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6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6" l="1"/>
  <c r="K33" i="6"/>
  <c r="M33" i="6" s="1"/>
  <c r="L28" i="6"/>
  <c r="M28" i="6" s="1"/>
  <c r="K28" i="6"/>
  <c r="L14" i="6"/>
  <c r="K14" i="6"/>
  <c r="M14" i="6" s="1"/>
  <c r="L13" i="6"/>
  <c r="K13" i="6"/>
  <c r="M13" i="6" s="1"/>
  <c r="M17" i="6"/>
  <c r="L17" i="6"/>
  <c r="K17" i="6"/>
  <c r="L29" i="6"/>
  <c r="K29" i="6"/>
  <c r="M29" i="6" s="1"/>
  <c r="K61" i="6"/>
  <c r="M61" i="6" s="1"/>
  <c r="K60" i="6"/>
  <c r="M60" i="6" s="1"/>
  <c r="K42" i="6" l="1"/>
  <c r="M42" i="6" s="1"/>
  <c r="L32" i="6"/>
  <c r="K32" i="6"/>
  <c r="M32" i="6" s="1"/>
  <c r="L31" i="6"/>
  <c r="K31" i="6"/>
  <c r="K57" i="6"/>
  <c r="M57" i="6" s="1"/>
  <c r="M31" i="6" l="1"/>
  <c r="L16" i="6"/>
  <c r="K16" i="6"/>
  <c r="M16" i="6" l="1"/>
  <c r="P15" i="6" l="1"/>
  <c r="P12" i="6"/>
  <c r="P11" i="6"/>
  <c r="P10" i="6"/>
  <c r="K247" i="6" l="1"/>
  <c r="L247" i="6" s="1"/>
  <c r="K253" i="6" l="1"/>
  <c r="L253" i="6" s="1"/>
  <c r="K236" i="6" l="1"/>
  <c r="L236" i="6" s="1"/>
  <c r="K250" i="6" l="1"/>
  <c r="L250" i="6" s="1"/>
  <c r="K242" i="6" l="1"/>
  <c r="L242" i="6" s="1"/>
  <c r="K252" i="6" l="1"/>
  <c r="L252" i="6" s="1"/>
  <c r="H248" i="6" l="1"/>
  <c r="K248" i="6" l="1"/>
  <c r="L248" i="6" s="1"/>
  <c r="K237" i="6"/>
  <c r="L237" i="6" s="1"/>
  <c r="K227" i="6"/>
  <c r="L227" i="6" s="1"/>
  <c r="K243" i="6" l="1"/>
  <c r="L243" i="6" s="1"/>
  <c r="K244" i="6" l="1"/>
  <c r="L244" i="6" s="1"/>
  <c r="K241" i="6" l="1"/>
  <c r="L241" i="6" s="1"/>
  <c r="K220" i="6"/>
  <c r="L220" i="6" s="1"/>
  <c r="K240" i="6"/>
  <c r="L240" i="6" s="1"/>
  <c r="K239" i="6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F216" i="6"/>
  <c r="K216" i="6" s="1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F209" i="6"/>
  <c r="K209" i="6" s="1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8" i="6"/>
  <c r="L188" i="6" s="1"/>
  <c r="F187" i="6"/>
  <c r="K187" i="6" s="1"/>
  <c r="L187" i="6" s="1"/>
  <c r="K186" i="6"/>
  <c r="L186" i="6" s="1"/>
  <c r="K183" i="6"/>
  <c r="L183" i="6" s="1"/>
  <c r="K182" i="6"/>
  <c r="L182" i="6" s="1"/>
  <c r="K181" i="6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1" i="6"/>
  <c r="L161" i="6" s="1"/>
  <c r="K159" i="6"/>
  <c r="L159" i="6" s="1"/>
  <c r="K157" i="6"/>
  <c r="L157" i="6" s="1"/>
  <c r="K155" i="6"/>
  <c r="L155" i="6" s="1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K147" i="6"/>
  <c r="L147" i="6" s="1"/>
  <c r="K146" i="6"/>
  <c r="L146" i="6" s="1"/>
  <c r="K144" i="6"/>
  <c r="L144" i="6" s="1"/>
  <c r="K143" i="6"/>
  <c r="L143" i="6" s="1"/>
  <c r="K142" i="6"/>
  <c r="L142" i="6" s="1"/>
  <c r="K141" i="6"/>
  <c r="L141" i="6" s="1"/>
  <c r="K140" i="6"/>
  <c r="L140" i="6" s="1"/>
  <c r="F139" i="6"/>
  <c r="K139" i="6" s="1"/>
  <c r="L139" i="6" s="1"/>
  <c r="H138" i="6"/>
  <c r="K138" i="6" s="1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H104" i="6"/>
  <c r="K104" i="6" s="1"/>
  <c r="L104" i="6" s="1"/>
  <c r="F103" i="6"/>
  <c r="K103" i="6" s="1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<sst xmlns="http://schemas.openxmlformats.org/spreadsheetml/2006/main" count="2655" uniqueCount="1042">
  <si>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</si>
  <si>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</si>
  <si>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</si>
  <si>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</si>
  <si>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</si>
  <si>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</si>
  <si>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</si>
  <si>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</si>
  <si>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</si>
  <si>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</si>
  <si>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</si>
  <si>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</si>
  <si>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</si>
  <si>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</si>
  <si>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</si>
  <si>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</si>
  <si>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</si>
  <si>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</si>
  <si>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</si>
  <si>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</si>
  <si>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</si>
  <si>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</si>
  <si>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</si>
  <si>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</si>
  <si>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</si>
  <si>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</si>
  <si>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</si>
  <si>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</si>
  <si>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</si>
  <si>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</si>
  <si>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</si>
  <si>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</si>
  <si>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</si>
  <si>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</si>
  <si>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</si>
  <si>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</si>
  <si>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</si>
  <si>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</si>
  <si>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</si>
  <si>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</si>
  <si>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</si>
  <si>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</si>
  <si>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</si>
  <si>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</si>
  <si>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</si>
  <si>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</si>
  <si>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</si>
  <si>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</si>
  <si>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</si>
  <si>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</si>
  <si>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</si>
  <si>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</si>
  <si>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</si>
  <si>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</si>
  <si>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</si>
  <si>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</si>
  <si>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</si>
  <si>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</si>
  <si>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</si>
  <si>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</si>
  <si>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</si>
  <si>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</si>
  <si>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</si>
  <si>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</si>
  <si>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</si>
  <si>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</si>
  <si>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</si>
  <si>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</si>
  <si>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</si>
  <si>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</si>
  <si>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</si>
  <si>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</si>
  <si>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</si>
  <si>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</si>
  <si>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</si>
  <si>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</si>
  <si>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</si>
  <si>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</si>
  <si>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</si>
  <si>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</si>
  <si>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</si>
  <si>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</si>
  <si>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</si>
  <si>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</si>
  <si>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</si>
  <si>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</si>
  <si>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</si>
  <si>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</si>
  <si>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</si>
  <si>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</si>
  <si>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</si>
  <si>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</si>
  <si>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</si>
  <si>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</si>
  <si>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</si>
  <si>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</si>
  <si>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</si>
  <si>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</si>
  <si>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</si>
  <si>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</si>
  <si>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</si>
  <si>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</si>
  <si>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</si>
  <si>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</si>
  <si>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</si>
  <si>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</si>
  <si>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</si>
  <si>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</si>
  <si>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</si>
  <si>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</si>
  <si>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</si>
  <si>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</si>
  <si>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</si>
  <si>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</si>
  <si>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</si>
  <si>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</si>
  <si>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</si>
  <si>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</si>
  <si>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</si>
  <si>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</si>
  <si>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</si>
  <si>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</si>
  <si>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</si>
  <si>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</si>
  <si>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</si>
  <si>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</si>
  <si>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</si>
  <si>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</si>
  <si>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</si>
  <si>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</si>
  <si>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</si>
  <si>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</si>
  <si>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</si>
  <si>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</si>
  <si>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</si>
  <si>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</si>
  <si>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</si>
  <si>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</si>
  <si>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</si>
  <si>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</si>
  <si>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</si>
  <si>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</si>
  <si>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</si>
  <si>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</si>
  <si>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</si>
  <si>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</si>
  <si>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</si>
  <si>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</si>
  <si>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</si>
  <si>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</si>
  <si>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</si>
  <si>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</si>
  <si>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</si>
  <si>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</si>
  <si>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</si>
  <si>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</si>
  <si>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</si>
  <si>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</si>
  <si>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</si>
  <si>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</si>
  <si>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</si>
  <si>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</si>
  <si>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</si>
  <si>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</si>
  <si>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</si>
  <si>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</si>
  <si>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</si>
  <si>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</si>
  <si>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</si>
  <si>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</si>
  <si>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</si>
  <si>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</si>
  <si>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</si>
  <si>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</si>
  <si>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</si>
  <si>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</si>
  <si>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</si>
  <si>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</si>
  <si>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</si>
  <si>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</si>
  <si>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</si>
  <si>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</si>
  <si>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</si>
  <si>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</si>
  <si>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</si>
  <si>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</si>
  <si>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</si>
  <si>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</si>
  <si>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</si>
  <si>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</si>
  <si>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</si>
  <si>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</si>
  <si>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</si>
  <si>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</si>
  <si>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</si>
  <si>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</si>
  <si>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</si>
  <si>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</si>
  <si>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</si>
  <si>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</si>
  <si>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</si>
  <si>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</si>
  <si>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</si>
  <si>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</si>
  <si>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</si>
  <si>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</si>
  <si>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</si>
  <si>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</si>
  <si>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</si>
  <si>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</si>
  <si>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</si>
  <si>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</si>
  <si>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</si>
  <si>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</si>
  <si>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</si>
  <si>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</si>
  <si>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</si>
  <si>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</si>
  <si>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</si>
  <si>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</si>
  <si>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</si>
  <si>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</si>
  <si>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</si>
  <si>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</si>
  <si>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</si>
  <si>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</si>
  <si>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</si>
  <si>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</si>
  <si>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</si>
  <si>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</si>
  <si>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</si>
  <si>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</si>
  <si>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</si>
  <si>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</si>
  <si>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</si>
  <si>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</si>
  <si>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</si>
  <si>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</si>
  <si>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</si>
  <si>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</si>
  <si>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</si>
  <si>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</si>
  <si>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</si>
  <si>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</si>
  <si>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</si>
  <si>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</si>
  <si>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</si>
  <si>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</si>
  <si>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</si>
  <si>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</si>
  <si>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</si>
  <si>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</si>
  <si>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</si>
  <si>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</si>
  <si>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</si>
  <si>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</si>
  <si>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</si>
  <si>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</si>
  <si>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</si>
  <si>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</si>
  <si>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</si>
  <si>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</si>
  <si>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</si>
  <si>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</si>
  <si>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</si>
  <si>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</si>
  <si>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</si>
  <si>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</si>
  <si>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</si>
  <si>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</si>
  <si>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</si>
  <si>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</si>
  <si>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</si>
  <si>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</si>
  <si>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</si>
  <si>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</si>
  <si>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</si>
  <si>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</si>
  <si>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</si>
  <si>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</si>
  <si>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</si>
  <si>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</si>
  <si>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</si>
  <si>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</si>
  <si>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</si>
  <si>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</si>
  <si>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</si>
  <si>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</si>
  <si>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</si>
  <si>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</si>
  <si>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</si>
  <si>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</si>
  <si>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</si>
  <si>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</si>
  <si>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</si>
  <si>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</si>
  <si>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</si>
  <si>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</si>
  <si>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</si>
  <si>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</si>
  <si>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</si>
  <si>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</si>
  <si>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</si>
  <si>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</si>
  <si>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</si>
  <si>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</si>
  <si>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</si>
  <si>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</si>
  <si>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</si>
  <si>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</si>
  <si>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</si>
  <si>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</si>
  <si>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</si>
  <si>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</si>
  <si>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</si>
  <si>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</si>
  <si>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</si>
  <si>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</si>
  <si>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</si>
  <si>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</si>
  <si>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</si>
  <si>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</si>
  <si>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</si>
  <si>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</si>
  <si>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</si>
  <si>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</si>
  <si>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</si>
  <si>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</si>
  <si>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</si>
  <si>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</si>
  <si>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</si>
  <si>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</si>
  <si>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</si>
  <si>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</si>
  <si>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</si>
  <si>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</si>
  <si>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</si>
  <si>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</si>
  <si>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</si>
  <si>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</si>
  <si>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</si>
  <si>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</si>
  <si>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</si>
  <si>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</si>
  <si>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</si>
  <si>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</si>
  <si>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</si>
  <si>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</si>
  <si>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</si>
  <si>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</si>
  <si>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</si>
  <si>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</si>
  <si>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</si>
  <si>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</si>
  <si>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</si>
  <si>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</si>
  <si>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</si>
  <si>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</si>
  <si>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</si>
  <si>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</si>
  <si>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</si>
  <si>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</si>
  <si>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</si>
  <si>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</si>
  <si>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</si>
  <si>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</si>
  <si>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</si>
  <si>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</si>
  <si>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</si>
  <si>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</si>
  <si>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</si>
  <si>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</si>
  <si>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</si>
  <si>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</si>
  <si>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</si>
  <si>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</si>
  <si>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</si>
  <si>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</si>
  <si>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</si>
  <si>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</si>
  <si>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</si>
  <si>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</si>
  <si>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</si>
  <si>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</si>
  <si>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</si>
  <si>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</si>
  <si>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</si>
  <si>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</si>
  <si>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</si>
  <si>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</si>
  <si>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</si>
  <si>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</si>
  <si>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</si>
  <si>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</si>
  <si>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</si>
  <si>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</si>
  <si>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</si>
  <si>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</si>
  <si>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</si>
  <si>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</si>
  <si>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</si>
  <si>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</si>
  <si>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</si>
  <si>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</si>
  <si>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</si>
  <si>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</si>
  <si>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</si>
  <si>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</si>
  <si>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</si>
  <si>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</si>
  <si>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</si>
  <si>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</si>
  <si>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</si>
  <si>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</si>
  <si>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</si>
  <si>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</si>
  <si>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</si>
  <si>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</si>
  <si>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</si>
  <si>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</si>
  <si>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</si>
  <si>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</si>
  <si>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</si>
  <si>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</si>
  <si>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</si>
  <si>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</si>
  <si>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</si>
  <si>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</si>
  <si>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</si>
  <si>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</si>
  <si>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</si>
  <si>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</si>
  <si>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</si>
  <si>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</si>
  <si>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</si>
  <si>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</si>
  <si>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</si>
  <si>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</si>
  <si>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</si>
  <si>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</si>
  <si>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</si>
  <si>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</si>
  <si>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</si>
  <si>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</si>
  <si>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</si>
  <si>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</si>
  <si>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</si>
  <si>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</si>
  <si>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</si>
  <si>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</si>
  <si>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</si>
  <si>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</si>
  <si>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</si>
  <si>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</si>
  <si>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</si>
  <si>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</si>
  <si>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</si>
  <si>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</si>
  <si>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</si>
  <si>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</si>
  <si>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</si>
  <si>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</si>
  <si>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</si>
  <si>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</si>
  <si>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</si>
  <si>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</si>
  <si>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</si>
  <si>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</si>
  <si>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</si>
  <si>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</si>
  <si>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</si>
  <si>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</si>
  <si>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</si>
  <si>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</si>
  <si>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</si>
  <si>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</si>
  <si>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</si>
  <si>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</si>
  <si>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</si>
  <si>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</si>
  <si>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</si>
  <si>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</si>
  <si>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</si>
  <si>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</si>
  <si>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</si>
  <si>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</si>
  <si>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</si>
  <si>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</si>
  <si>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</si>
  <si>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</si>
  <si>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</si>
  <si>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</si>
  <si>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</si>
  <si>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</si>
  <si>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</si>
  <si>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</si>
  <si>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</si>
  <si>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</si>
  <si>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</si>
  <si>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</si>
  <si>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</si>
  <si>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</si>
  <si>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</si>
  <si>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</si>
  <si>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</si>
  <si>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</si>
  <si>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</si>
  <si>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</si>
  <si>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</si>
  <si>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</si>
  <si>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</si>
  <si>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</si>
  <si>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</si>
  <si>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</si>
  <si>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</si>
  <si>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</si>
  <si>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</si>
  <si>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</si>
  <si>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</si>
  <si>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</si>
  <si>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</si>
  <si>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</si>
  <si>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</si>
  <si>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</si>
  <si>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</si>
  <si>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</si>
  <si>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</si>
  <si>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</si>
  <si>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</si>
  <si>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</si>
  <si>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</si>
  <si>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</si>
  <si>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</si>
  <si>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</si>
  <si>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</si>
  <si>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</si>
  <si>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</si>
  <si>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</si>
  <si>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</si>
  <si>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</si>
  <si>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</si>
  <si>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</si>
  <si>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</si>
  <si>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</si>
  <si>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</si>
  <si>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</si>
  <si>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</si>
  <si>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</si>
  <si>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</si>
  <si>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</si>
  <si>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</si>
  <si>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</si>
  <si>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</si>
  <si>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</si>
  <si>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</si>
  <si>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</si>
  <si>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</si>
  <si>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</si>
  <si>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</si>
  <si>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</si>
  <si>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</si>
  <si>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</si>
  <si>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</si>
  <si>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</si>
  <si>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</si>
  <si>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</si>
  <si>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</si>
  <si>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</si>
  <si>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</si>
  <si>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</si>
  <si>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</si>
  <si>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</si>
  <si>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</si>
  <si>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</si>
  <si>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</si>
  <si>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</si>
  <si>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</si>
  <si>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</si>
  <si>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</si>
  <si>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</si>
  <si>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</si>
  <si>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</si>
  <si>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</si>
  <si>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</si>
  <si>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</si>
  <si>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</si>
  <si>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</si>
  <si>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</si>
  <si>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</si>
  <si>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</si>
  <si>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</si>
  <si>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</si>
  <si>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</si>
  <si>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</si>
  <si>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</si>
  <si>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</si>
  <si>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</si>
  <si>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</si>
  <si>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</si>
  <si>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</si>
  <si>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</si>
  <si>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</si>
  <si>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</si>
  <si>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</si>
  <si>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</si>
  <si>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</si>
  <si>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</si>
  <si>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</si>
  <si>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</si>
  <si>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</si>
  <si>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</si>
  <si>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</si>
  <si>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</si>
  <si>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</si>
  <si>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</si>
  <si>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</si>
  <si>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</si>
  <si>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</si>
  <si>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</si>
  <si>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</si>
  <si>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</si>
  <si>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</si>
  <si>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</si>
  <si>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</si>
  <si>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</si>
  <si>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</si>
  <si>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</si>
  <si>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</si>
  <si>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</si>
  <si>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</si>
  <si>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</si>
  <si>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</si>
  <si>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</si>
  <si>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</si>
  <si>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</si>
  <si>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</si>
  <si>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</si>
  <si>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</si>
  <si>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</si>
  <si>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</si>
  <si>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</si>
  <si>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</si>
  <si>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</si>
  <si>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</si>
  <si>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</si>
  <si>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</si>
  <si>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</si>
  <si>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</si>
  <si>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</si>
  <si>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</si>
  <si>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</si>
  <si>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</si>
  <si>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</si>
  <si>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</si>
  <si>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</si>
  <si>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</si>
  <si>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</si>
  <si>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</si>
  <si>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</si>
  <si>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</si>
  <si>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</si>
  <si>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</si>
  <si>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</si>
  <si>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</si>
  <si>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</si>
  <si>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</si>
  <si>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</si>
  <si>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</si>
  <si>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</si>
  <si>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</si>
  <si>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</si>
  <si>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</si>
  <si>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</si>
  <si>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</si>
  <si>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</si>
  <si>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</si>
  <si>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</si>
  <si>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</si>
  <si>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</si>
  <si>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</si>
  <si>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</si>
  <si>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</si>
  <si>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</si>
  <si>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</si>
  <si>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</si>
  <si>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</si>
  <si>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</si>
  <si>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</si>
  <si>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</si>
  <si>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</si>
  <si>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</si>
  <si>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</si>
  <si>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</si>
  <si>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</si>
  <si>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</si>
  <si>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</si>
  <si>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</si>
  <si>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</si>
  <si>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</si>
  <si>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</si>
  <si>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</si>
  <si>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</si>
  <si>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</si>
  <si>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</si>
  <si>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</si>
  <si>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</si>
  <si>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</si>
  <si>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</si>
  <si>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</si>
  <si>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</si>
  <si>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</si>
  <si>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</si>
  <si>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</si>
  <si>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</si>
  <si>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</si>
  <si>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</si>
  <si>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</si>
  <si>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</si>
  <si>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</si>
  <si>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</si>
  <si>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</si>
  <si>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</si>
  <si>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</si>
  <si>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</si>
  <si>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</si>
  <si>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</si>
  <si>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</si>
  <si>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</si>
  <si>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</si>
  <si>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</si>
  <si>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</si>
  <si>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</si>
  <si>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</si>
  <si>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</si>
  <si>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</si>
  <si>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</si>
  <si>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</si>
  <si>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</si>
  <si>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</si>
  <si>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</si>
  <si>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</si>
  <si>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</si>
  <si>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</si>
  <si>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</si>
  <si>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</si>
  <si>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</si>
  <si>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</si>
  <si>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</si>
  <si>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</si>
  <si>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</si>
  <si>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</si>
  <si>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</si>
  <si>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</si>
  <si>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</si>
  <si>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</si>
  <si>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</si>
  <si>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</si>
  <si>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</si>
  <si>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</si>
  <si>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</si>
  <si>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</si>
  <si>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</si>
  <si>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</si>
  <si>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</si>
  <si>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</si>
  <si>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</si>
  <si>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</si>
  <si>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</si>
  <si>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</si>
  <si>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</si>
  <si>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</si>
  <si>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</si>
  <si>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</si>
  <si>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</si>
  <si>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</si>
  <si>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</si>
  <si>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</si>
  <si>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</si>
  <si>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</si>
  <si>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</si>
  <si>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</si>
  <si>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</si>
  <si>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</si>
  <si>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</si>
  <si>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</si>
  <si>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</si>
  <si>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</si>
  <si>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</si>
  <si>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</si>
  <si>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</si>
  <si>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</si>
  <si>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</si>
  <si>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</si>
  <si>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</si>
  <si>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</si>
  <si>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</si>
  <si>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</si>
  <si>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</si>
  <si>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</si>
  <si>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</si>
  <si>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</si>
  <si>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</si>
  <si>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</si>
  <si>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</si>
  <si>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</si>
  <si>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</si>
  <si>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</si>
  <si>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</si>
  <si>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</si>
  <si>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</si>
  <si>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</si>
  <si>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</si>
  <si>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</si>
  <si>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</si>
  <si>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</si>
  <si>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</si>
  <si>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</si>
  <si>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</si>
  <si>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</si>
  <si>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</si>
  <si>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</si>
  <si>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</si>
  <si>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</si>
  <si>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</si>
  <si>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</si>
  <si>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</si>
  <si>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</si>
  <si>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</si>
  <si>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</si>
  <si>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</si>
  <si>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</si>
  <si>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</si>
  <si>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</si>
  <si>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</si>
  <si>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</si>
  <si>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</si>
  <si>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</si>
  <si>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</si>
  <si>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</si>
  <si>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</si>
  <si>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</si>
  <si>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</si>
  <si>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</si>
  <si>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</si>
  <si>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</si>
  <si>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</si>
  <si>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</si>
  <si>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</si>
  <si>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</si>
  <si>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</si>
  <si>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</si>
  <si>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</si>
  <si>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</si>
  <si>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</si>
  <si>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</si>
  <si>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</si>
  <si>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</si>
  <si>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</si>
  <si>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</si>
  <si>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</si>
  <si>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</si>
  <si>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</si>
  <si>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</si>
  <si>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</si>
  <si>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</si>
  <si>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</si>
  <si>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</si>
  <si>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</si>
  <si>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</si>
  <si>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</si>
  <si>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</si>
  <si>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</si>
  <si>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</si>
  <si>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</si>
  <si>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</si>
  <si>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</si>
  <si>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</si>
  <si>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</si>
  <si>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</si>
  <si>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</si>
  <si>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</si>
  <si>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</si>
  <si>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</si>
  <si>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</si>
  <si>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270-280.5</t>
  </si>
  <si>
    <t>540-550</t>
  </si>
  <si>
    <t>Profit of Rs.8/-</t>
  </si>
  <si>
    <t>670-680</t>
  </si>
  <si>
    <t>57-58</t>
  </si>
  <si>
    <t>2750-2780</t>
  </si>
  <si>
    <t>Loss of Rs.7/-</t>
  </si>
  <si>
    <t>MARUTI 8500 CE APR</t>
  </si>
  <si>
    <t>746-750</t>
  </si>
  <si>
    <t>278-285</t>
  </si>
  <si>
    <t>3200-3300</t>
  </si>
  <si>
    <t>2500-2600</t>
  </si>
  <si>
    <t>SKSE SECURITIES LIMITED CORP CM/TM PROP A/C</t>
  </si>
  <si>
    <t>Profit of Rs.175/-</t>
  </si>
  <si>
    <t>3500-3600</t>
  </si>
  <si>
    <t>Profit of Rs.35/-</t>
  </si>
  <si>
    <t>93.5-96.5</t>
  </si>
  <si>
    <t>105-110</t>
  </si>
  <si>
    <t xml:space="preserve"> LUPIN APR FUT</t>
  </si>
  <si>
    <t>SBLI</t>
  </si>
  <si>
    <t>ATULAUTO</t>
  </si>
  <si>
    <t>Atul Auto Limited</t>
  </si>
  <si>
    <t>GRAVITON RESEARCH CAPITAL LLP</t>
  </si>
  <si>
    <t>AXITA</t>
  </si>
  <si>
    <t>Axita Cotton Limited</t>
  </si>
  <si>
    <t>ULTRATECH 8000 CE APR</t>
  </si>
  <si>
    <t>Sell</t>
  </si>
  <si>
    <t>55-75</t>
  </si>
  <si>
    <t xml:space="preserve">NIFTY 18000 CE 27 APR </t>
  </si>
  <si>
    <t>40-60</t>
  </si>
  <si>
    <t>NIFTY 17450 PE APR</t>
  </si>
  <si>
    <t>80-100</t>
  </si>
  <si>
    <t xml:space="preserve">BANKNIFTY 40900 PE 6-APR </t>
  </si>
  <si>
    <t>300-350</t>
  </si>
  <si>
    <t>ANKIT MAHENDRABHAI PARLESHA</t>
  </si>
  <si>
    <t>TOPGAIN FINANCE PRIVATE LIMITED</t>
  </si>
  <si>
    <t>SW CAPITAL PRIVATE LIMITED</t>
  </si>
  <si>
    <t>SVJ</t>
  </si>
  <si>
    <t>MANSI SHARES &amp; STOCK ADVISORS PVT LTD</t>
  </si>
  <si>
    <t>NIRMAN</t>
  </si>
  <si>
    <t>Nirman Agri Gentics Ltd</t>
  </si>
  <si>
    <t>DHIMAN BHAVYA</t>
  </si>
  <si>
    <t>SCAPDVR</t>
  </si>
  <si>
    <t>Stampede Capital Limited</t>
  </si>
  <si>
    <t>L7 HITECH PRIVATE LIMITED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</si>
  <si>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</si>
  <si>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</si>
  <si>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</si>
  <si>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</si>
  <si>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</si>
  <si>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1865-1875</t>
  </si>
  <si>
    <t>1800-1760</t>
  </si>
  <si>
    <t>BATAINDIA 1420 CE APR</t>
  </si>
  <si>
    <t>28-29</t>
  </si>
  <si>
    <t>50-60</t>
  </si>
  <si>
    <t>NIFTY APR FUT</t>
  </si>
  <si>
    <t>17640-17660</t>
  </si>
  <si>
    <t>17400-17300</t>
  </si>
  <si>
    <t>NIFTY 17400 PE 27-APR</t>
  </si>
  <si>
    <t>GCSL</t>
  </si>
  <si>
    <t>PIYUSH SECURITIES PVT LTD</t>
  </si>
  <si>
    <t>GGL</t>
  </si>
  <si>
    <t>YACOOBALI AIYUB MOHAMMED</t>
  </si>
  <si>
    <t>COMMENDAM INVESTMENTS PVT LTD</t>
  </si>
  <si>
    <t>GREENCREST</t>
  </si>
  <si>
    <t>NATURAL</t>
  </si>
  <si>
    <t>KALPANA ASHOK THACKER</t>
  </si>
  <si>
    <t>JYOTI SINGH</t>
  </si>
  <si>
    <t>SVPHOUSING</t>
  </si>
  <si>
    <t>BEELINE MERCHANT BANKING PRIVATE LIMITED</t>
  </si>
  <si>
    <t>MEHUL BHARATBHAI SHAH HUF</t>
  </si>
  <si>
    <t>Profit of Rs.135/-</t>
  </si>
  <si>
    <t>Profit of Rs.8.75/-</t>
  </si>
  <si>
    <t>Profit of Rs.335/-</t>
  </si>
  <si>
    <t>GUJGASLTD APR FUT</t>
  </si>
  <si>
    <t>466-468</t>
  </si>
  <si>
    <t>490-495</t>
  </si>
  <si>
    <t xml:space="preserve">IGL </t>
  </si>
  <si>
    <t>475-485</t>
  </si>
  <si>
    <t xml:space="preserve">ARVIND </t>
  </si>
  <si>
    <t>89-90</t>
  </si>
  <si>
    <t>95-97</t>
  </si>
  <si>
    <t>ALAN SCOTT</t>
  </si>
  <si>
    <t>SANTOSH PANDA</t>
  </si>
  <si>
    <t>CBPL</t>
  </si>
  <si>
    <t>SAMBHAVNATH INVESTMENTS AND FINANCES PRIVATE LIMITED</t>
  </si>
  <si>
    <t>DEVLAB</t>
  </si>
  <si>
    <t>GOENKA BUSINESS &amp; FINANCE LIMITED</t>
  </si>
  <si>
    <t>EKANSH</t>
  </si>
  <si>
    <t>KIRODI MAL MODI</t>
  </si>
  <si>
    <t>FLORENCE SECURITIES PRIVATE LIMITED</t>
  </si>
  <si>
    <t>PINKI SINGH</t>
  </si>
  <si>
    <t>FISCHER</t>
  </si>
  <si>
    <t>ANAND MOHAN</t>
  </si>
  <si>
    <t>PARASRAMPURIA INFRASTRUCTURE LLP</t>
  </si>
  <si>
    <t>GKB</t>
  </si>
  <si>
    <t>SANJIV KUMAR GUPTA</t>
  </si>
  <si>
    <t>KISHOREKUMAR BICHALA</t>
  </si>
  <si>
    <t>RUPCHAND URKUDAJI MAUNDEKAR</t>
  </si>
  <si>
    <t>IFINSER</t>
  </si>
  <si>
    <t>SHRIPAL DILIPBHAI SHAH</t>
  </si>
  <si>
    <t>MIHIKA</t>
  </si>
  <si>
    <t>ANEES ALNASIR GILANI</t>
  </si>
  <si>
    <t>RUPA KUMARI</t>
  </si>
  <si>
    <t>HEMA JAYPRAKASH BHAVSAR</t>
  </si>
  <si>
    <t>BHARATBHAI PARSOTTAMBHAI SONI</t>
  </si>
  <si>
    <t>RAVI MAHESHBHAI PATEL</t>
  </si>
  <si>
    <t>SOFCOM</t>
  </si>
  <si>
    <t>URVASHI UMESHBHAI PATEL</t>
  </si>
  <si>
    <t>SRUSTEELS</t>
  </si>
  <si>
    <t>PRABHULAL LALLUBHAI PAREKH</t>
  </si>
  <si>
    <t>STANCAP</t>
  </si>
  <si>
    <t>PRAJAL BHANDARI</t>
  </si>
  <si>
    <t>SUMUKA</t>
  </si>
  <si>
    <t>NAV CAPITAL VCC - NAV CAPITAL EMERGING STAR FUND</t>
  </si>
  <si>
    <t>PANKAJ BABULAL VORA</t>
  </si>
  <si>
    <t>REKHA BHANDARI</t>
  </si>
  <si>
    <t>REKHA AGGARWAL</t>
  </si>
  <si>
    <t>THIRDFIN</t>
  </si>
  <si>
    <t>SANTAN INVESTMENT ADVISORY LLP</t>
  </si>
  <si>
    <t>SHIV BHAGWAN AGARWAL</t>
  </si>
  <si>
    <t>TRANSPACT</t>
  </si>
  <si>
    <t>KAILASHBEN ASHOKKUMAR PATEL</t>
  </si>
  <si>
    <t>SYKES AND RAY EQUITIES (INDIA) LIMITED</t>
  </si>
  <si>
    <t>VARP INFOTECH PRIVATE LIMITED</t>
  </si>
  <si>
    <t>RAHUL ANANTRAI MEHTA</t>
  </si>
  <si>
    <t>YURANUS</t>
  </si>
  <si>
    <t>ANLON</t>
  </si>
  <si>
    <t>Anlon Technology Sol Ltd</t>
  </si>
  <si>
    <t>ECONO TRADING &amp; INVESTMENT PRIVATE LIMITED</t>
  </si>
  <si>
    <t>EKC</t>
  </si>
  <si>
    <t>Everest Kanto Cylinder Li</t>
  </si>
  <si>
    <t>YUGA STOCKS AND COMMODITIES PRIVATE LIMITED  .</t>
  </si>
  <si>
    <t>GODHA</t>
  </si>
  <si>
    <t>Godha Cabcon Insulat Ltd</t>
  </si>
  <si>
    <t>SREEKIRAN CHALLAPILLA</t>
  </si>
  <si>
    <t>ACHINTYA COMMODITIES PRIVATE LIMITED</t>
  </si>
  <si>
    <t>GRETEX</t>
  </si>
  <si>
    <t>Gretex Industries Ltd.</t>
  </si>
  <si>
    <t>PRAVINBHAI LAKHABHAI PARMAR</t>
  </si>
  <si>
    <t>MIKER FINANCIAL CONSULTANTS PVT LTD</t>
  </si>
  <si>
    <t>KOHINOOR</t>
  </si>
  <si>
    <t>Kohinoor Foods Limited</t>
  </si>
  <si>
    <t>BONANZA COMMODITY BROKERS PRIVATE LIMITED</t>
  </si>
  <si>
    <t>SURYANARAYANA RAJU VEGESNA</t>
  </si>
  <si>
    <t>AKSHAYKUMAR RAJENDRABHAI OSWAL</t>
  </si>
  <si>
    <t>SRPL</t>
  </si>
  <si>
    <t>Shree Ram Proteins Ltd.</t>
  </si>
  <si>
    <t>RICHI DILIP DOSHI</t>
  </si>
  <si>
    <t>Torrent Power Limited</t>
  </si>
  <si>
    <t>SBI MUTUAL FUND</t>
  </si>
  <si>
    <t>ELARA INDIA OPPORTUNITIES FUND LIMITED</t>
  </si>
  <si>
    <t>RUCHI GUPTA</t>
  </si>
  <si>
    <t>DIPAKMATHURBHAISALVI</t>
  </si>
  <si>
    <t>SEPC-RE</t>
  </si>
  <si>
    <t>SEPC Limited</t>
  </si>
  <si>
    <t>BANK OF MAHARASTHRA</t>
  </si>
  <si>
    <t>HARMINDER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</si>
</sst>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1" fillId="0" borderId="22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16" fontId="37" fillId="0" borderId="22" xfId="0" applyNumberFormat="1" applyFont="1" applyBorder="1" applyAlignment="1">
      <alignment horizontal="center" vertical="center"/>
    </xf>
    <xf numFmtId="16" fontId="37" fillId="0" borderId="21" xfId="0" applyNumberFormat="1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45027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45027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1" t="s">
        <v>16</v>
      </c>
      <c r="B9" s="353" t="s">
        <v>17</v>
      </c>
      <c r="C9" s="353" t="s">
        <v>18</v>
      </c>
      <c r="D9" s="353" t="s">
        <v>19</v>
      </c>
      <c r="E9" s="23" t="s">
        <v>20</v>
      </c>
      <c r="F9" s="23" t="s">
        <v>21</v>
      </c>
      <c r="G9" s="348" t="s">
        <v>22</v>
      </c>
      <c r="H9" s="349"/>
      <c r="I9" s="350"/>
      <c r="J9" s="348" t="s">
        <v>23</v>
      </c>
      <c r="K9" s="349"/>
      <c r="L9" s="350"/>
      <c r="M9" s="23"/>
      <c r="N9" s="24"/>
      <c r="O9" s="24"/>
      <c r="P9" s="24"/>
    </row>
    <row r="10" spans="1:16" ht="59.25" customHeight="1">
      <c r="A10" s="352"/>
      <c r="B10" s="354"/>
      <c r="C10" s="354"/>
      <c r="D10" s="35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17681.5</v>
      </c>
      <c r="F11" s="32">
        <v>17696.366666666665</v>
      </c>
      <c r="G11" s="33">
        <v>17638.73333333333</v>
      </c>
      <c r="H11" s="33">
        <v>17595.966666666664</v>
      </c>
      <c r="I11" s="33">
        <v>17538.333333333328</v>
      </c>
      <c r="J11" s="33">
        <v>17739.133333333331</v>
      </c>
      <c r="K11" s="33">
        <v>17796.76666666667</v>
      </c>
      <c r="L11" s="33">
        <v>17839.533333333333</v>
      </c>
      <c r="M11" s="34">
        <v>17754</v>
      </c>
      <c r="N11" s="34">
        <v>17653.599999999999</v>
      </c>
      <c r="O11" s="35">
        <v>11254000</v>
      </c>
      <c r="P11" s="36">
        <v>-5.2163037390458467E-2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40978.199999999997</v>
      </c>
      <c r="F12" s="37">
        <v>41028.083333333336</v>
      </c>
      <c r="G12" s="38">
        <v>40816.51666666667</v>
      </c>
      <c r="H12" s="38">
        <v>40654.833333333336</v>
      </c>
      <c r="I12" s="38">
        <v>40443.26666666667</v>
      </c>
      <c r="J12" s="38">
        <v>41189.76666666667</v>
      </c>
      <c r="K12" s="38">
        <v>41401.333333333336</v>
      </c>
      <c r="L12" s="38">
        <v>41563.01666666667</v>
      </c>
      <c r="M12" s="28">
        <v>41239.65</v>
      </c>
      <c r="N12" s="28">
        <v>40866.400000000001</v>
      </c>
      <c r="O12" s="39">
        <v>2583525</v>
      </c>
      <c r="P12" s="40">
        <v>-7.3274625152449965E-2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18427.8</v>
      </c>
      <c r="F13" s="37">
        <v>18454.766666666666</v>
      </c>
      <c r="G13" s="38">
        <v>18360.383333333331</v>
      </c>
      <c r="H13" s="38">
        <v>18292.966666666664</v>
      </c>
      <c r="I13" s="38">
        <v>18198.583333333328</v>
      </c>
      <c r="J13" s="38">
        <v>18522.183333333334</v>
      </c>
      <c r="K13" s="38">
        <v>18616.566666666673</v>
      </c>
      <c r="L13" s="38">
        <v>18683.983333333337</v>
      </c>
      <c r="M13" s="28">
        <v>18549.150000000001</v>
      </c>
      <c r="N13" s="28">
        <v>18387.349999999999</v>
      </c>
      <c r="O13" s="39">
        <v>47360</v>
      </c>
      <c r="P13" s="40">
        <v>0.22949117341640707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6854.95</v>
      </c>
      <c r="F14" s="37">
        <v>6854.95</v>
      </c>
      <c r="G14" s="38">
        <v>6854.95</v>
      </c>
      <c r="H14" s="38">
        <v>6854.95</v>
      </c>
      <c r="I14" s="38">
        <v>6854.95</v>
      </c>
      <c r="J14" s="38">
        <v>6854.95</v>
      </c>
      <c r="K14" s="38">
        <v>6854.95</v>
      </c>
      <c r="L14" s="38">
        <v>6854.95</v>
      </c>
      <c r="M14" s="28">
        <v>6854.95</v>
      </c>
      <c r="N14" s="28">
        <v>6854.95</v>
      </c>
      <c r="O14" s="39">
        <v>225</v>
      </c>
      <c r="P14" s="40">
        <v>0.5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539.5</v>
      </c>
      <c r="F15" s="37">
        <v>539.0333333333333</v>
      </c>
      <c r="G15" s="38">
        <v>534.21666666666658</v>
      </c>
      <c r="H15" s="38">
        <v>528.93333333333328</v>
      </c>
      <c r="I15" s="38">
        <v>524.11666666666656</v>
      </c>
      <c r="J15" s="38">
        <v>544.31666666666661</v>
      </c>
      <c r="K15" s="38">
        <v>549.13333333333321</v>
      </c>
      <c r="L15" s="38">
        <v>554.41666666666663</v>
      </c>
      <c r="M15" s="28">
        <v>543.85</v>
      </c>
      <c r="N15" s="28">
        <v>533.75</v>
      </c>
      <c r="O15" s="39">
        <v>3541100</v>
      </c>
      <c r="P15" s="40">
        <v>-9.0390104662226457E-3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3410.2</v>
      </c>
      <c r="F16" s="37">
        <v>3407.0666666666671</v>
      </c>
      <c r="G16" s="38">
        <v>3385.1333333333341</v>
      </c>
      <c r="H16" s="38">
        <v>3360.0666666666671</v>
      </c>
      <c r="I16" s="38">
        <v>3338.1333333333341</v>
      </c>
      <c r="J16" s="38">
        <v>3432.1333333333341</v>
      </c>
      <c r="K16" s="38">
        <v>3454.0666666666675</v>
      </c>
      <c r="L16" s="38">
        <v>3479.1333333333341</v>
      </c>
      <c r="M16" s="28">
        <v>3429</v>
      </c>
      <c r="N16" s="28">
        <v>3382</v>
      </c>
      <c r="O16" s="39">
        <v>1533500</v>
      </c>
      <c r="P16" s="40">
        <v>-1.1283043197936816E-2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22943.95</v>
      </c>
      <c r="F17" s="37">
        <v>23008.899999999998</v>
      </c>
      <c r="G17" s="38">
        <v>22817.799999999996</v>
      </c>
      <c r="H17" s="38">
        <v>22691.649999999998</v>
      </c>
      <c r="I17" s="38">
        <v>22500.549999999996</v>
      </c>
      <c r="J17" s="38">
        <v>23135.049999999996</v>
      </c>
      <c r="K17" s="38">
        <v>23326.149999999994</v>
      </c>
      <c r="L17" s="38">
        <v>23452.299999999996</v>
      </c>
      <c r="M17" s="28">
        <v>23200</v>
      </c>
      <c r="N17" s="28">
        <v>22882.75</v>
      </c>
      <c r="O17" s="39">
        <v>50440</v>
      </c>
      <c r="P17" s="40">
        <v>2.3847376788553257E-3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160.15</v>
      </c>
      <c r="F18" s="37">
        <v>159.11666666666665</v>
      </c>
      <c r="G18" s="38">
        <v>157.23333333333329</v>
      </c>
      <c r="H18" s="38">
        <v>154.31666666666663</v>
      </c>
      <c r="I18" s="38">
        <v>152.43333333333328</v>
      </c>
      <c r="J18" s="38">
        <v>162.0333333333333</v>
      </c>
      <c r="K18" s="38">
        <v>163.91666666666669</v>
      </c>
      <c r="L18" s="38">
        <v>166.83333333333331</v>
      </c>
      <c r="M18" s="28">
        <v>161</v>
      </c>
      <c r="N18" s="28">
        <v>156.19999999999999</v>
      </c>
      <c r="O18" s="39">
        <v>30704400</v>
      </c>
      <c r="P18" s="40">
        <v>-1.4049877063575693E-3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222.45</v>
      </c>
      <c r="F19" s="37">
        <v>221.06666666666669</v>
      </c>
      <c r="G19" s="38">
        <v>219.18333333333339</v>
      </c>
      <c r="H19" s="38">
        <v>215.91666666666671</v>
      </c>
      <c r="I19" s="38">
        <v>214.03333333333342</v>
      </c>
      <c r="J19" s="38">
        <v>224.33333333333337</v>
      </c>
      <c r="K19" s="38">
        <v>226.21666666666664</v>
      </c>
      <c r="L19" s="38">
        <v>229.48333333333335</v>
      </c>
      <c r="M19" s="28">
        <v>222.95</v>
      </c>
      <c r="N19" s="28">
        <v>217.8</v>
      </c>
      <c r="O19" s="39">
        <v>26182000</v>
      </c>
      <c r="P19" s="40">
        <v>-2.9491133384734001E-2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1750.05</v>
      </c>
      <c r="F20" s="37">
        <v>1742.6166666666668</v>
      </c>
      <c r="G20" s="38">
        <v>1725.2333333333336</v>
      </c>
      <c r="H20" s="38">
        <v>1700.4166666666667</v>
      </c>
      <c r="I20" s="38">
        <v>1683.0333333333335</v>
      </c>
      <c r="J20" s="38">
        <v>1767.4333333333336</v>
      </c>
      <c r="K20" s="38">
        <v>1784.8166666666668</v>
      </c>
      <c r="L20" s="38">
        <v>1809.6333333333337</v>
      </c>
      <c r="M20" s="28">
        <v>1760</v>
      </c>
      <c r="N20" s="28">
        <v>1717.8</v>
      </c>
      <c r="O20" s="39">
        <v>5158500</v>
      </c>
      <c r="P20" s="40">
        <v>3.9898793304787858E-3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1807.65</v>
      </c>
      <c r="F21" s="37">
        <v>1800.4833333333333</v>
      </c>
      <c r="G21" s="38">
        <v>1777.1666666666667</v>
      </c>
      <c r="H21" s="38">
        <v>1746.6833333333334</v>
      </c>
      <c r="I21" s="38">
        <v>1723.3666666666668</v>
      </c>
      <c r="J21" s="38">
        <v>1830.9666666666667</v>
      </c>
      <c r="K21" s="38">
        <v>1854.2833333333333</v>
      </c>
      <c r="L21" s="38">
        <v>1884.7666666666667</v>
      </c>
      <c r="M21" s="28">
        <v>1823.8</v>
      </c>
      <c r="N21" s="28">
        <v>1770</v>
      </c>
      <c r="O21" s="39">
        <v>8510000</v>
      </c>
      <c r="P21" s="40">
        <v>-5.5785548606829326E-4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655.4</v>
      </c>
      <c r="F22" s="37">
        <v>653.6</v>
      </c>
      <c r="G22" s="38">
        <v>646.80000000000007</v>
      </c>
      <c r="H22" s="38">
        <v>638.20000000000005</v>
      </c>
      <c r="I22" s="38">
        <v>631.40000000000009</v>
      </c>
      <c r="J22" s="38">
        <v>662.2</v>
      </c>
      <c r="K22" s="38">
        <v>669</v>
      </c>
      <c r="L22" s="38">
        <v>677.6</v>
      </c>
      <c r="M22" s="28">
        <v>660.4</v>
      </c>
      <c r="N22" s="28">
        <v>645</v>
      </c>
      <c r="O22" s="39">
        <v>36675625</v>
      </c>
      <c r="P22" s="40">
        <v>-4.1408570216376747E-3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3389.25</v>
      </c>
      <c r="F23" s="37">
        <v>3402.5666666666671</v>
      </c>
      <c r="G23" s="38">
        <v>3367.0333333333342</v>
      </c>
      <c r="H23" s="38">
        <v>3344.8166666666671</v>
      </c>
      <c r="I23" s="38">
        <v>3309.2833333333342</v>
      </c>
      <c r="J23" s="38">
        <v>3424.7833333333342</v>
      </c>
      <c r="K23" s="38">
        <v>3460.3166666666671</v>
      </c>
      <c r="L23" s="38">
        <v>3482.5333333333342</v>
      </c>
      <c r="M23" s="28">
        <v>3438.1</v>
      </c>
      <c r="N23" s="28">
        <v>3380.35</v>
      </c>
      <c r="O23" s="39">
        <v>521200</v>
      </c>
      <c r="P23" s="40">
        <v>5.4633751517604211E-2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385.55</v>
      </c>
      <c r="F24" s="37">
        <v>386.86666666666673</v>
      </c>
      <c r="G24" s="38">
        <v>382.88333333333344</v>
      </c>
      <c r="H24" s="38">
        <v>380.2166666666667</v>
      </c>
      <c r="I24" s="38">
        <v>376.23333333333341</v>
      </c>
      <c r="J24" s="38">
        <v>389.53333333333347</v>
      </c>
      <c r="K24" s="38">
        <v>393.51666666666671</v>
      </c>
      <c r="L24" s="38">
        <v>396.18333333333351</v>
      </c>
      <c r="M24" s="28">
        <v>390.85</v>
      </c>
      <c r="N24" s="28">
        <v>384.2</v>
      </c>
      <c r="O24" s="39">
        <v>57938400</v>
      </c>
      <c r="P24" s="40">
        <v>-3.0353713683949702E-3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4257.45</v>
      </c>
      <c r="F25" s="37">
        <v>4242.75</v>
      </c>
      <c r="G25" s="38">
        <v>4221.5</v>
      </c>
      <c r="H25" s="38">
        <v>4185.55</v>
      </c>
      <c r="I25" s="38">
        <v>4164.3</v>
      </c>
      <c r="J25" s="38">
        <v>4278.7</v>
      </c>
      <c r="K25" s="38">
        <v>4299.95</v>
      </c>
      <c r="L25" s="38">
        <v>4335.8999999999996</v>
      </c>
      <c r="M25" s="28">
        <v>4264</v>
      </c>
      <c r="N25" s="28">
        <v>4206.8</v>
      </c>
      <c r="O25" s="39">
        <v>1715875</v>
      </c>
      <c r="P25" s="40">
        <v>1.6052535570959504E-3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329.1</v>
      </c>
      <c r="F26" s="37">
        <v>326.06666666666666</v>
      </c>
      <c r="G26" s="38">
        <v>322.43333333333334</v>
      </c>
      <c r="H26" s="38">
        <v>315.76666666666665</v>
      </c>
      <c r="I26" s="38">
        <v>312.13333333333333</v>
      </c>
      <c r="J26" s="38">
        <v>332.73333333333335</v>
      </c>
      <c r="K26" s="38">
        <v>336.36666666666667</v>
      </c>
      <c r="L26" s="38">
        <v>343.03333333333336</v>
      </c>
      <c r="M26" s="28">
        <v>329.7</v>
      </c>
      <c r="N26" s="28">
        <v>319.39999999999998</v>
      </c>
      <c r="O26" s="39">
        <v>13310500</v>
      </c>
      <c r="P26" s="40">
        <v>7.3384137736381597E-2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138.94999999999999</v>
      </c>
      <c r="F27" s="37">
        <v>138.48333333333332</v>
      </c>
      <c r="G27" s="38">
        <v>137.66666666666663</v>
      </c>
      <c r="H27" s="38">
        <v>136.3833333333333</v>
      </c>
      <c r="I27" s="38">
        <v>135.56666666666661</v>
      </c>
      <c r="J27" s="38">
        <v>139.76666666666665</v>
      </c>
      <c r="K27" s="38">
        <v>140.58333333333331</v>
      </c>
      <c r="L27" s="38">
        <v>141.86666666666667</v>
      </c>
      <c r="M27" s="28">
        <v>139.30000000000001</v>
      </c>
      <c r="N27" s="28">
        <v>137.19999999999999</v>
      </c>
      <c r="O27" s="39">
        <v>62575000</v>
      </c>
      <c r="P27" s="40">
        <v>-8.3987005784010773E-3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2790</v>
      </c>
      <c r="F28" s="37">
        <v>2790.7166666666667</v>
      </c>
      <c r="G28" s="38">
        <v>2767.5333333333333</v>
      </c>
      <c r="H28" s="38">
        <v>2745.0666666666666</v>
      </c>
      <c r="I28" s="38">
        <v>2721.8833333333332</v>
      </c>
      <c r="J28" s="38">
        <v>2813.1833333333334</v>
      </c>
      <c r="K28" s="38">
        <v>2836.3666666666668</v>
      </c>
      <c r="L28" s="38">
        <v>2858.8333333333335</v>
      </c>
      <c r="M28" s="28">
        <v>2813.9</v>
      </c>
      <c r="N28" s="28">
        <v>2768.25</v>
      </c>
      <c r="O28" s="39">
        <v>6516400</v>
      </c>
      <c r="P28" s="40">
        <v>1.4573083390421623E-2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1411.5</v>
      </c>
      <c r="F29" s="37">
        <v>1409.05</v>
      </c>
      <c r="G29" s="38">
        <v>1396.9499999999998</v>
      </c>
      <c r="H29" s="38">
        <v>1382.3999999999999</v>
      </c>
      <c r="I29" s="38">
        <v>1370.2999999999997</v>
      </c>
      <c r="J29" s="38">
        <v>1423.6</v>
      </c>
      <c r="K29" s="38">
        <v>1435.6999999999998</v>
      </c>
      <c r="L29" s="38">
        <v>1450.25</v>
      </c>
      <c r="M29" s="28">
        <v>1421.15</v>
      </c>
      <c r="N29" s="28">
        <v>1394.5</v>
      </c>
      <c r="O29" s="39">
        <v>1830963</v>
      </c>
      <c r="P29" s="40">
        <v>-1.7139479905437353E-2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7033.1</v>
      </c>
      <c r="F30" s="37">
        <v>7024.95</v>
      </c>
      <c r="G30" s="38">
        <v>6992.9</v>
      </c>
      <c r="H30" s="38">
        <v>6952.7</v>
      </c>
      <c r="I30" s="38">
        <v>6920.65</v>
      </c>
      <c r="J30" s="38">
        <v>7065.15</v>
      </c>
      <c r="K30" s="38">
        <v>7097.2000000000007</v>
      </c>
      <c r="L30" s="38">
        <v>7137.4</v>
      </c>
      <c r="M30" s="28">
        <v>7057</v>
      </c>
      <c r="N30" s="28">
        <v>6984.75</v>
      </c>
      <c r="O30" s="39">
        <v>129900</v>
      </c>
      <c r="P30" s="40">
        <v>-7.4498567335243553E-3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559.85</v>
      </c>
      <c r="F31" s="37">
        <v>560.95000000000005</v>
      </c>
      <c r="G31" s="38">
        <v>554.45000000000005</v>
      </c>
      <c r="H31" s="38">
        <v>549.04999999999995</v>
      </c>
      <c r="I31" s="38">
        <v>542.54999999999995</v>
      </c>
      <c r="J31" s="38">
        <v>566.35000000000014</v>
      </c>
      <c r="K31" s="38">
        <v>572.85000000000014</v>
      </c>
      <c r="L31" s="38">
        <v>578.25000000000023</v>
      </c>
      <c r="M31" s="28">
        <v>567.45000000000005</v>
      </c>
      <c r="N31" s="28">
        <v>555.54999999999995</v>
      </c>
      <c r="O31" s="39">
        <v>12580000</v>
      </c>
      <c r="P31" s="40">
        <v>2.5766470971950423E-2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543.20000000000005</v>
      </c>
      <c r="F32" s="37">
        <v>541.26666666666677</v>
      </c>
      <c r="G32" s="38">
        <v>537.68333333333351</v>
      </c>
      <c r="H32" s="38">
        <v>532.16666666666674</v>
      </c>
      <c r="I32" s="38">
        <v>528.58333333333348</v>
      </c>
      <c r="J32" s="38">
        <v>546.78333333333353</v>
      </c>
      <c r="K32" s="38">
        <v>550.36666666666679</v>
      </c>
      <c r="L32" s="38">
        <v>555.88333333333355</v>
      </c>
      <c r="M32" s="28">
        <v>544.85</v>
      </c>
      <c r="N32" s="28">
        <v>535.75</v>
      </c>
      <c r="O32" s="39">
        <v>12698000</v>
      </c>
      <c r="P32" s="40">
        <v>2.9762387478712189E-2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849.4</v>
      </c>
      <c r="F33" s="37">
        <v>850.86666666666667</v>
      </c>
      <c r="G33" s="38">
        <v>845.33333333333337</v>
      </c>
      <c r="H33" s="38">
        <v>841.26666666666665</v>
      </c>
      <c r="I33" s="38">
        <v>835.73333333333335</v>
      </c>
      <c r="J33" s="38">
        <v>854.93333333333339</v>
      </c>
      <c r="K33" s="38">
        <v>860.4666666666667</v>
      </c>
      <c r="L33" s="38">
        <v>864.53333333333342</v>
      </c>
      <c r="M33" s="28">
        <v>856.4</v>
      </c>
      <c r="N33" s="28">
        <v>846.8</v>
      </c>
      <c r="O33" s="39">
        <v>48693600</v>
      </c>
      <c r="P33" s="40">
        <v>-1.0413364223875137E-2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4056</v>
      </c>
      <c r="F34" s="37">
        <v>4046.3333333333335</v>
      </c>
      <c r="G34" s="38">
        <v>4031.3166666666671</v>
      </c>
      <c r="H34" s="38">
        <v>4006.6333333333337</v>
      </c>
      <c r="I34" s="38">
        <v>3991.6166666666672</v>
      </c>
      <c r="J34" s="38">
        <v>4071.0166666666669</v>
      </c>
      <c r="K34" s="38">
        <v>4086.0333333333333</v>
      </c>
      <c r="L34" s="38">
        <v>4110.7166666666672</v>
      </c>
      <c r="M34" s="28">
        <v>4061.35</v>
      </c>
      <c r="N34" s="28">
        <v>4021.65</v>
      </c>
      <c r="O34" s="39">
        <v>2020250</v>
      </c>
      <c r="P34" s="40">
        <v>4.3652331137801884E-2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1309.75</v>
      </c>
      <c r="F35" s="37">
        <v>1309.5166666666667</v>
      </c>
      <c r="G35" s="38">
        <v>1299.0833333333333</v>
      </c>
      <c r="H35" s="38">
        <v>1288.4166666666665</v>
      </c>
      <c r="I35" s="38">
        <v>1277.9833333333331</v>
      </c>
      <c r="J35" s="38">
        <v>1320.1833333333334</v>
      </c>
      <c r="K35" s="38">
        <v>1330.6166666666668</v>
      </c>
      <c r="L35" s="38">
        <v>1341.2833333333335</v>
      </c>
      <c r="M35" s="28">
        <v>1319.95</v>
      </c>
      <c r="N35" s="28">
        <v>1298.8499999999999</v>
      </c>
      <c r="O35" s="39">
        <v>9446000</v>
      </c>
      <c r="P35" s="40">
        <v>-2.6085163418909166E-2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5853.85</v>
      </c>
      <c r="F36" s="37">
        <v>5890.5999999999995</v>
      </c>
      <c r="G36" s="38">
        <v>5790.7999999999993</v>
      </c>
      <c r="H36" s="38">
        <v>5727.75</v>
      </c>
      <c r="I36" s="38">
        <v>5627.95</v>
      </c>
      <c r="J36" s="38">
        <v>5953.6499999999987</v>
      </c>
      <c r="K36" s="38">
        <v>6053.45</v>
      </c>
      <c r="L36" s="38">
        <v>6116.4999999999982</v>
      </c>
      <c r="M36" s="28">
        <v>5990.4</v>
      </c>
      <c r="N36" s="28">
        <v>5827.55</v>
      </c>
      <c r="O36" s="39">
        <v>5465000</v>
      </c>
      <c r="P36" s="40">
        <v>2.8391315597581915E-2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1998.8</v>
      </c>
      <c r="F37" s="37">
        <v>1991.1666666666667</v>
      </c>
      <c r="G37" s="38">
        <v>1975.3333333333335</v>
      </c>
      <c r="H37" s="38">
        <v>1951.8666666666668</v>
      </c>
      <c r="I37" s="38">
        <v>1936.0333333333335</v>
      </c>
      <c r="J37" s="38">
        <v>2014.6333333333334</v>
      </c>
      <c r="K37" s="38">
        <v>2030.4666666666669</v>
      </c>
      <c r="L37" s="38">
        <v>2053.9333333333334</v>
      </c>
      <c r="M37" s="28">
        <v>2007</v>
      </c>
      <c r="N37" s="28">
        <v>1967.7</v>
      </c>
      <c r="O37" s="39">
        <v>1557000</v>
      </c>
      <c r="P37" s="40">
        <v>-5.5566200421536694E-3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413.9</v>
      </c>
      <c r="F38" s="37">
        <v>416.86666666666662</v>
      </c>
      <c r="G38" s="38">
        <v>410.23333333333323</v>
      </c>
      <c r="H38" s="38">
        <v>406.56666666666661</v>
      </c>
      <c r="I38" s="38">
        <v>399.93333333333322</v>
      </c>
      <c r="J38" s="38">
        <v>420.53333333333325</v>
      </c>
      <c r="K38" s="38">
        <v>427.16666666666657</v>
      </c>
      <c r="L38" s="38">
        <v>430.83333333333326</v>
      </c>
      <c r="M38" s="28">
        <v>423.5</v>
      </c>
      <c r="N38" s="28">
        <v>413.2</v>
      </c>
      <c r="O38" s="39">
        <v>7580800</v>
      </c>
      <c r="P38" s="40">
        <v>6.7998300042498936E-3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211.15</v>
      </c>
      <c r="F39" s="37">
        <v>210.25</v>
      </c>
      <c r="G39" s="38">
        <v>208.25</v>
      </c>
      <c r="H39" s="38">
        <v>205.35</v>
      </c>
      <c r="I39" s="38">
        <v>203.35</v>
      </c>
      <c r="J39" s="38">
        <v>213.15</v>
      </c>
      <c r="K39" s="38">
        <v>215.15</v>
      </c>
      <c r="L39" s="38">
        <v>218.05</v>
      </c>
      <c r="M39" s="28">
        <v>212.25</v>
      </c>
      <c r="N39" s="28">
        <v>207.35</v>
      </c>
      <c r="O39" s="39">
        <v>52318800</v>
      </c>
      <c r="P39" s="40">
        <v>1.5618994374366679E-2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167.05</v>
      </c>
      <c r="F40" s="37">
        <v>167.45000000000002</v>
      </c>
      <c r="G40" s="38">
        <v>165.90000000000003</v>
      </c>
      <c r="H40" s="38">
        <v>164.75000000000003</v>
      </c>
      <c r="I40" s="38">
        <v>163.20000000000005</v>
      </c>
      <c r="J40" s="38">
        <v>168.60000000000002</v>
      </c>
      <c r="K40" s="38">
        <v>170.15000000000003</v>
      </c>
      <c r="L40" s="38">
        <v>171.3</v>
      </c>
      <c r="M40" s="28">
        <v>169</v>
      </c>
      <c r="N40" s="28">
        <v>166.3</v>
      </c>
      <c r="O40" s="39">
        <v>90698400</v>
      </c>
      <c r="P40" s="40">
        <v>1.8092530369604549E-3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1411.85</v>
      </c>
      <c r="F41" s="37">
        <v>1412.2833333333335</v>
      </c>
      <c r="G41" s="38">
        <v>1403.5666666666671</v>
      </c>
      <c r="H41" s="38">
        <v>1395.2833333333335</v>
      </c>
      <c r="I41" s="38">
        <v>1386.5666666666671</v>
      </c>
      <c r="J41" s="38">
        <v>1420.5666666666671</v>
      </c>
      <c r="K41" s="38">
        <v>1429.2833333333338</v>
      </c>
      <c r="L41" s="38">
        <v>1437.5666666666671</v>
      </c>
      <c r="M41" s="28">
        <v>1421</v>
      </c>
      <c r="N41" s="28">
        <v>1404</v>
      </c>
      <c r="O41" s="39">
        <v>2568775</v>
      </c>
      <c r="P41" s="40">
        <v>1.3783373127848926E-2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100.25</v>
      </c>
      <c r="F42" s="37">
        <v>100.14999999999999</v>
      </c>
      <c r="G42" s="38">
        <v>99.199999999999989</v>
      </c>
      <c r="H42" s="38">
        <v>98.149999999999991</v>
      </c>
      <c r="I42" s="38">
        <v>97.199999999999989</v>
      </c>
      <c r="J42" s="38">
        <v>101.19999999999999</v>
      </c>
      <c r="K42" s="38">
        <v>102.15</v>
      </c>
      <c r="L42" s="38">
        <v>103.19999999999999</v>
      </c>
      <c r="M42" s="28">
        <v>101.1</v>
      </c>
      <c r="N42" s="28">
        <v>99.1</v>
      </c>
      <c r="O42" s="39">
        <v>101682300</v>
      </c>
      <c r="P42" s="40">
        <v>-2.7950136955671081E-3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591.54999999999995</v>
      </c>
      <c r="F43" s="37">
        <v>592.01666666666665</v>
      </c>
      <c r="G43" s="38">
        <v>587.73333333333335</v>
      </c>
      <c r="H43" s="38">
        <v>583.91666666666674</v>
      </c>
      <c r="I43" s="38">
        <v>579.63333333333344</v>
      </c>
      <c r="J43" s="38">
        <v>595.83333333333326</v>
      </c>
      <c r="K43" s="38">
        <v>600.11666666666656</v>
      </c>
      <c r="L43" s="38">
        <v>603.93333333333317</v>
      </c>
      <c r="M43" s="28">
        <v>596.29999999999995</v>
      </c>
      <c r="N43" s="28">
        <v>588.20000000000005</v>
      </c>
      <c r="O43" s="39">
        <v>8438100</v>
      </c>
      <c r="P43" s="40">
        <v>9.0765588003157063E-3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758.45</v>
      </c>
      <c r="F44" s="37">
        <v>755.98333333333323</v>
      </c>
      <c r="G44" s="38">
        <v>748.51666666666642</v>
      </c>
      <c r="H44" s="38">
        <v>738.58333333333314</v>
      </c>
      <c r="I44" s="38">
        <v>731.11666666666633</v>
      </c>
      <c r="J44" s="38">
        <v>765.91666666666652</v>
      </c>
      <c r="K44" s="38">
        <v>773.38333333333344</v>
      </c>
      <c r="L44" s="38">
        <v>783.31666666666661</v>
      </c>
      <c r="M44" s="28">
        <v>763.45</v>
      </c>
      <c r="N44" s="28">
        <v>746.05</v>
      </c>
      <c r="O44" s="39">
        <v>8196000</v>
      </c>
      <c r="P44" s="40">
        <v>6.6909658942983605E-2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771.75</v>
      </c>
      <c r="F45" s="37">
        <v>772.71666666666658</v>
      </c>
      <c r="G45" s="38">
        <v>767.58333333333314</v>
      </c>
      <c r="H45" s="38">
        <v>763.41666666666652</v>
      </c>
      <c r="I45" s="38">
        <v>758.28333333333308</v>
      </c>
      <c r="J45" s="38">
        <v>776.88333333333321</v>
      </c>
      <c r="K45" s="38">
        <v>782.01666666666665</v>
      </c>
      <c r="L45" s="38">
        <v>786.18333333333328</v>
      </c>
      <c r="M45" s="28">
        <v>777.85</v>
      </c>
      <c r="N45" s="28">
        <v>768.55</v>
      </c>
      <c r="O45" s="39">
        <v>38114000</v>
      </c>
      <c r="P45" s="40">
        <v>1.6236480154005927E-2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71.55</v>
      </c>
      <c r="F46" s="37">
        <v>71.899999999999991</v>
      </c>
      <c r="G46" s="38">
        <v>70.749999999999986</v>
      </c>
      <c r="H46" s="38">
        <v>69.949999999999989</v>
      </c>
      <c r="I46" s="38">
        <v>68.799999999999983</v>
      </c>
      <c r="J46" s="38">
        <v>72.699999999999989</v>
      </c>
      <c r="K46" s="38">
        <v>73.849999999999994</v>
      </c>
      <c r="L46" s="38">
        <v>74.649999999999991</v>
      </c>
      <c r="M46" s="28">
        <v>73.05</v>
      </c>
      <c r="N46" s="28">
        <v>71.099999999999994</v>
      </c>
      <c r="O46" s="39">
        <v>95424000</v>
      </c>
      <c r="P46" s="40">
        <v>-3.3994955587235442E-3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216.15</v>
      </c>
      <c r="F47" s="37">
        <v>215.96666666666667</v>
      </c>
      <c r="G47" s="38">
        <v>213.93333333333334</v>
      </c>
      <c r="H47" s="38">
        <v>211.71666666666667</v>
      </c>
      <c r="I47" s="38">
        <v>209.68333333333334</v>
      </c>
      <c r="J47" s="38">
        <v>218.18333333333334</v>
      </c>
      <c r="K47" s="38">
        <v>220.2166666666667</v>
      </c>
      <c r="L47" s="38">
        <v>222.43333333333334</v>
      </c>
      <c r="M47" s="28">
        <v>218</v>
      </c>
      <c r="N47" s="28">
        <v>213.75</v>
      </c>
      <c r="O47" s="39">
        <v>33911200</v>
      </c>
      <c r="P47" s="40">
        <v>-1.5754339118825102E-2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18646.150000000001</v>
      </c>
      <c r="F48" s="37">
        <v>18734.350000000002</v>
      </c>
      <c r="G48" s="38">
        <v>18511.800000000003</v>
      </c>
      <c r="H48" s="38">
        <v>18377.45</v>
      </c>
      <c r="I48" s="38">
        <v>18154.900000000001</v>
      </c>
      <c r="J48" s="38">
        <v>18868.700000000004</v>
      </c>
      <c r="K48" s="38">
        <v>19091.25</v>
      </c>
      <c r="L48" s="38">
        <v>19225.600000000006</v>
      </c>
      <c r="M48" s="28">
        <v>18956.900000000001</v>
      </c>
      <c r="N48" s="28">
        <v>18600</v>
      </c>
      <c r="O48" s="39">
        <v>174650</v>
      </c>
      <c r="P48" s="40">
        <v>8.884039900249377E-2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336.65</v>
      </c>
      <c r="F49" s="37">
        <v>336.18333333333334</v>
      </c>
      <c r="G49" s="38">
        <v>334.16666666666669</v>
      </c>
      <c r="H49" s="38">
        <v>331.68333333333334</v>
      </c>
      <c r="I49" s="38">
        <v>329.66666666666669</v>
      </c>
      <c r="J49" s="38">
        <v>338.66666666666669</v>
      </c>
      <c r="K49" s="38">
        <v>340.68333333333334</v>
      </c>
      <c r="L49" s="38">
        <v>343.16666666666669</v>
      </c>
      <c r="M49" s="28">
        <v>338.2</v>
      </c>
      <c r="N49" s="28">
        <v>333.7</v>
      </c>
      <c r="O49" s="39">
        <v>14799600</v>
      </c>
      <c r="P49" s="40">
        <v>-6.404833836858006E-3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4218.45</v>
      </c>
      <c r="F50" s="37">
        <v>4215.8</v>
      </c>
      <c r="G50" s="38">
        <v>4186.6000000000004</v>
      </c>
      <c r="H50" s="38">
        <v>4154.75</v>
      </c>
      <c r="I50" s="38">
        <v>4125.55</v>
      </c>
      <c r="J50" s="38">
        <v>4247.6500000000005</v>
      </c>
      <c r="K50" s="38">
        <v>4276.8499999999995</v>
      </c>
      <c r="L50" s="38">
        <v>4308.7000000000007</v>
      </c>
      <c r="M50" s="28">
        <v>4245</v>
      </c>
      <c r="N50" s="28">
        <v>4183.95</v>
      </c>
      <c r="O50" s="39">
        <v>1447600</v>
      </c>
      <c r="P50" s="40">
        <v>-5.2226498075865864E-3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268.2</v>
      </c>
      <c r="F51" s="37">
        <v>267.98333333333335</v>
      </c>
      <c r="G51" s="38">
        <v>266.7166666666667</v>
      </c>
      <c r="H51" s="38">
        <v>265.23333333333335</v>
      </c>
      <c r="I51" s="38">
        <v>263.9666666666667</v>
      </c>
      <c r="J51" s="38">
        <v>269.4666666666667</v>
      </c>
      <c r="K51" s="38">
        <v>270.73333333333335</v>
      </c>
      <c r="L51" s="38">
        <v>272.2166666666667</v>
      </c>
      <c r="M51" s="28">
        <v>269.25</v>
      </c>
      <c r="N51" s="28">
        <v>266.5</v>
      </c>
      <c r="O51" s="39">
        <v>8004000</v>
      </c>
      <c r="P51" s="40">
        <v>-1.99501246882793E-3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284.85000000000002</v>
      </c>
      <c r="F52" s="37">
        <v>285.48333333333335</v>
      </c>
      <c r="G52" s="38">
        <v>283.36666666666667</v>
      </c>
      <c r="H52" s="38">
        <v>281.88333333333333</v>
      </c>
      <c r="I52" s="38">
        <v>279.76666666666665</v>
      </c>
      <c r="J52" s="38">
        <v>286.9666666666667</v>
      </c>
      <c r="K52" s="38">
        <v>289.08333333333337</v>
      </c>
      <c r="L52" s="38">
        <v>290.56666666666672</v>
      </c>
      <c r="M52" s="28">
        <v>287.60000000000002</v>
      </c>
      <c r="N52" s="28">
        <v>284</v>
      </c>
      <c r="O52" s="39">
        <v>40270500</v>
      </c>
      <c r="P52" s="40">
        <v>1.5662240381341504E-2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583.4</v>
      </c>
      <c r="F53" s="37">
        <v>579.23333333333323</v>
      </c>
      <c r="G53" s="38">
        <v>573.66666666666652</v>
      </c>
      <c r="H53" s="38">
        <v>563.93333333333328</v>
      </c>
      <c r="I53" s="38">
        <v>558.36666666666656</v>
      </c>
      <c r="J53" s="38">
        <v>588.96666666666647</v>
      </c>
      <c r="K53" s="38">
        <v>594.5333333333333</v>
      </c>
      <c r="L53" s="38">
        <v>604.26666666666642</v>
      </c>
      <c r="M53" s="28">
        <v>584.79999999999995</v>
      </c>
      <c r="N53" s="28">
        <v>569.5</v>
      </c>
      <c r="O53" s="39">
        <v>3941925</v>
      </c>
      <c r="P53" s="40">
        <v>9.9034414459024515E-4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279.3</v>
      </c>
      <c r="F54" s="37">
        <v>278.91666666666669</v>
      </c>
      <c r="G54" s="38">
        <v>275.88333333333338</v>
      </c>
      <c r="H54" s="38">
        <v>272.4666666666667</v>
      </c>
      <c r="I54" s="38">
        <v>269.43333333333339</v>
      </c>
      <c r="J54" s="38">
        <v>282.33333333333337</v>
      </c>
      <c r="K54" s="38">
        <v>285.36666666666667</v>
      </c>
      <c r="L54" s="38">
        <v>288.78333333333336</v>
      </c>
      <c r="M54" s="28">
        <v>281.95</v>
      </c>
      <c r="N54" s="28">
        <v>275.5</v>
      </c>
      <c r="O54" s="39">
        <v>4768500</v>
      </c>
      <c r="P54" s="40">
        <v>9.8859315589353611E-2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832.4</v>
      </c>
      <c r="F55" s="37">
        <v>837.58333333333337</v>
      </c>
      <c r="G55" s="38">
        <v>826.36666666666679</v>
      </c>
      <c r="H55" s="38">
        <v>820.33333333333337</v>
      </c>
      <c r="I55" s="38">
        <v>809.11666666666679</v>
      </c>
      <c r="J55" s="38">
        <v>843.61666666666679</v>
      </c>
      <c r="K55" s="38">
        <v>854.83333333333326</v>
      </c>
      <c r="L55" s="38">
        <v>860.86666666666679</v>
      </c>
      <c r="M55" s="28">
        <v>848.8</v>
      </c>
      <c r="N55" s="28">
        <v>831.55</v>
      </c>
      <c r="O55" s="39">
        <v>12105000</v>
      </c>
      <c r="P55" s="40">
        <v>-4.8536058164668897E-2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904.3</v>
      </c>
      <c r="F56" s="37">
        <v>903.16666666666663</v>
      </c>
      <c r="G56" s="38">
        <v>899.0333333333333</v>
      </c>
      <c r="H56" s="38">
        <v>893.76666666666665</v>
      </c>
      <c r="I56" s="38">
        <v>889.63333333333333</v>
      </c>
      <c r="J56" s="38">
        <v>908.43333333333328</v>
      </c>
      <c r="K56" s="38">
        <v>912.56666666666672</v>
      </c>
      <c r="L56" s="38">
        <v>917.83333333333326</v>
      </c>
      <c r="M56" s="28">
        <v>907.3</v>
      </c>
      <c r="N56" s="28">
        <v>897.9</v>
      </c>
      <c r="O56" s="39">
        <v>14350700</v>
      </c>
      <c r="P56" s="40">
        <v>-1.0576319799229184E-2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223.1</v>
      </c>
      <c r="F57" s="37">
        <v>223.06666666666669</v>
      </c>
      <c r="G57" s="38">
        <v>221.03333333333339</v>
      </c>
      <c r="H57" s="38">
        <v>218.9666666666667</v>
      </c>
      <c r="I57" s="38">
        <v>216.93333333333339</v>
      </c>
      <c r="J57" s="38">
        <v>225.13333333333338</v>
      </c>
      <c r="K57" s="38">
        <v>227.16666666666669</v>
      </c>
      <c r="L57" s="38">
        <v>229.23333333333338</v>
      </c>
      <c r="M57" s="28">
        <v>225.1</v>
      </c>
      <c r="N57" s="28">
        <v>221</v>
      </c>
      <c r="O57" s="39">
        <v>39064200</v>
      </c>
      <c r="P57" s="40">
        <v>-1.3957483358385226E-3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4030</v>
      </c>
      <c r="F58" s="37">
        <v>4031.75</v>
      </c>
      <c r="G58" s="38">
        <v>3989.65</v>
      </c>
      <c r="H58" s="38">
        <v>3949.3</v>
      </c>
      <c r="I58" s="38">
        <v>3907.2000000000003</v>
      </c>
      <c r="J58" s="38">
        <v>4072.1</v>
      </c>
      <c r="K58" s="38">
        <v>4114.2000000000007</v>
      </c>
      <c r="L58" s="38">
        <v>4154.5499999999993</v>
      </c>
      <c r="M58" s="28">
        <v>4073.85</v>
      </c>
      <c r="N58" s="28">
        <v>3991.4</v>
      </c>
      <c r="O58" s="39">
        <v>670350</v>
      </c>
      <c r="P58" s="40">
        <v>2.8775322283609576E-2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1523.1</v>
      </c>
      <c r="F59" s="37">
        <v>1524.2333333333333</v>
      </c>
      <c r="G59" s="38">
        <v>1515.5666666666666</v>
      </c>
      <c r="H59" s="38">
        <v>1508.0333333333333</v>
      </c>
      <c r="I59" s="38">
        <v>1499.3666666666666</v>
      </c>
      <c r="J59" s="38">
        <v>1531.7666666666667</v>
      </c>
      <c r="K59" s="38">
        <v>1540.4333333333332</v>
      </c>
      <c r="L59" s="38">
        <v>1547.9666666666667</v>
      </c>
      <c r="M59" s="28">
        <v>1532.9</v>
      </c>
      <c r="N59" s="28">
        <v>1516.7</v>
      </c>
      <c r="O59" s="39">
        <v>1713250</v>
      </c>
      <c r="P59" s="40">
        <v>4.1711002340923599E-2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579.70000000000005</v>
      </c>
      <c r="F60" s="37">
        <v>579.61666666666667</v>
      </c>
      <c r="G60" s="38">
        <v>574.33333333333337</v>
      </c>
      <c r="H60" s="38">
        <v>568.9666666666667</v>
      </c>
      <c r="I60" s="38">
        <v>563.68333333333339</v>
      </c>
      <c r="J60" s="38">
        <v>584.98333333333335</v>
      </c>
      <c r="K60" s="38">
        <v>590.26666666666665</v>
      </c>
      <c r="L60" s="38">
        <v>595.63333333333333</v>
      </c>
      <c r="M60" s="28">
        <v>584.9</v>
      </c>
      <c r="N60" s="28">
        <v>574.25</v>
      </c>
      <c r="O60" s="39">
        <v>9574000</v>
      </c>
      <c r="P60" s="40">
        <v>2.2098857691897084E-2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934.45</v>
      </c>
      <c r="F61" s="37">
        <v>930.33333333333337</v>
      </c>
      <c r="G61" s="38">
        <v>924.7166666666667</v>
      </c>
      <c r="H61" s="38">
        <v>914.98333333333335</v>
      </c>
      <c r="I61" s="38">
        <v>909.36666666666667</v>
      </c>
      <c r="J61" s="38">
        <v>940.06666666666672</v>
      </c>
      <c r="K61" s="38">
        <v>945.68333333333328</v>
      </c>
      <c r="L61" s="38">
        <v>955.41666666666674</v>
      </c>
      <c r="M61" s="28">
        <v>935.95</v>
      </c>
      <c r="N61" s="28">
        <v>920.6</v>
      </c>
      <c r="O61" s="39">
        <v>1385300</v>
      </c>
      <c r="P61" s="40">
        <v>-2.1749876421156698E-2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300.35000000000002</v>
      </c>
      <c r="F62" s="37">
        <v>298.41666666666669</v>
      </c>
      <c r="G62" s="38">
        <v>295.58333333333337</v>
      </c>
      <c r="H62" s="38">
        <v>290.81666666666666</v>
      </c>
      <c r="I62" s="38">
        <v>287.98333333333335</v>
      </c>
      <c r="J62" s="38">
        <v>303.18333333333339</v>
      </c>
      <c r="K62" s="38">
        <v>306.01666666666677</v>
      </c>
      <c r="L62" s="38">
        <v>310.78333333333342</v>
      </c>
      <c r="M62" s="28">
        <v>301.25</v>
      </c>
      <c r="N62" s="28">
        <v>293.64999999999998</v>
      </c>
      <c r="O62" s="39">
        <v>4755000</v>
      </c>
      <c r="P62" s="40">
        <v>-5.2883178966238426E-2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126.4</v>
      </c>
      <c r="F63" s="37">
        <v>126.40000000000002</v>
      </c>
      <c r="G63" s="38">
        <v>125.35000000000004</v>
      </c>
      <c r="H63" s="38">
        <v>124.30000000000001</v>
      </c>
      <c r="I63" s="38">
        <v>123.25000000000003</v>
      </c>
      <c r="J63" s="38">
        <v>127.45000000000005</v>
      </c>
      <c r="K63" s="38">
        <v>128.50000000000003</v>
      </c>
      <c r="L63" s="38">
        <v>129.55000000000007</v>
      </c>
      <c r="M63" s="28">
        <v>127.45</v>
      </c>
      <c r="N63" s="28">
        <v>125.35</v>
      </c>
      <c r="O63" s="39">
        <v>19095000</v>
      </c>
      <c r="P63" s="40">
        <v>0.10216450216450217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1587.1</v>
      </c>
      <c r="F64" s="37">
        <v>1587.2166666666665</v>
      </c>
      <c r="G64" s="38">
        <v>1574.633333333333</v>
      </c>
      <c r="H64" s="38">
        <v>1562.1666666666665</v>
      </c>
      <c r="I64" s="38">
        <v>1549.583333333333</v>
      </c>
      <c r="J64" s="38">
        <v>1599.6833333333329</v>
      </c>
      <c r="K64" s="38">
        <v>1612.2666666666664</v>
      </c>
      <c r="L64" s="38">
        <v>1624.7333333333329</v>
      </c>
      <c r="M64" s="28">
        <v>1599.8</v>
      </c>
      <c r="N64" s="28">
        <v>1574.75</v>
      </c>
      <c r="O64" s="39">
        <v>2719800</v>
      </c>
      <c r="P64" s="40">
        <v>-1.2633413199738619E-2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526.1</v>
      </c>
      <c r="F65" s="37">
        <v>525.76666666666677</v>
      </c>
      <c r="G65" s="38">
        <v>523.33333333333348</v>
      </c>
      <c r="H65" s="38">
        <v>520.56666666666672</v>
      </c>
      <c r="I65" s="38">
        <v>518.13333333333344</v>
      </c>
      <c r="J65" s="38">
        <v>528.53333333333353</v>
      </c>
      <c r="K65" s="38">
        <v>530.9666666666667</v>
      </c>
      <c r="L65" s="38">
        <v>533.73333333333358</v>
      </c>
      <c r="M65" s="28">
        <v>528.20000000000005</v>
      </c>
      <c r="N65" s="28">
        <v>523</v>
      </c>
      <c r="O65" s="39">
        <v>11812500</v>
      </c>
      <c r="P65" s="40">
        <v>2.9523913280313761E-2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1994.2</v>
      </c>
      <c r="F66" s="37">
        <v>1999.9333333333334</v>
      </c>
      <c r="G66" s="38">
        <v>1979.2666666666669</v>
      </c>
      <c r="H66" s="38">
        <v>1964.3333333333335</v>
      </c>
      <c r="I66" s="38">
        <v>1943.666666666667</v>
      </c>
      <c r="J66" s="38">
        <v>2014.8666666666668</v>
      </c>
      <c r="K66" s="38">
        <v>2035.5333333333333</v>
      </c>
      <c r="L66" s="38">
        <v>2050.4666666666667</v>
      </c>
      <c r="M66" s="28">
        <v>2020.6</v>
      </c>
      <c r="N66" s="28">
        <v>1985</v>
      </c>
      <c r="O66" s="39">
        <v>1978000</v>
      </c>
      <c r="P66" s="40">
        <v>-4.0281973816717019E-3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1828.3</v>
      </c>
      <c r="F67" s="37">
        <v>1821.9833333333336</v>
      </c>
      <c r="G67" s="38">
        <v>1810.2166666666672</v>
      </c>
      <c r="H67" s="38">
        <v>1792.1333333333337</v>
      </c>
      <c r="I67" s="38">
        <v>1780.3666666666672</v>
      </c>
      <c r="J67" s="38">
        <v>1840.0666666666671</v>
      </c>
      <c r="K67" s="38">
        <v>1851.8333333333335</v>
      </c>
      <c r="L67" s="38">
        <v>1869.916666666667</v>
      </c>
      <c r="M67" s="28">
        <v>1833.75</v>
      </c>
      <c r="N67" s="28">
        <v>1803.9</v>
      </c>
      <c r="O67" s="39">
        <v>1738750</v>
      </c>
      <c r="P67" s="40">
        <v>-1.7377790336253179E-2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195.6</v>
      </c>
      <c r="F68" s="37">
        <v>194.19999999999996</v>
      </c>
      <c r="G68" s="38">
        <v>192.44999999999993</v>
      </c>
      <c r="H68" s="38">
        <v>189.29999999999998</v>
      </c>
      <c r="I68" s="38">
        <v>187.54999999999995</v>
      </c>
      <c r="J68" s="38">
        <v>197.34999999999991</v>
      </c>
      <c r="K68" s="38">
        <v>199.09999999999997</v>
      </c>
      <c r="L68" s="38">
        <v>202.24999999999989</v>
      </c>
      <c r="M68" s="28">
        <v>195.95</v>
      </c>
      <c r="N68" s="28">
        <v>191.05</v>
      </c>
      <c r="O68" s="39">
        <v>16052400</v>
      </c>
      <c r="P68" s="40">
        <v>1.5768958185683912E-2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2920.9</v>
      </c>
      <c r="F69" s="37">
        <v>2926.1</v>
      </c>
      <c r="G69" s="38">
        <v>2907.25</v>
      </c>
      <c r="H69" s="38">
        <v>2893.6</v>
      </c>
      <c r="I69" s="38">
        <v>2874.75</v>
      </c>
      <c r="J69" s="38">
        <v>2939.75</v>
      </c>
      <c r="K69" s="38">
        <v>2958.5999999999995</v>
      </c>
      <c r="L69" s="38">
        <v>2972.25</v>
      </c>
      <c r="M69" s="28">
        <v>2944.95</v>
      </c>
      <c r="N69" s="28">
        <v>2912.45</v>
      </c>
      <c r="O69" s="39">
        <v>2606250</v>
      </c>
      <c r="P69" s="40">
        <v>1.8285178456308972E-2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2940.45</v>
      </c>
      <c r="F70" s="37">
        <v>2910.7833333333333</v>
      </c>
      <c r="G70" s="38">
        <v>2875.3166666666666</v>
      </c>
      <c r="H70" s="38">
        <v>2810.1833333333334</v>
      </c>
      <c r="I70" s="38">
        <v>2774.7166666666667</v>
      </c>
      <c r="J70" s="38">
        <v>2975.9166666666665</v>
      </c>
      <c r="K70" s="38">
        <v>3011.3833333333328</v>
      </c>
      <c r="L70" s="38">
        <v>3076.5166666666664</v>
      </c>
      <c r="M70" s="28">
        <v>2946.25</v>
      </c>
      <c r="N70" s="28">
        <v>2845.65</v>
      </c>
      <c r="O70" s="39">
        <v>800375</v>
      </c>
      <c r="P70" s="40">
        <v>-1.9148284313725492E-2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406.2</v>
      </c>
      <c r="F71" s="37">
        <v>399.95</v>
      </c>
      <c r="G71" s="38">
        <v>390.9</v>
      </c>
      <c r="H71" s="38">
        <v>375.59999999999997</v>
      </c>
      <c r="I71" s="38">
        <v>366.54999999999995</v>
      </c>
      <c r="J71" s="38">
        <v>415.25</v>
      </c>
      <c r="K71" s="38">
        <v>424.30000000000007</v>
      </c>
      <c r="L71" s="38">
        <v>439.6</v>
      </c>
      <c r="M71" s="28">
        <v>409</v>
      </c>
      <c r="N71" s="28">
        <v>384.65</v>
      </c>
      <c r="O71" s="39">
        <v>39189150</v>
      </c>
      <c r="P71" s="40">
        <v>-3.2900362392605562E-2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4779.1000000000004</v>
      </c>
      <c r="F72" s="37">
        <v>4759.3666666666668</v>
      </c>
      <c r="G72" s="38">
        <v>4731.7333333333336</v>
      </c>
      <c r="H72" s="38">
        <v>4684.3666666666668</v>
      </c>
      <c r="I72" s="38">
        <v>4656.7333333333336</v>
      </c>
      <c r="J72" s="38">
        <v>4806.7333333333336</v>
      </c>
      <c r="K72" s="38">
        <v>4834.3666666666668</v>
      </c>
      <c r="L72" s="38">
        <v>4881.7333333333336</v>
      </c>
      <c r="M72" s="28">
        <v>4787</v>
      </c>
      <c r="N72" s="28">
        <v>4712</v>
      </c>
      <c r="O72" s="39">
        <v>2749750</v>
      </c>
      <c r="P72" s="40">
        <v>3.3060956137879217E-2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2978.35</v>
      </c>
      <c r="F73" s="37">
        <v>2980.2166666666667</v>
      </c>
      <c r="G73" s="38">
        <v>2965.6333333333332</v>
      </c>
      <c r="H73" s="38">
        <v>2952.9166666666665</v>
      </c>
      <c r="I73" s="38">
        <v>2938.333333333333</v>
      </c>
      <c r="J73" s="38">
        <v>2992.9333333333334</v>
      </c>
      <c r="K73" s="38">
        <v>3007.5166666666664</v>
      </c>
      <c r="L73" s="38">
        <v>3020.2333333333336</v>
      </c>
      <c r="M73" s="28">
        <v>2994.8</v>
      </c>
      <c r="N73" s="28">
        <v>2967.5</v>
      </c>
      <c r="O73" s="39">
        <v>3312750</v>
      </c>
      <c r="P73" s="40">
        <v>-1.529338327091136E-2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1861.45</v>
      </c>
      <c r="F74" s="37">
        <v>1862.4666666666665</v>
      </c>
      <c r="G74" s="38">
        <v>1838.4833333333329</v>
      </c>
      <c r="H74" s="38">
        <v>1815.5166666666664</v>
      </c>
      <c r="I74" s="38">
        <v>1791.5333333333328</v>
      </c>
      <c r="J74" s="38">
        <v>1885.4333333333329</v>
      </c>
      <c r="K74" s="38">
        <v>1909.4166666666665</v>
      </c>
      <c r="L74" s="38">
        <v>1932.383333333333</v>
      </c>
      <c r="M74" s="28">
        <v>1886.45</v>
      </c>
      <c r="N74" s="28">
        <v>1839.5</v>
      </c>
      <c r="O74" s="39">
        <v>1457775</v>
      </c>
      <c r="P74" s="40">
        <v>2.5735294117647058E-2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182.45</v>
      </c>
      <c r="F75" s="37">
        <v>181.75</v>
      </c>
      <c r="G75" s="38">
        <v>180.6</v>
      </c>
      <c r="H75" s="38">
        <v>178.75</v>
      </c>
      <c r="I75" s="38">
        <v>177.6</v>
      </c>
      <c r="J75" s="38">
        <v>183.6</v>
      </c>
      <c r="K75" s="38">
        <v>184.74999999999997</v>
      </c>
      <c r="L75" s="38">
        <v>186.6</v>
      </c>
      <c r="M75" s="28">
        <v>182.9</v>
      </c>
      <c r="N75" s="28">
        <v>179.9</v>
      </c>
      <c r="O75" s="39">
        <v>17582400</v>
      </c>
      <c r="P75" s="40">
        <v>9.0909090909090905E-3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127.5</v>
      </c>
      <c r="F76" s="37">
        <v>127.26666666666667</v>
      </c>
      <c r="G76" s="38">
        <v>126.38333333333333</v>
      </c>
      <c r="H76" s="38">
        <v>125.26666666666667</v>
      </c>
      <c r="I76" s="38">
        <v>124.38333333333333</v>
      </c>
      <c r="J76" s="38">
        <v>128.38333333333333</v>
      </c>
      <c r="K76" s="38">
        <v>129.26666666666668</v>
      </c>
      <c r="L76" s="38">
        <v>130.38333333333333</v>
      </c>
      <c r="M76" s="28">
        <v>128.15</v>
      </c>
      <c r="N76" s="28">
        <v>126.15</v>
      </c>
      <c r="O76" s="39">
        <v>63825000</v>
      </c>
      <c r="P76" s="40">
        <v>1.3014840092056185E-2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106.55</v>
      </c>
      <c r="F77" s="37">
        <v>106.63333333333333</v>
      </c>
      <c r="G77" s="38">
        <v>105.81666666666665</v>
      </c>
      <c r="H77" s="38">
        <v>105.08333333333333</v>
      </c>
      <c r="I77" s="38">
        <v>104.26666666666665</v>
      </c>
      <c r="J77" s="38">
        <v>107.36666666666665</v>
      </c>
      <c r="K77" s="38">
        <v>108.18333333333331</v>
      </c>
      <c r="L77" s="38">
        <v>108.91666666666664</v>
      </c>
      <c r="M77" s="28">
        <v>107.45</v>
      </c>
      <c r="N77" s="28">
        <v>105.9</v>
      </c>
      <c r="O77" s="39">
        <v>67243350</v>
      </c>
      <c r="P77" s="40">
        <v>6.0155799192152339E-2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489.95</v>
      </c>
      <c r="F78" s="37">
        <v>488.06666666666661</v>
      </c>
      <c r="G78" s="38">
        <v>485.28333333333319</v>
      </c>
      <c r="H78" s="38">
        <v>480.61666666666656</v>
      </c>
      <c r="I78" s="38">
        <v>477.83333333333314</v>
      </c>
      <c r="J78" s="38">
        <v>492.73333333333323</v>
      </c>
      <c r="K78" s="38">
        <v>495.51666666666665</v>
      </c>
      <c r="L78" s="38">
        <v>500.18333333333328</v>
      </c>
      <c r="M78" s="28">
        <v>490.85</v>
      </c>
      <c r="N78" s="28">
        <v>483.4</v>
      </c>
      <c r="O78" s="39">
        <v>7671950</v>
      </c>
      <c r="P78" s="40">
        <v>8.9626239511823042E-3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43.9</v>
      </c>
      <c r="F79" s="37">
        <v>43.883333333333326</v>
      </c>
      <c r="G79" s="38">
        <v>43.466666666666654</v>
      </c>
      <c r="H79" s="38">
        <v>43.033333333333331</v>
      </c>
      <c r="I79" s="38">
        <v>42.61666666666666</v>
      </c>
      <c r="J79" s="38">
        <v>44.316666666666649</v>
      </c>
      <c r="K79" s="38">
        <v>44.73333333333332</v>
      </c>
      <c r="L79" s="38">
        <v>45.166666666666643</v>
      </c>
      <c r="M79" s="28">
        <v>44.3</v>
      </c>
      <c r="N79" s="28">
        <v>43.45</v>
      </c>
      <c r="O79" s="39">
        <v>149670000</v>
      </c>
      <c r="P79" s="40">
        <v>-1.9504876219054764E-3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537.75</v>
      </c>
      <c r="F80" s="37">
        <v>537.94999999999993</v>
      </c>
      <c r="G80" s="38">
        <v>533.54999999999984</v>
      </c>
      <c r="H80" s="38">
        <v>529.34999999999991</v>
      </c>
      <c r="I80" s="38">
        <v>524.94999999999982</v>
      </c>
      <c r="J80" s="38">
        <v>542.14999999999986</v>
      </c>
      <c r="K80" s="38">
        <v>546.54999999999995</v>
      </c>
      <c r="L80" s="38">
        <v>550.74999999999989</v>
      </c>
      <c r="M80" s="28">
        <v>542.35</v>
      </c>
      <c r="N80" s="28">
        <v>533.75</v>
      </c>
      <c r="O80" s="39">
        <v>7507500</v>
      </c>
      <c r="P80" s="40">
        <v>1.2447405329593268E-2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970.5</v>
      </c>
      <c r="F81" s="37">
        <v>968.31666666666661</v>
      </c>
      <c r="G81" s="38">
        <v>964.18333333333317</v>
      </c>
      <c r="H81" s="38">
        <v>957.86666666666656</v>
      </c>
      <c r="I81" s="38">
        <v>953.73333333333312</v>
      </c>
      <c r="J81" s="38">
        <v>974.63333333333321</v>
      </c>
      <c r="K81" s="38">
        <v>978.76666666666665</v>
      </c>
      <c r="L81" s="38">
        <v>985.08333333333326</v>
      </c>
      <c r="M81" s="28">
        <v>972.45</v>
      </c>
      <c r="N81" s="28">
        <v>962</v>
      </c>
      <c r="O81" s="39">
        <v>6518000</v>
      </c>
      <c r="P81" s="40">
        <v>7.5745864894110372E-3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1231.9000000000001</v>
      </c>
      <c r="F82" s="37">
        <v>1204.2666666666667</v>
      </c>
      <c r="G82" s="38">
        <v>1168.6333333333332</v>
      </c>
      <c r="H82" s="38">
        <v>1105.3666666666666</v>
      </c>
      <c r="I82" s="38">
        <v>1069.7333333333331</v>
      </c>
      <c r="J82" s="38">
        <v>1267.5333333333333</v>
      </c>
      <c r="K82" s="38">
        <v>1303.166666666667</v>
      </c>
      <c r="L82" s="38">
        <v>1366.4333333333334</v>
      </c>
      <c r="M82" s="28">
        <v>1239.9000000000001</v>
      </c>
      <c r="N82" s="28">
        <v>1141</v>
      </c>
      <c r="O82" s="39">
        <v>5112750</v>
      </c>
      <c r="P82" s="40">
        <v>0.11865352427003906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300.95</v>
      </c>
      <c r="F83" s="37">
        <v>300.93333333333334</v>
      </c>
      <c r="G83" s="38">
        <v>298.01666666666665</v>
      </c>
      <c r="H83" s="38">
        <v>295.08333333333331</v>
      </c>
      <c r="I83" s="38">
        <v>292.16666666666663</v>
      </c>
      <c r="J83" s="38">
        <v>303.86666666666667</v>
      </c>
      <c r="K83" s="38">
        <v>306.7833333333333</v>
      </c>
      <c r="L83" s="38">
        <v>309.7166666666667</v>
      </c>
      <c r="M83" s="28">
        <v>303.85000000000002</v>
      </c>
      <c r="N83" s="28">
        <v>298</v>
      </c>
      <c r="O83" s="39">
        <v>6770000</v>
      </c>
      <c r="P83" s="40">
        <v>-8.49443468072642E-3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1713.85</v>
      </c>
      <c r="F84" s="37">
        <v>1701.7666666666667</v>
      </c>
      <c r="G84" s="38">
        <v>1685.7833333333333</v>
      </c>
      <c r="H84" s="38">
        <v>1657.7166666666667</v>
      </c>
      <c r="I84" s="38">
        <v>1641.7333333333333</v>
      </c>
      <c r="J84" s="38">
        <v>1729.8333333333333</v>
      </c>
      <c r="K84" s="38">
        <v>1745.8166666666664</v>
      </c>
      <c r="L84" s="38">
        <v>1773.8833333333332</v>
      </c>
      <c r="M84" s="28">
        <v>1717.75</v>
      </c>
      <c r="N84" s="28">
        <v>1673.7</v>
      </c>
      <c r="O84" s="39">
        <v>11617550</v>
      </c>
      <c r="P84" s="40">
        <v>-2.8249036513170966E-2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460.2</v>
      </c>
      <c r="F85" s="37">
        <v>464.11666666666662</v>
      </c>
      <c r="G85" s="38">
        <v>454.23333333333323</v>
      </c>
      <c r="H85" s="38">
        <v>448.26666666666659</v>
      </c>
      <c r="I85" s="38">
        <v>438.38333333333321</v>
      </c>
      <c r="J85" s="38">
        <v>470.08333333333326</v>
      </c>
      <c r="K85" s="38">
        <v>479.96666666666658</v>
      </c>
      <c r="L85" s="38">
        <v>485.93333333333328</v>
      </c>
      <c r="M85" s="28">
        <v>474</v>
      </c>
      <c r="N85" s="28">
        <v>458.15</v>
      </c>
      <c r="O85" s="39">
        <v>5287500</v>
      </c>
      <c r="P85" s="40">
        <v>9.2740893825884782E-2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2827</v>
      </c>
      <c r="F86" s="37">
        <v>2814.25</v>
      </c>
      <c r="G86" s="38">
        <v>2790.75</v>
      </c>
      <c r="H86" s="38">
        <v>2754.5</v>
      </c>
      <c r="I86" s="38">
        <v>2731</v>
      </c>
      <c r="J86" s="38">
        <v>2850.5</v>
      </c>
      <c r="K86" s="38">
        <v>2874</v>
      </c>
      <c r="L86" s="38">
        <v>2910.25</v>
      </c>
      <c r="M86" s="28">
        <v>2837.75</v>
      </c>
      <c r="N86" s="28">
        <v>2778</v>
      </c>
      <c r="O86" s="39">
        <v>2868600</v>
      </c>
      <c r="P86" s="40">
        <v>-1.7367177062994555E-2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1170.75</v>
      </c>
      <c r="F87" s="37">
        <v>1179.4333333333334</v>
      </c>
      <c r="G87" s="38">
        <v>1155.3166666666668</v>
      </c>
      <c r="H87" s="38">
        <v>1139.8833333333334</v>
      </c>
      <c r="I87" s="38">
        <v>1115.7666666666669</v>
      </c>
      <c r="J87" s="38">
        <v>1194.8666666666668</v>
      </c>
      <c r="K87" s="38">
        <v>1218.9833333333336</v>
      </c>
      <c r="L87" s="38">
        <v>1234.4166666666667</v>
      </c>
      <c r="M87" s="28">
        <v>1203.55</v>
      </c>
      <c r="N87" s="28">
        <v>1164</v>
      </c>
      <c r="O87" s="39">
        <v>4137500</v>
      </c>
      <c r="P87" s="40">
        <v>9.197677487463711E-2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1106.6500000000001</v>
      </c>
      <c r="F88" s="37">
        <v>1102.5</v>
      </c>
      <c r="G88" s="38">
        <v>1097.5999999999999</v>
      </c>
      <c r="H88" s="38">
        <v>1088.55</v>
      </c>
      <c r="I88" s="38">
        <v>1083.6499999999999</v>
      </c>
      <c r="J88" s="38">
        <v>1111.55</v>
      </c>
      <c r="K88" s="38">
        <v>1116.45</v>
      </c>
      <c r="L88" s="38">
        <v>1125.5</v>
      </c>
      <c r="M88" s="28">
        <v>1107.4000000000001</v>
      </c>
      <c r="N88" s="28">
        <v>1093.45</v>
      </c>
      <c r="O88" s="39">
        <v>9468200</v>
      </c>
      <c r="P88" s="40">
        <v>1.2500935698779849E-2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2734.15</v>
      </c>
      <c r="F89" s="37">
        <v>2738.1666666666665</v>
      </c>
      <c r="G89" s="38">
        <v>2721.8833333333332</v>
      </c>
      <c r="H89" s="38">
        <v>2709.6166666666668</v>
      </c>
      <c r="I89" s="38">
        <v>2693.3333333333335</v>
      </c>
      <c r="J89" s="38">
        <v>2750.4333333333329</v>
      </c>
      <c r="K89" s="38">
        <v>2766.7166666666667</v>
      </c>
      <c r="L89" s="38">
        <v>2778.9833333333327</v>
      </c>
      <c r="M89" s="28">
        <v>2754.45</v>
      </c>
      <c r="N89" s="28">
        <v>2725.9</v>
      </c>
      <c r="O89" s="39">
        <v>22107900</v>
      </c>
      <c r="P89" s="40">
        <v>-2.4476450186651136E-2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1755.3</v>
      </c>
      <c r="F90" s="37">
        <v>1750.5166666666667</v>
      </c>
      <c r="G90" s="38">
        <v>1743.5333333333333</v>
      </c>
      <c r="H90" s="38">
        <v>1731.7666666666667</v>
      </c>
      <c r="I90" s="38">
        <v>1724.7833333333333</v>
      </c>
      <c r="J90" s="38">
        <v>1762.2833333333333</v>
      </c>
      <c r="K90" s="38">
        <v>1769.2666666666664</v>
      </c>
      <c r="L90" s="38">
        <v>1781.0333333333333</v>
      </c>
      <c r="M90" s="28">
        <v>1757.5</v>
      </c>
      <c r="N90" s="28">
        <v>1738.75</v>
      </c>
      <c r="O90" s="39">
        <v>2664900</v>
      </c>
      <c r="P90" s="40">
        <v>-1.780185758513932E-2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1665.9</v>
      </c>
      <c r="F91" s="37">
        <v>1668.4166666666667</v>
      </c>
      <c r="G91" s="38">
        <v>1659.3333333333335</v>
      </c>
      <c r="H91" s="38">
        <v>1652.7666666666667</v>
      </c>
      <c r="I91" s="38">
        <v>1643.6833333333334</v>
      </c>
      <c r="J91" s="38">
        <v>1674.9833333333336</v>
      </c>
      <c r="K91" s="38">
        <v>1684.0666666666671</v>
      </c>
      <c r="L91" s="38">
        <v>1690.6333333333337</v>
      </c>
      <c r="M91" s="28">
        <v>1677.5</v>
      </c>
      <c r="N91" s="28">
        <v>1661.85</v>
      </c>
      <c r="O91" s="39">
        <v>65970300</v>
      </c>
      <c r="P91" s="40">
        <v>-2.2389215358659419E-2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514.85</v>
      </c>
      <c r="F92" s="37">
        <v>516.6</v>
      </c>
      <c r="G92" s="38">
        <v>511.45000000000005</v>
      </c>
      <c r="H92" s="38">
        <v>508.05000000000007</v>
      </c>
      <c r="I92" s="38">
        <v>502.90000000000009</v>
      </c>
      <c r="J92" s="38">
        <v>520</v>
      </c>
      <c r="K92" s="38">
        <v>525.14999999999986</v>
      </c>
      <c r="L92" s="38">
        <v>528.54999999999995</v>
      </c>
      <c r="M92" s="28">
        <v>521.75</v>
      </c>
      <c r="N92" s="28">
        <v>513.20000000000005</v>
      </c>
      <c r="O92" s="39">
        <v>16784900</v>
      </c>
      <c r="P92" s="40">
        <v>-4.4366151236380248E-3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2469.5</v>
      </c>
      <c r="F93" s="37">
        <v>2457.4499999999998</v>
      </c>
      <c r="G93" s="38">
        <v>2441.4999999999995</v>
      </c>
      <c r="H93" s="38">
        <v>2413.4999999999995</v>
      </c>
      <c r="I93" s="38">
        <v>2397.5499999999993</v>
      </c>
      <c r="J93" s="38">
        <v>2485.4499999999998</v>
      </c>
      <c r="K93" s="38">
        <v>2501.4000000000005</v>
      </c>
      <c r="L93" s="38">
        <v>2529.4</v>
      </c>
      <c r="M93" s="28">
        <v>2473.4</v>
      </c>
      <c r="N93" s="28">
        <v>2429.4499999999998</v>
      </c>
      <c r="O93" s="39">
        <v>2696400</v>
      </c>
      <c r="P93" s="40">
        <v>3.9195282691640652E-2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412.25</v>
      </c>
      <c r="F94" s="37">
        <v>410.83333333333331</v>
      </c>
      <c r="G94" s="38">
        <v>407.21666666666664</v>
      </c>
      <c r="H94" s="38">
        <v>402.18333333333334</v>
      </c>
      <c r="I94" s="38">
        <v>398.56666666666666</v>
      </c>
      <c r="J94" s="38">
        <v>415.86666666666662</v>
      </c>
      <c r="K94" s="38">
        <v>419.48333333333329</v>
      </c>
      <c r="L94" s="38">
        <v>424.51666666666659</v>
      </c>
      <c r="M94" s="28">
        <v>414.45</v>
      </c>
      <c r="N94" s="28">
        <v>405.8</v>
      </c>
      <c r="O94" s="39">
        <v>23917600</v>
      </c>
      <c r="P94" s="40">
        <v>-3.7575347867725761E-2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100.95</v>
      </c>
      <c r="F95" s="37">
        <v>100.63333333333334</v>
      </c>
      <c r="G95" s="38">
        <v>99.366666666666674</v>
      </c>
      <c r="H95" s="38">
        <v>97.783333333333331</v>
      </c>
      <c r="I95" s="38">
        <v>96.516666666666666</v>
      </c>
      <c r="J95" s="38">
        <v>102.21666666666668</v>
      </c>
      <c r="K95" s="38">
        <v>103.48333333333336</v>
      </c>
      <c r="L95" s="38">
        <v>105.06666666666669</v>
      </c>
      <c r="M95" s="28">
        <v>101.9</v>
      </c>
      <c r="N95" s="28">
        <v>99.05</v>
      </c>
      <c r="O95" s="39">
        <v>18907200</v>
      </c>
      <c r="P95" s="40">
        <v>5.2083333333333336E-2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230.1</v>
      </c>
      <c r="F96" s="37">
        <v>230.20000000000002</v>
      </c>
      <c r="G96" s="38">
        <v>228.40000000000003</v>
      </c>
      <c r="H96" s="38">
        <v>226.70000000000002</v>
      </c>
      <c r="I96" s="38">
        <v>224.90000000000003</v>
      </c>
      <c r="J96" s="38">
        <v>231.90000000000003</v>
      </c>
      <c r="K96" s="38">
        <v>233.70000000000005</v>
      </c>
      <c r="L96" s="38">
        <v>235.40000000000003</v>
      </c>
      <c r="M96" s="28">
        <v>232</v>
      </c>
      <c r="N96" s="28">
        <v>228.5</v>
      </c>
      <c r="O96" s="39">
        <v>19669500</v>
      </c>
      <c r="P96" s="40">
        <v>-2.0174848688634835E-2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2544.85</v>
      </c>
      <c r="F97" s="37">
        <v>2553.6333333333332</v>
      </c>
      <c r="G97" s="38">
        <v>2528.9666666666662</v>
      </c>
      <c r="H97" s="38">
        <v>2513.083333333333</v>
      </c>
      <c r="I97" s="38">
        <v>2488.4166666666661</v>
      </c>
      <c r="J97" s="38">
        <v>2569.5166666666664</v>
      </c>
      <c r="K97" s="38">
        <v>2594.1833333333334</v>
      </c>
      <c r="L97" s="38">
        <v>2610.0666666666666</v>
      </c>
      <c r="M97" s="28">
        <v>2578.3000000000002</v>
      </c>
      <c r="N97" s="28">
        <v>2537.75</v>
      </c>
      <c r="O97" s="39">
        <v>8149200</v>
      </c>
      <c r="P97" s="40">
        <v>2.0167499154993052E-2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36891.85</v>
      </c>
      <c r="F98" s="37">
        <v>36916.98333333333</v>
      </c>
      <c r="G98" s="38">
        <v>36588.866666666661</v>
      </c>
      <c r="H98" s="38">
        <v>36285.883333333331</v>
      </c>
      <c r="I98" s="38">
        <v>35957.766666666663</v>
      </c>
      <c r="J98" s="38">
        <v>37219.96666666666</v>
      </c>
      <c r="K98" s="38">
        <v>37548.083333333328</v>
      </c>
      <c r="L98" s="38">
        <v>37851.066666666658</v>
      </c>
      <c r="M98" s="28">
        <v>37245.1</v>
      </c>
      <c r="N98" s="28">
        <v>36614</v>
      </c>
      <c r="O98" s="39">
        <v>16860</v>
      </c>
      <c r="P98" s="40">
        <v>-6.5669160432252696E-2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102.1</v>
      </c>
      <c r="F99" s="37">
        <v>102.3</v>
      </c>
      <c r="G99" s="38">
        <v>100.8</v>
      </c>
      <c r="H99" s="38">
        <v>99.5</v>
      </c>
      <c r="I99" s="38">
        <v>98</v>
      </c>
      <c r="J99" s="38">
        <v>103.6</v>
      </c>
      <c r="K99" s="38">
        <v>105.1</v>
      </c>
      <c r="L99" s="38">
        <v>106.39999999999999</v>
      </c>
      <c r="M99" s="28">
        <v>103.8</v>
      </c>
      <c r="N99" s="28">
        <v>101</v>
      </c>
      <c r="O99" s="39">
        <v>46872000</v>
      </c>
      <c r="P99" s="40">
        <v>2.6813880126182965E-2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872.75</v>
      </c>
      <c r="F100" s="37">
        <v>876.25</v>
      </c>
      <c r="G100" s="38">
        <v>865.5</v>
      </c>
      <c r="H100" s="38">
        <v>858.25</v>
      </c>
      <c r="I100" s="38">
        <v>847.5</v>
      </c>
      <c r="J100" s="38">
        <v>883.5</v>
      </c>
      <c r="K100" s="38">
        <v>894.25</v>
      </c>
      <c r="L100" s="38">
        <v>901.5</v>
      </c>
      <c r="M100" s="28">
        <v>887</v>
      </c>
      <c r="N100" s="28">
        <v>869</v>
      </c>
      <c r="O100" s="39">
        <v>63873600</v>
      </c>
      <c r="P100" s="40">
        <v>4.3490193836125568E-2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1103.05</v>
      </c>
      <c r="F101" s="37">
        <v>1098.7666666666667</v>
      </c>
      <c r="G101" s="38">
        <v>1092.2833333333333</v>
      </c>
      <c r="H101" s="38">
        <v>1081.5166666666667</v>
      </c>
      <c r="I101" s="38">
        <v>1075.0333333333333</v>
      </c>
      <c r="J101" s="38">
        <v>1109.5333333333333</v>
      </c>
      <c r="K101" s="38">
        <v>1116.0166666666664</v>
      </c>
      <c r="L101" s="38">
        <v>1126.7833333333333</v>
      </c>
      <c r="M101" s="28">
        <v>1105.25</v>
      </c>
      <c r="N101" s="28">
        <v>1088</v>
      </c>
      <c r="O101" s="39">
        <v>4068950</v>
      </c>
      <c r="P101" s="40">
        <v>-1.0132340777502068E-2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434.8</v>
      </c>
      <c r="F102" s="37">
        <v>435.75</v>
      </c>
      <c r="G102" s="38">
        <v>430.1</v>
      </c>
      <c r="H102" s="38">
        <v>425.40000000000003</v>
      </c>
      <c r="I102" s="38">
        <v>419.75000000000006</v>
      </c>
      <c r="J102" s="38">
        <v>440.45</v>
      </c>
      <c r="K102" s="38">
        <v>446.09999999999997</v>
      </c>
      <c r="L102" s="38">
        <v>450.79999999999995</v>
      </c>
      <c r="M102" s="28">
        <v>441.4</v>
      </c>
      <c r="N102" s="28">
        <v>431.05</v>
      </c>
      <c r="O102" s="39">
        <v>12915000</v>
      </c>
      <c r="P102" s="40">
        <v>5.3713218122372723E-3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6.2</v>
      </c>
      <c r="F103" s="37">
        <v>6.2166666666666659</v>
      </c>
      <c r="G103" s="38">
        <v>6.133333333333332</v>
      </c>
      <c r="H103" s="38">
        <v>6.0666666666666664</v>
      </c>
      <c r="I103" s="38">
        <v>5.9833333333333325</v>
      </c>
      <c r="J103" s="38">
        <v>6.2833333333333314</v>
      </c>
      <c r="K103" s="38">
        <v>6.3666666666666654</v>
      </c>
      <c r="L103" s="38">
        <v>6.4333333333333309</v>
      </c>
      <c r="M103" s="28">
        <v>6.3</v>
      </c>
      <c r="N103" s="28">
        <v>6.15</v>
      </c>
      <c r="O103" s="39">
        <v>521710000</v>
      </c>
      <c r="P103" s="40">
        <v>1.1261872455902306E-2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77.5</v>
      </c>
      <c r="F104" s="37">
        <v>78.11666666666666</v>
      </c>
      <c r="G104" s="38">
        <v>76.133333333333326</v>
      </c>
      <c r="H104" s="38">
        <v>74.766666666666666</v>
      </c>
      <c r="I104" s="38">
        <v>72.783333333333331</v>
      </c>
      <c r="J104" s="38">
        <v>79.48333333333332</v>
      </c>
      <c r="K104" s="38">
        <v>81.46666666666664</v>
      </c>
      <c r="L104" s="38">
        <v>82.833333333333314</v>
      </c>
      <c r="M104" s="28">
        <v>80.099999999999994</v>
      </c>
      <c r="N104" s="28">
        <v>76.75</v>
      </c>
      <c r="O104" s="39">
        <v>165300000</v>
      </c>
      <c r="P104" s="40">
        <v>2.6134458998075611E-2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53.95</v>
      </c>
      <c r="F105" s="37">
        <v>54.316666666666663</v>
      </c>
      <c r="G105" s="38">
        <v>53.433333333333323</v>
      </c>
      <c r="H105" s="38">
        <v>52.916666666666657</v>
      </c>
      <c r="I105" s="38">
        <v>52.033333333333317</v>
      </c>
      <c r="J105" s="38">
        <v>54.833333333333329</v>
      </c>
      <c r="K105" s="38">
        <v>55.716666666666669</v>
      </c>
      <c r="L105" s="38">
        <v>56.233333333333334</v>
      </c>
      <c r="M105" s="28">
        <v>55.2</v>
      </c>
      <c r="N105" s="28">
        <v>53.8</v>
      </c>
      <c r="O105" s="39">
        <v>196935000</v>
      </c>
      <c r="P105" s="40">
        <v>5.2677998717126362E-2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152.85</v>
      </c>
      <c r="F106" s="37">
        <v>151.88333333333333</v>
      </c>
      <c r="G106" s="38">
        <v>150.11666666666665</v>
      </c>
      <c r="H106" s="38">
        <v>147.38333333333333</v>
      </c>
      <c r="I106" s="38">
        <v>145.61666666666665</v>
      </c>
      <c r="J106" s="38">
        <v>154.61666666666665</v>
      </c>
      <c r="K106" s="38">
        <v>156.3833333333333</v>
      </c>
      <c r="L106" s="38">
        <v>159.11666666666665</v>
      </c>
      <c r="M106" s="28">
        <v>153.65</v>
      </c>
      <c r="N106" s="28">
        <v>149.15</v>
      </c>
      <c r="O106" s="39">
        <v>41775000</v>
      </c>
      <c r="P106" s="40">
        <v>-2.6922731759849235E-4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469.85</v>
      </c>
      <c r="F107" s="37">
        <v>467.26666666666671</v>
      </c>
      <c r="G107" s="38">
        <v>460.68333333333339</v>
      </c>
      <c r="H107" s="38">
        <v>451.51666666666671</v>
      </c>
      <c r="I107" s="38">
        <v>444.93333333333339</v>
      </c>
      <c r="J107" s="38">
        <v>476.43333333333339</v>
      </c>
      <c r="K107" s="38">
        <v>483.01666666666677</v>
      </c>
      <c r="L107" s="38">
        <v>492.18333333333339</v>
      </c>
      <c r="M107" s="28">
        <v>473.85</v>
      </c>
      <c r="N107" s="28">
        <v>458.1</v>
      </c>
      <c r="O107" s="39">
        <v>9710250</v>
      </c>
      <c r="P107" s="40">
        <v>-0.10607594936708861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329.75</v>
      </c>
      <c r="F108" s="37">
        <v>329.81666666666666</v>
      </c>
      <c r="G108" s="38">
        <v>325.73333333333335</v>
      </c>
      <c r="H108" s="38">
        <v>321.7166666666667</v>
      </c>
      <c r="I108" s="38">
        <v>317.63333333333338</v>
      </c>
      <c r="J108" s="38">
        <v>333.83333333333331</v>
      </c>
      <c r="K108" s="38">
        <v>337.91666666666669</v>
      </c>
      <c r="L108" s="38">
        <v>341.93333333333328</v>
      </c>
      <c r="M108" s="28">
        <v>333.9</v>
      </c>
      <c r="N108" s="28">
        <v>325.8</v>
      </c>
      <c r="O108" s="39">
        <v>22698000</v>
      </c>
      <c r="P108" s="40">
        <v>1.0326715926288614E-2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187.9</v>
      </c>
      <c r="F109" s="37">
        <v>188.45000000000002</v>
      </c>
      <c r="G109" s="38">
        <v>186.00000000000003</v>
      </c>
      <c r="H109" s="38">
        <v>184.10000000000002</v>
      </c>
      <c r="I109" s="38">
        <v>181.65000000000003</v>
      </c>
      <c r="J109" s="38">
        <v>190.35000000000002</v>
      </c>
      <c r="K109" s="38">
        <v>192.8</v>
      </c>
      <c r="L109" s="38">
        <v>194.70000000000002</v>
      </c>
      <c r="M109" s="28">
        <v>190.9</v>
      </c>
      <c r="N109" s="28">
        <v>186.55</v>
      </c>
      <c r="O109" s="39">
        <v>17440600</v>
      </c>
      <c r="P109" s="40">
        <v>4.9908501081350853E-4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5055.95</v>
      </c>
      <c r="F110" s="37">
        <v>5028.3</v>
      </c>
      <c r="G110" s="38">
        <v>4987.6500000000005</v>
      </c>
      <c r="H110" s="38">
        <v>4919.3500000000004</v>
      </c>
      <c r="I110" s="38">
        <v>4878.7000000000007</v>
      </c>
      <c r="J110" s="38">
        <v>5096.6000000000004</v>
      </c>
      <c r="K110" s="38">
        <v>5137.25</v>
      </c>
      <c r="L110" s="38">
        <v>5205.55</v>
      </c>
      <c r="M110" s="28">
        <v>5068.95</v>
      </c>
      <c r="N110" s="28">
        <v>4960</v>
      </c>
      <c r="O110" s="39">
        <v>296400</v>
      </c>
      <c r="P110" s="40">
        <v>-1.984126984126984E-2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1909.55</v>
      </c>
      <c r="F111" s="37">
        <v>1914.3999999999999</v>
      </c>
      <c r="G111" s="38">
        <v>1898.3499999999997</v>
      </c>
      <c r="H111" s="38">
        <v>1887.1499999999999</v>
      </c>
      <c r="I111" s="38">
        <v>1871.0999999999997</v>
      </c>
      <c r="J111" s="38">
        <v>1925.5999999999997</v>
      </c>
      <c r="K111" s="38">
        <v>1941.6499999999999</v>
      </c>
      <c r="L111" s="38">
        <v>1952.8499999999997</v>
      </c>
      <c r="M111" s="28">
        <v>1930.45</v>
      </c>
      <c r="N111" s="28">
        <v>1903.2</v>
      </c>
      <c r="O111" s="39">
        <v>3026400</v>
      </c>
      <c r="P111" s="40">
        <v>-1.2432697014194811E-2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1071.9000000000001</v>
      </c>
      <c r="F112" s="37">
        <v>1075.2</v>
      </c>
      <c r="G112" s="38">
        <v>1062.3500000000001</v>
      </c>
      <c r="H112" s="38">
        <v>1052.8000000000002</v>
      </c>
      <c r="I112" s="38">
        <v>1039.9500000000003</v>
      </c>
      <c r="J112" s="38">
        <v>1084.75</v>
      </c>
      <c r="K112" s="38">
        <v>1097.5999999999999</v>
      </c>
      <c r="L112" s="38">
        <v>1107.1499999999999</v>
      </c>
      <c r="M112" s="28">
        <v>1088.05</v>
      </c>
      <c r="N112" s="28">
        <v>1065.6500000000001</v>
      </c>
      <c r="O112" s="39">
        <v>24511050</v>
      </c>
      <c r="P112" s="40">
        <v>-2.3992975917431193E-2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141.5</v>
      </c>
      <c r="F113" s="37">
        <v>141.75</v>
      </c>
      <c r="G113" s="38">
        <v>140.6</v>
      </c>
      <c r="H113" s="38">
        <v>139.69999999999999</v>
      </c>
      <c r="I113" s="38">
        <v>138.54999999999998</v>
      </c>
      <c r="J113" s="38">
        <v>142.65</v>
      </c>
      <c r="K113" s="38">
        <v>143.79999999999998</v>
      </c>
      <c r="L113" s="38">
        <v>144.70000000000002</v>
      </c>
      <c r="M113" s="28">
        <v>142.9</v>
      </c>
      <c r="N113" s="28">
        <v>140.85</v>
      </c>
      <c r="O113" s="39">
        <v>30298800</v>
      </c>
      <c r="P113" s="40">
        <v>2.2488897288103563E-2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1430.7</v>
      </c>
      <c r="F114" s="37">
        <v>1429.4000000000003</v>
      </c>
      <c r="G114" s="38">
        <v>1420.9000000000005</v>
      </c>
      <c r="H114" s="38">
        <v>1411.1000000000001</v>
      </c>
      <c r="I114" s="38">
        <v>1402.6000000000004</v>
      </c>
      <c r="J114" s="38">
        <v>1439.2000000000007</v>
      </c>
      <c r="K114" s="38">
        <v>1447.7000000000003</v>
      </c>
      <c r="L114" s="38">
        <v>1457.5000000000009</v>
      </c>
      <c r="M114" s="28">
        <v>1437.9</v>
      </c>
      <c r="N114" s="28">
        <v>1419.6</v>
      </c>
      <c r="O114" s="39">
        <v>33310800</v>
      </c>
      <c r="P114" s="40">
        <v>2.0334985801607548E-3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434.95</v>
      </c>
      <c r="F115" s="37">
        <v>434.0333333333333</v>
      </c>
      <c r="G115" s="38">
        <v>430.16666666666663</v>
      </c>
      <c r="H115" s="38">
        <v>425.38333333333333</v>
      </c>
      <c r="I115" s="38">
        <v>421.51666666666665</v>
      </c>
      <c r="J115" s="38">
        <v>438.81666666666661</v>
      </c>
      <c r="K115" s="38">
        <v>442.68333333333328</v>
      </c>
      <c r="L115" s="38">
        <v>447.46666666666658</v>
      </c>
      <c r="M115" s="28">
        <v>437.9</v>
      </c>
      <c r="N115" s="28">
        <v>429.25</v>
      </c>
      <c r="O115" s="39">
        <v>4383000</v>
      </c>
      <c r="P115" s="40">
        <v>-1.1724915445321308E-2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78.150000000000006</v>
      </c>
      <c r="F116" s="37">
        <v>78.116666666666674</v>
      </c>
      <c r="G116" s="38">
        <v>77.783333333333346</v>
      </c>
      <c r="H116" s="38">
        <v>77.416666666666671</v>
      </c>
      <c r="I116" s="38">
        <v>77.083333333333343</v>
      </c>
      <c r="J116" s="38">
        <v>78.483333333333348</v>
      </c>
      <c r="K116" s="38">
        <v>78.816666666666663</v>
      </c>
      <c r="L116" s="38">
        <v>79.183333333333351</v>
      </c>
      <c r="M116" s="28">
        <v>78.45</v>
      </c>
      <c r="N116" s="28">
        <v>77.75</v>
      </c>
      <c r="O116" s="39">
        <v>77093250</v>
      </c>
      <c r="P116" s="40">
        <v>5.5958285641612617E-3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836</v>
      </c>
      <c r="F117" s="37">
        <v>837.30000000000007</v>
      </c>
      <c r="G117" s="38">
        <v>827.20000000000016</v>
      </c>
      <c r="H117" s="38">
        <v>818.40000000000009</v>
      </c>
      <c r="I117" s="38">
        <v>808.30000000000018</v>
      </c>
      <c r="J117" s="38">
        <v>846.10000000000014</v>
      </c>
      <c r="K117" s="38">
        <v>856.2</v>
      </c>
      <c r="L117" s="38">
        <v>865.00000000000011</v>
      </c>
      <c r="M117" s="28">
        <v>847.4</v>
      </c>
      <c r="N117" s="28">
        <v>828.5</v>
      </c>
      <c r="O117" s="39">
        <v>1863550</v>
      </c>
      <c r="P117" s="40">
        <v>4.2545454545454546E-2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584.25</v>
      </c>
      <c r="F118" s="37">
        <v>581.2166666666667</v>
      </c>
      <c r="G118" s="38">
        <v>576.28333333333342</v>
      </c>
      <c r="H118" s="38">
        <v>568.31666666666672</v>
      </c>
      <c r="I118" s="38">
        <v>563.38333333333344</v>
      </c>
      <c r="J118" s="38">
        <v>589.18333333333339</v>
      </c>
      <c r="K118" s="38">
        <v>594.11666666666679</v>
      </c>
      <c r="L118" s="38">
        <v>602.08333333333337</v>
      </c>
      <c r="M118" s="28">
        <v>586.15</v>
      </c>
      <c r="N118" s="28">
        <v>573.25</v>
      </c>
      <c r="O118" s="39">
        <v>14393750</v>
      </c>
      <c r="P118" s="40">
        <v>-5.7419159867029314E-3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390.15</v>
      </c>
      <c r="F119" s="37">
        <v>389.2</v>
      </c>
      <c r="G119" s="38">
        <v>386.75</v>
      </c>
      <c r="H119" s="38">
        <v>383.35</v>
      </c>
      <c r="I119" s="38">
        <v>380.90000000000003</v>
      </c>
      <c r="J119" s="38">
        <v>392.59999999999997</v>
      </c>
      <c r="K119" s="38">
        <v>395.0499999999999</v>
      </c>
      <c r="L119" s="38">
        <v>398.44999999999993</v>
      </c>
      <c r="M119" s="28">
        <v>391.65</v>
      </c>
      <c r="N119" s="28">
        <v>385.8</v>
      </c>
      <c r="O119" s="39">
        <v>65073600</v>
      </c>
      <c r="P119" s="40">
        <v>6.6082566082566081E-3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550.70000000000005</v>
      </c>
      <c r="F120" s="37">
        <v>553.4</v>
      </c>
      <c r="G120" s="38">
        <v>546.79999999999995</v>
      </c>
      <c r="H120" s="38">
        <v>542.9</v>
      </c>
      <c r="I120" s="38">
        <v>536.29999999999995</v>
      </c>
      <c r="J120" s="38">
        <v>557.29999999999995</v>
      </c>
      <c r="K120" s="38">
        <v>563.90000000000009</v>
      </c>
      <c r="L120" s="38">
        <v>567.79999999999995</v>
      </c>
      <c r="M120" s="28">
        <v>560</v>
      </c>
      <c r="N120" s="28">
        <v>549.5</v>
      </c>
      <c r="O120" s="39">
        <v>20570000</v>
      </c>
      <c r="P120" s="40">
        <v>-4.7574950804491263E-2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2944.95</v>
      </c>
      <c r="F121" s="37">
        <v>2937.8000000000006</v>
      </c>
      <c r="G121" s="38">
        <v>2913.2000000000012</v>
      </c>
      <c r="H121" s="38">
        <v>2881.4500000000007</v>
      </c>
      <c r="I121" s="38">
        <v>2856.8500000000013</v>
      </c>
      <c r="J121" s="38">
        <v>2969.5500000000011</v>
      </c>
      <c r="K121" s="38">
        <v>2994.1500000000005</v>
      </c>
      <c r="L121" s="38">
        <v>3025.900000000001</v>
      </c>
      <c r="M121" s="28">
        <v>2962.4</v>
      </c>
      <c r="N121" s="28">
        <v>2906.05</v>
      </c>
      <c r="O121" s="39">
        <v>438750</v>
      </c>
      <c r="P121" s="40">
        <v>-3.4071550255536627E-3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692.2</v>
      </c>
      <c r="F122" s="37">
        <v>691.38333333333333</v>
      </c>
      <c r="G122" s="38">
        <v>686.26666666666665</v>
      </c>
      <c r="H122" s="38">
        <v>680.33333333333337</v>
      </c>
      <c r="I122" s="38">
        <v>675.2166666666667</v>
      </c>
      <c r="J122" s="38">
        <v>697.31666666666661</v>
      </c>
      <c r="K122" s="38">
        <v>702.43333333333317</v>
      </c>
      <c r="L122" s="38">
        <v>708.36666666666656</v>
      </c>
      <c r="M122" s="28">
        <v>696.5</v>
      </c>
      <c r="N122" s="28">
        <v>685.45</v>
      </c>
      <c r="O122" s="39">
        <v>22297950</v>
      </c>
      <c r="P122" s="40">
        <v>7.6256710590531969E-3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422.5</v>
      </c>
      <c r="F123" s="37">
        <v>425.36666666666662</v>
      </c>
      <c r="G123" s="38">
        <v>418.78333333333325</v>
      </c>
      <c r="H123" s="38">
        <v>415.06666666666661</v>
      </c>
      <c r="I123" s="38">
        <v>408.48333333333323</v>
      </c>
      <c r="J123" s="38">
        <v>429.08333333333326</v>
      </c>
      <c r="K123" s="38">
        <v>435.66666666666663</v>
      </c>
      <c r="L123" s="38">
        <v>439.38333333333327</v>
      </c>
      <c r="M123" s="28">
        <v>431.95</v>
      </c>
      <c r="N123" s="28">
        <v>421.65</v>
      </c>
      <c r="O123" s="39">
        <v>19821250</v>
      </c>
      <c r="P123" s="40">
        <v>7.2868741542625168E-2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1763.55</v>
      </c>
      <c r="F124" s="37">
        <v>1763.6833333333334</v>
      </c>
      <c r="G124" s="38">
        <v>1754.8666666666668</v>
      </c>
      <c r="H124" s="38">
        <v>1746.1833333333334</v>
      </c>
      <c r="I124" s="38">
        <v>1737.3666666666668</v>
      </c>
      <c r="J124" s="38">
        <v>1772.3666666666668</v>
      </c>
      <c r="K124" s="38">
        <v>1781.1833333333334</v>
      </c>
      <c r="L124" s="38">
        <v>1789.8666666666668</v>
      </c>
      <c r="M124" s="28">
        <v>1772.5</v>
      </c>
      <c r="N124" s="28">
        <v>1755</v>
      </c>
      <c r="O124" s="39">
        <v>38873200</v>
      </c>
      <c r="P124" s="40">
        <v>-5.2815279583209654E-3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87.85</v>
      </c>
      <c r="F125" s="37">
        <v>87.383333333333326</v>
      </c>
      <c r="G125" s="38">
        <v>86.466666666666654</v>
      </c>
      <c r="H125" s="38">
        <v>85.083333333333329</v>
      </c>
      <c r="I125" s="38">
        <v>84.166666666666657</v>
      </c>
      <c r="J125" s="38">
        <v>88.766666666666652</v>
      </c>
      <c r="K125" s="38">
        <v>89.683333333333337</v>
      </c>
      <c r="L125" s="38">
        <v>91.066666666666649</v>
      </c>
      <c r="M125" s="28">
        <v>88.3</v>
      </c>
      <c r="N125" s="28">
        <v>86</v>
      </c>
      <c r="O125" s="39">
        <v>73194648</v>
      </c>
      <c r="P125" s="40">
        <v>1.7365418010419249E-2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1859.75</v>
      </c>
      <c r="F126" s="37">
        <v>1862.8500000000001</v>
      </c>
      <c r="G126" s="38">
        <v>1845.9000000000003</v>
      </c>
      <c r="H126" s="38">
        <v>1832.0500000000002</v>
      </c>
      <c r="I126" s="38">
        <v>1815.1000000000004</v>
      </c>
      <c r="J126" s="38">
        <v>1876.7000000000003</v>
      </c>
      <c r="K126" s="38">
        <v>1893.65</v>
      </c>
      <c r="L126" s="38">
        <v>1907.5000000000002</v>
      </c>
      <c r="M126" s="28">
        <v>1879.8</v>
      </c>
      <c r="N126" s="28">
        <v>1849</v>
      </c>
      <c r="O126" s="39">
        <v>715500</v>
      </c>
      <c r="P126" s="40">
        <v>1.8867924528301886E-2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305.7</v>
      </c>
      <c r="F127" s="37">
        <v>305.13333333333333</v>
      </c>
      <c r="G127" s="38">
        <v>302.71666666666664</v>
      </c>
      <c r="H127" s="38">
        <v>299.73333333333329</v>
      </c>
      <c r="I127" s="38">
        <v>297.31666666666661</v>
      </c>
      <c r="J127" s="38">
        <v>308.11666666666667</v>
      </c>
      <c r="K127" s="38">
        <v>310.53333333333342</v>
      </c>
      <c r="L127" s="38">
        <v>313.51666666666671</v>
      </c>
      <c r="M127" s="28">
        <v>307.55</v>
      </c>
      <c r="N127" s="28">
        <v>302.14999999999998</v>
      </c>
      <c r="O127" s="39">
        <v>12052700</v>
      </c>
      <c r="P127" s="40">
        <v>2.989002725820096E-2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335.15</v>
      </c>
      <c r="F128" s="37">
        <v>335.2833333333333</v>
      </c>
      <c r="G128" s="38">
        <v>332.86666666666662</v>
      </c>
      <c r="H128" s="38">
        <v>330.58333333333331</v>
      </c>
      <c r="I128" s="38">
        <v>328.16666666666663</v>
      </c>
      <c r="J128" s="38">
        <v>337.56666666666661</v>
      </c>
      <c r="K128" s="38">
        <v>339.98333333333335</v>
      </c>
      <c r="L128" s="38">
        <v>342.26666666666659</v>
      </c>
      <c r="M128" s="28">
        <v>337.7</v>
      </c>
      <c r="N128" s="28">
        <v>333</v>
      </c>
      <c r="O128" s="39">
        <v>14736000</v>
      </c>
      <c r="P128" s="40">
        <v>2.6612790859690677E-2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2314.8000000000002</v>
      </c>
      <c r="F129" s="37">
        <v>2309.7833333333333</v>
      </c>
      <c r="G129" s="38">
        <v>2295.0166666666664</v>
      </c>
      <c r="H129" s="38">
        <v>2275.2333333333331</v>
      </c>
      <c r="I129" s="38">
        <v>2260.4666666666662</v>
      </c>
      <c r="J129" s="38">
        <v>2329.5666666666666</v>
      </c>
      <c r="K129" s="38">
        <v>2344.3333333333339</v>
      </c>
      <c r="L129" s="38">
        <v>2364.1166666666668</v>
      </c>
      <c r="M129" s="28">
        <v>2324.5500000000002</v>
      </c>
      <c r="N129" s="28">
        <v>2290</v>
      </c>
      <c r="O129" s="39">
        <v>8394600</v>
      </c>
      <c r="P129" s="40">
        <v>1.0618318405085236E-2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4821.1000000000004</v>
      </c>
      <c r="F130" s="37">
        <v>4810.9333333333334</v>
      </c>
      <c r="G130" s="38">
        <v>4790.166666666667</v>
      </c>
      <c r="H130" s="38">
        <v>4759.2333333333336</v>
      </c>
      <c r="I130" s="38">
        <v>4738.4666666666672</v>
      </c>
      <c r="J130" s="38">
        <v>4841.8666666666668</v>
      </c>
      <c r="K130" s="38">
        <v>4862.6333333333332</v>
      </c>
      <c r="L130" s="38">
        <v>4893.5666666666666</v>
      </c>
      <c r="M130" s="28">
        <v>4831.7</v>
      </c>
      <c r="N130" s="28">
        <v>4780</v>
      </c>
      <c r="O130" s="39">
        <v>1518450</v>
      </c>
      <c r="P130" s="40">
        <v>1.209758048390322E-2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3495.95</v>
      </c>
      <c r="F131" s="37">
        <v>3483.7000000000003</v>
      </c>
      <c r="G131" s="38">
        <v>3452.3500000000004</v>
      </c>
      <c r="H131" s="38">
        <v>3408.75</v>
      </c>
      <c r="I131" s="38">
        <v>3377.4</v>
      </c>
      <c r="J131" s="38">
        <v>3527.3000000000006</v>
      </c>
      <c r="K131" s="38">
        <v>3558.65</v>
      </c>
      <c r="L131" s="38">
        <v>3602.2500000000009</v>
      </c>
      <c r="M131" s="28">
        <v>3515.05</v>
      </c>
      <c r="N131" s="28">
        <v>3440.1</v>
      </c>
      <c r="O131" s="39">
        <v>1312600</v>
      </c>
      <c r="P131" s="40">
        <v>1.6573729863692689E-2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667.25</v>
      </c>
      <c r="F132" s="37">
        <v>667.65</v>
      </c>
      <c r="G132" s="38">
        <v>664.84999999999991</v>
      </c>
      <c r="H132" s="38">
        <v>662.44999999999993</v>
      </c>
      <c r="I132" s="38">
        <v>659.64999999999986</v>
      </c>
      <c r="J132" s="38">
        <v>670.05</v>
      </c>
      <c r="K132" s="38">
        <v>672.84999999999991</v>
      </c>
      <c r="L132" s="38">
        <v>675.25</v>
      </c>
      <c r="M132" s="28">
        <v>670.45</v>
      </c>
      <c r="N132" s="28">
        <v>665.25</v>
      </c>
      <c r="O132" s="39">
        <v>7443450</v>
      </c>
      <c r="P132" s="40">
        <v>1.7900732302685109E-2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1191.25</v>
      </c>
      <c r="F133" s="37">
        <v>1187.7333333333333</v>
      </c>
      <c r="G133" s="38">
        <v>1181.8666666666668</v>
      </c>
      <c r="H133" s="38">
        <v>1172.4833333333333</v>
      </c>
      <c r="I133" s="38">
        <v>1166.6166666666668</v>
      </c>
      <c r="J133" s="38">
        <v>1197.1166666666668</v>
      </c>
      <c r="K133" s="38">
        <v>1202.9833333333331</v>
      </c>
      <c r="L133" s="38">
        <v>1212.3666666666668</v>
      </c>
      <c r="M133" s="28">
        <v>1193.5999999999999</v>
      </c>
      <c r="N133" s="28">
        <v>1178.3499999999999</v>
      </c>
      <c r="O133" s="39">
        <v>14996800</v>
      </c>
      <c r="P133" s="40">
        <v>-1.6886930983847283E-2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251.05</v>
      </c>
      <c r="F134" s="37">
        <v>251.5</v>
      </c>
      <c r="G134" s="38">
        <v>248.85</v>
      </c>
      <c r="H134" s="38">
        <v>246.65</v>
      </c>
      <c r="I134" s="38">
        <v>244</v>
      </c>
      <c r="J134" s="38">
        <v>253.7</v>
      </c>
      <c r="K134" s="38">
        <v>256.34999999999997</v>
      </c>
      <c r="L134" s="38">
        <v>258.54999999999995</v>
      </c>
      <c r="M134" s="28">
        <v>254.15</v>
      </c>
      <c r="N134" s="28">
        <v>249.3</v>
      </c>
      <c r="O134" s="39">
        <v>24596000</v>
      </c>
      <c r="P134" s="40">
        <v>-5.2104208416833664E-2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128.85</v>
      </c>
      <c r="F135" s="37">
        <v>128.61666666666665</v>
      </c>
      <c r="G135" s="38">
        <v>127.68333333333328</v>
      </c>
      <c r="H135" s="38">
        <v>126.51666666666664</v>
      </c>
      <c r="I135" s="38">
        <v>125.58333333333327</v>
      </c>
      <c r="J135" s="38">
        <v>129.7833333333333</v>
      </c>
      <c r="K135" s="38">
        <v>130.71666666666664</v>
      </c>
      <c r="L135" s="38">
        <v>131.8833333333333</v>
      </c>
      <c r="M135" s="28">
        <v>129.55000000000001</v>
      </c>
      <c r="N135" s="28">
        <v>127.45</v>
      </c>
      <c r="O135" s="39">
        <v>40626000</v>
      </c>
      <c r="P135" s="40">
        <v>3.2322000304924534E-2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481.65</v>
      </c>
      <c r="F136" s="37">
        <v>479.9666666666667</v>
      </c>
      <c r="G136" s="38">
        <v>476.58333333333337</v>
      </c>
      <c r="H136" s="38">
        <v>471.51666666666665</v>
      </c>
      <c r="I136" s="38">
        <v>468.13333333333333</v>
      </c>
      <c r="J136" s="38">
        <v>485.03333333333342</v>
      </c>
      <c r="K136" s="38">
        <v>488.41666666666674</v>
      </c>
      <c r="L136" s="38">
        <v>493.48333333333346</v>
      </c>
      <c r="M136" s="28">
        <v>483.35</v>
      </c>
      <c r="N136" s="28">
        <v>474.9</v>
      </c>
      <c r="O136" s="39">
        <v>9423600</v>
      </c>
      <c r="P136" s="40">
        <v>-2.0456529874017713E-2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8561.35</v>
      </c>
      <c r="F137" s="37">
        <v>8525.1166666666668</v>
      </c>
      <c r="G137" s="38">
        <v>8466.2333333333336</v>
      </c>
      <c r="H137" s="38">
        <v>8371.1166666666668</v>
      </c>
      <c r="I137" s="38">
        <v>8312.2333333333336</v>
      </c>
      <c r="J137" s="38">
        <v>8620.2333333333336</v>
      </c>
      <c r="K137" s="38">
        <v>8679.1166666666686</v>
      </c>
      <c r="L137" s="38">
        <v>8774.2333333333336</v>
      </c>
      <c r="M137" s="28">
        <v>8584</v>
      </c>
      <c r="N137" s="28">
        <v>8430</v>
      </c>
      <c r="O137" s="39">
        <v>2304500</v>
      </c>
      <c r="P137" s="40">
        <v>8.1112779133045598E-2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753.1</v>
      </c>
      <c r="F138" s="37">
        <v>752.6</v>
      </c>
      <c r="G138" s="38">
        <v>744.85</v>
      </c>
      <c r="H138" s="38">
        <v>736.6</v>
      </c>
      <c r="I138" s="38">
        <v>728.85</v>
      </c>
      <c r="J138" s="38">
        <v>760.85</v>
      </c>
      <c r="K138" s="38">
        <v>768.6</v>
      </c>
      <c r="L138" s="38">
        <v>776.85</v>
      </c>
      <c r="M138" s="28">
        <v>760.35</v>
      </c>
      <c r="N138" s="28">
        <v>744.35</v>
      </c>
      <c r="O138" s="39">
        <v>12540625</v>
      </c>
      <c r="P138" s="40">
        <v>2.4770173646578141E-2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1522</v>
      </c>
      <c r="F139" s="37">
        <v>1514.95</v>
      </c>
      <c r="G139" s="38">
        <v>1497.45</v>
      </c>
      <c r="H139" s="38">
        <v>1472.9</v>
      </c>
      <c r="I139" s="38">
        <v>1455.4</v>
      </c>
      <c r="J139" s="38">
        <v>1539.5</v>
      </c>
      <c r="K139" s="38">
        <v>1557</v>
      </c>
      <c r="L139" s="38">
        <v>1581.55</v>
      </c>
      <c r="M139" s="28">
        <v>1532.45</v>
      </c>
      <c r="N139" s="28">
        <v>1490.4</v>
      </c>
      <c r="O139" s="39">
        <v>890000</v>
      </c>
      <c r="P139" s="40">
        <v>3.5847299813780258E-2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1254.8499999999999</v>
      </c>
      <c r="F140" s="37">
        <v>1253.6333333333332</v>
      </c>
      <c r="G140" s="38">
        <v>1245.2666666666664</v>
      </c>
      <c r="H140" s="38">
        <v>1235.6833333333332</v>
      </c>
      <c r="I140" s="38">
        <v>1227.3166666666664</v>
      </c>
      <c r="J140" s="38">
        <v>1263.2166666666665</v>
      </c>
      <c r="K140" s="38">
        <v>1271.5833333333333</v>
      </c>
      <c r="L140" s="38">
        <v>1281.1666666666665</v>
      </c>
      <c r="M140" s="28">
        <v>1262</v>
      </c>
      <c r="N140" s="28">
        <v>1244.05</v>
      </c>
      <c r="O140" s="39">
        <v>1066000</v>
      </c>
      <c r="P140" s="40">
        <v>7.7202910266774449E-2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630.54999999999995</v>
      </c>
      <c r="F141" s="37">
        <v>630.98333333333323</v>
      </c>
      <c r="G141" s="38">
        <v>622.96666666666647</v>
      </c>
      <c r="H141" s="38">
        <v>615.38333333333321</v>
      </c>
      <c r="I141" s="38">
        <v>607.36666666666645</v>
      </c>
      <c r="J141" s="38">
        <v>638.56666666666649</v>
      </c>
      <c r="K141" s="38">
        <v>646.58333333333314</v>
      </c>
      <c r="L141" s="38">
        <v>654.16666666666652</v>
      </c>
      <c r="M141" s="28">
        <v>639</v>
      </c>
      <c r="N141" s="28">
        <v>623.4</v>
      </c>
      <c r="O141" s="39">
        <v>3725800</v>
      </c>
      <c r="P141" s="40">
        <v>2.5585972445875828E-2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997.25</v>
      </c>
      <c r="F142" s="37">
        <v>1000.9166666666666</v>
      </c>
      <c r="G142" s="38">
        <v>971.93333333333317</v>
      </c>
      <c r="H142" s="38">
        <v>946.61666666666656</v>
      </c>
      <c r="I142" s="38">
        <v>917.6333333333331</v>
      </c>
      <c r="J142" s="38">
        <v>1026.2333333333331</v>
      </c>
      <c r="K142" s="38">
        <v>1055.2166666666667</v>
      </c>
      <c r="L142" s="38">
        <v>1080.5333333333333</v>
      </c>
      <c r="M142" s="28">
        <v>1029.9000000000001</v>
      </c>
      <c r="N142" s="28">
        <v>975.6</v>
      </c>
      <c r="O142" s="39">
        <v>2399200</v>
      </c>
      <c r="P142" s="40">
        <v>-3.133074935400517E-2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68.25</v>
      </c>
      <c r="F143" s="37">
        <v>68.066666666666663</v>
      </c>
      <c r="G143" s="38">
        <v>67.433333333333323</v>
      </c>
      <c r="H143" s="38">
        <v>66.61666666666666</v>
      </c>
      <c r="I143" s="38">
        <v>65.98333333333332</v>
      </c>
      <c r="J143" s="38">
        <v>68.883333333333326</v>
      </c>
      <c r="K143" s="38">
        <v>69.516666666666652</v>
      </c>
      <c r="L143" s="38">
        <v>70.333333333333329</v>
      </c>
      <c r="M143" s="28">
        <v>68.7</v>
      </c>
      <c r="N143" s="28">
        <v>67.25</v>
      </c>
      <c r="O143" s="39">
        <v>66966750</v>
      </c>
      <c r="P143" s="40">
        <v>6.1866125760649086E-3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1821.65</v>
      </c>
      <c r="F144" s="37">
        <v>1812.25</v>
      </c>
      <c r="G144" s="38">
        <v>1798.75</v>
      </c>
      <c r="H144" s="38">
        <v>1775.85</v>
      </c>
      <c r="I144" s="38">
        <v>1762.35</v>
      </c>
      <c r="J144" s="38">
        <v>1835.15</v>
      </c>
      <c r="K144" s="38">
        <v>1848.65</v>
      </c>
      <c r="L144" s="38">
        <v>1871.5500000000002</v>
      </c>
      <c r="M144" s="28">
        <v>1825.75</v>
      </c>
      <c r="N144" s="28">
        <v>1789.35</v>
      </c>
      <c r="O144" s="39">
        <v>2512125</v>
      </c>
      <c r="P144" s="40">
        <v>-2.6203734032099572E-3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84899.1</v>
      </c>
      <c r="F145" s="37">
        <v>84766.466666666674</v>
      </c>
      <c r="G145" s="38">
        <v>84362.633333333346</v>
      </c>
      <c r="H145" s="38">
        <v>83826.166666666672</v>
      </c>
      <c r="I145" s="38">
        <v>83422.333333333343</v>
      </c>
      <c r="J145" s="38">
        <v>85302.933333333349</v>
      </c>
      <c r="K145" s="38">
        <v>85706.766666666663</v>
      </c>
      <c r="L145" s="38">
        <v>86243.233333333352</v>
      </c>
      <c r="M145" s="28">
        <v>85170.3</v>
      </c>
      <c r="N145" s="28">
        <v>84230</v>
      </c>
      <c r="O145" s="39">
        <v>47170</v>
      </c>
      <c r="P145" s="40">
        <v>-1.1732662895453593E-2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1021.85</v>
      </c>
      <c r="F146" s="37">
        <v>1015.1333333333332</v>
      </c>
      <c r="G146" s="38">
        <v>1007.2666666666664</v>
      </c>
      <c r="H146" s="38">
        <v>992.68333333333317</v>
      </c>
      <c r="I146" s="38">
        <v>984.81666666666638</v>
      </c>
      <c r="J146" s="38">
        <v>1029.7166666666665</v>
      </c>
      <c r="K146" s="38">
        <v>1037.5833333333333</v>
      </c>
      <c r="L146" s="38">
        <v>1052.1666666666665</v>
      </c>
      <c r="M146" s="28">
        <v>1023</v>
      </c>
      <c r="N146" s="28">
        <v>1000.55</v>
      </c>
      <c r="O146" s="39">
        <v>8145500</v>
      </c>
      <c r="P146" s="40">
        <v>9.3368772575478775E-3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80.55</v>
      </c>
      <c r="F147" s="37">
        <v>80.333333333333329</v>
      </c>
      <c r="G147" s="38">
        <v>79.86666666666666</v>
      </c>
      <c r="H147" s="38">
        <v>79.183333333333337</v>
      </c>
      <c r="I147" s="38">
        <v>78.716666666666669</v>
      </c>
      <c r="J147" s="38">
        <v>81.016666666666652</v>
      </c>
      <c r="K147" s="38">
        <v>81.48333333333332</v>
      </c>
      <c r="L147" s="38">
        <v>82.166666666666643</v>
      </c>
      <c r="M147" s="28">
        <v>80.8</v>
      </c>
      <c r="N147" s="28">
        <v>79.650000000000006</v>
      </c>
      <c r="O147" s="39">
        <v>49837500</v>
      </c>
      <c r="P147" s="40">
        <v>-3.2998350082495873E-3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3738.75</v>
      </c>
      <c r="F148" s="37">
        <v>3738.3666666666668</v>
      </c>
      <c r="G148" s="38">
        <v>3719.9333333333334</v>
      </c>
      <c r="H148" s="38">
        <v>3701.1166666666668</v>
      </c>
      <c r="I148" s="38">
        <v>3682.6833333333334</v>
      </c>
      <c r="J148" s="38">
        <v>3757.1833333333334</v>
      </c>
      <c r="K148" s="38">
        <v>3775.6166666666668</v>
      </c>
      <c r="L148" s="38">
        <v>3794.4333333333334</v>
      </c>
      <c r="M148" s="28">
        <v>3756.8</v>
      </c>
      <c r="N148" s="28">
        <v>3719.55</v>
      </c>
      <c r="O148" s="39">
        <v>1199625</v>
      </c>
      <c r="P148" s="40">
        <v>-7.6517423224071969E-3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4283.8999999999996</v>
      </c>
      <c r="F149" s="37">
        <v>4278.9333333333334</v>
      </c>
      <c r="G149" s="38">
        <v>4247.8666666666668</v>
      </c>
      <c r="H149" s="38">
        <v>4211.833333333333</v>
      </c>
      <c r="I149" s="38">
        <v>4180.7666666666664</v>
      </c>
      <c r="J149" s="38">
        <v>4314.9666666666672</v>
      </c>
      <c r="K149" s="38">
        <v>4346.0333333333347</v>
      </c>
      <c r="L149" s="38">
        <v>4382.0666666666675</v>
      </c>
      <c r="M149" s="28">
        <v>4310</v>
      </c>
      <c r="N149" s="28">
        <v>4242.8999999999996</v>
      </c>
      <c r="O149" s="39">
        <v>399900</v>
      </c>
      <c r="P149" s="40">
        <v>8.3207261724659604E-3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19480.150000000001</v>
      </c>
      <c r="F150" s="37">
        <v>19540.366666666669</v>
      </c>
      <c r="G150" s="38">
        <v>19409.833333333336</v>
      </c>
      <c r="H150" s="38">
        <v>19339.516666666666</v>
      </c>
      <c r="I150" s="38">
        <v>19208.983333333334</v>
      </c>
      <c r="J150" s="38">
        <v>19610.683333333338</v>
      </c>
      <c r="K150" s="38">
        <v>19741.216666666671</v>
      </c>
      <c r="L150" s="38">
        <v>19811.53333333334</v>
      </c>
      <c r="M150" s="28">
        <v>19670.900000000001</v>
      </c>
      <c r="N150" s="28">
        <v>19470.05</v>
      </c>
      <c r="O150" s="39">
        <v>244280</v>
      </c>
      <c r="P150" s="40">
        <v>2.8980623420387531E-2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111.25</v>
      </c>
      <c r="F151" s="37">
        <v>111.31666666666666</v>
      </c>
      <c r="G151" s="38">
        <v>110.38333333333333</v>
      </c>
      <c r="H151" s="38">
        <v>109.51666666666667</v>
      </c>
      <c r="I151" s="38">
        <v>108.58333333333333</v>
      </c>
      <c r="J151" s="38">
        <v>112.18333333333332</v>
      </c>
      <c r="K151" s="38">
        <v>113.11666666666666</v>
      </c>
      <c r="L151" s="38">
        <v>113.98333333333332</v>
      </c>
      <c r="M151" s="28">
        <v>112.25</v>
      </c>
      <c r="N151" s="28">
        <v>110.45</v>
      </c>
      <c r="O151" s="39">
        <v>51156000</v>
      </c>
      <c r="P151" s="40">
        <v>1.0309278350515464E-2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178.6</v>
      </c>
      <c r="F152" s="37">
        <v>177.83333333333334</v>
      </c>
      <c r="G152" s="38">
        <v>176.86666666666667</v>
      </c>
      <c r="H152" s="38">
        <v>175.13333333333333</v>
      </c>
      <c r="I152" s="38">
        <v>174.16666666666666</v>
      </c>
      <c r="J152" s="38">
        <v>179.56666666666669</v>
      </c>
      <c r="K152" s="38">
        <v>180.53333333333333</v>
      </c>
      <c r="L152" s="38">
        <v>182.26666666666671</v>
      </c>
      <c r="M152" s="28">
        <v>178.8</v>
      </c>
      <c r="N152" s="28">
        <v>176.1</v>
      </c>
      <c r="O152" s="39">
        <v>64335900</v>
      </c>
      <c r="P152" s="40">
        <v>3.6741067328005882E-2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912.55</v>
      </c>
      <c r="F153" s="37">
        <v>915.38333333333333</v>
      </c>
      <c r="G153" s="38">
        <v>899.31666666666661</v>
      </c>
      <c r="H153" s="38">
        <v>886.08333333333326</v>
      </c>
      <c r="I153" s="38">
        <v>870.01666666666654</v>
      </c>
      <c r="J153" s="38">
        <v>928.61666666666667</v>
      </c>
      <c r="K153" s="38">
        <v>944.68333333333351</v>
      </c>
      <c r="L153" s="38">
        <v>957.91666666666674</v>
      </c>
      <c r="M153" s="28">
        <v>931.45</v>
      </c>
      <c r="N153" s="28">
        <v>902.15</v>
      </c>
      <c r="O153" s="39">
        <v>6295100</v>
      </c>
      <c r="P153" s="40">
        <v>4.8257372654155493E-2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3314.1</v>
      </c>
      <c r="F154" s="37">
        <v>3295.65</v>
      </c>
      <c r="G154" s="38">
        <v>3274.3</v>
      </c>
      <c r="H154" s="38">
        <v>3234.5</v>
      </c>
      <c r="I154" s="38">
        <v>3213.15</v>
      </c>
      <c r="J154" s="38">
        <v>3335.4500000000003</v>
      </c>
      <c r="K154" s="38">
        <v>3356.7999999999997</v>
      </c>
      <c r="L154" s="38">
        <v>3396.6000000000004</v>
      </c>
      <c r="M154" s="28">
        <v>3317</v>
      </c>
      <c r="N154" s="28">
        <v>3255.85</v>
      </c>
      <c r="O154" s="39">
        <v>298200</v>
      </c>
      <c r="P154" s="40">
        <v>1.9138755980861243E-2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157.44999999999999</v>
      </c>
      <c r="F155" s="37">
        <v>155.43333333333334</v>
      </c>
      <c r="G155" s="38">
        <v>153.06666666666666</v>
      </c>
      <c r="H155" s="38">
        <v>148.68333333333334</v>
      </c>
      <c r="I155" s="38">
        <v>146.31666666666666</v>
      </c>
      <c r="J155" s="38">
        <v>159.81666666666666</v>
      </c>
      <c r="K155" s="38">
        <v>162.18333333333334</v>
      </c>
      <c r="L155" s="38">
        <v>166.56666666666666</v>
      </c>
      <c r="M155" s="28">
        <v>157.80000000000001</v>
      </c>
      <c r="N155" s="28">
        <v>151.05000000000001</v>
      </c>
      <c r="O155" s="39">
        <v>48379100</v>
      </c>
      <c r="P155" s="40">
        <v>0.11797153024911032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36799.800000000003</v>
      </c>
      <c r="F156" s="37">
        <v>36736.916666666664</v>
      </c>
      <c r="G156" s="38">
        <v>36435.583333333328</v>
      </c>
      <c r="H156" s="38">
        <v>36071.366666666661</v>
      </c>
      <c r="I156" s="38">
        <v>35770.033333333326</v>
      </c>
      <c r="J156" s="38">
        <v>37101.133333333331</v>
      </c>
      <c r="K156" s="38">
        <v>37402.46666666666</v>
      </c>
      <c r="L156" s="38">
        <v>37766.683333333334</v>
      </c>
      <c r="M156" s="28">
        <v>37038.25</v>
      </c>
      <c r="N156" s="28">
        <v>36372.699999999997</v>
      </c>
      <c r="O156" s="39">
        <v>127125</v>
      </c>
      <c r="P156" s="40">
        <v>-2.4965485503911644E-2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705.1</v>
      </c>
      <c r="F157" s="37">
        <v>701.95000000000016</v>
      </c>
      <c r="G157" s="38">
        <v>695.95000000000027</v>
      </c>
      <c r="H157" s="38">
        <v>686.80000000000007</v>
      </c>
      <c r="I157" s="38">
        <v>680.80000000000018</v>
      </c>
      <c r="J157" s="38">
        <v>711.10000000000036</v>
      </c>
      <c r="K157" s="38">
        <v>717.10000000000014</v>
      </c>
      <c r="L157" s="38">
        <v>726.25000000000045</v>
      </c>
      <c r="M157" s="28">
        <v>707.95</v>
      </c>
      <c r="N157" s="28">
        <v>692.8</v>
      </c>
      <c r="O157" s="39">
        <v>8822550</v>
      </c>
      <c r="P157" s="40">
        <v>-3.0286543344214725E-2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4559.3500000000004</v>
      </c>
      <c r="F158" s="37">
        <v>4533.083333333333</v>
      </c>
      <c r="G158" s="38">
        <v>4494.3166666666657</v>
      </c>
      <c r="H158" s="38">
        <v>4429.2833333333328</v>
      </c>
      <c r="I158" s="38">
        <v>4390.5166666666655</v>
      </c>
      <c r="J158" s="38">
        <v>4598.1166666666659</v>
      </c>
      <c r="K158" s="38">
        <v>4636.8833333333341</v>
      </c>
      <c r="L158" s="38">
        <v>4701.9166666666661</v>
      </c>
      <c r="M158" s="28">
        <v>4571.8500000000004</v>
      </c>
      <c r="N158" s="28">
        <v>4468.05</v>
      </c>
      <c r="O158" s="39">
        <v>1098475</v>
      </c>
      <c r="P158" s="40">
        <v>7.5441412520064208E-3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229.8</v>
      </c>
      <c r="F159" s="37">
        <v>231.76666666666665</v>
      </c>
      <c r="G159" s="38">
        <v>227.0333333333333</v>
      </c>
      <c r="H159" s="38">
        <v>224.26666666666665</v>
      </c>
      <c r="I159" s="38">
        <v>219.5333333333333</v>
      </c>
      <c r="J159" s="38">
        <v>234.5333333333333</v>
      </c>
      <c r="K159" s="38">
        <v>239.26666666666665</v>
      </c>
      <c r="L159" s="38">
        <v>242.0333333333333</v>
      </c>
      <c r="M159" s="28">
        <v>236.5</v>
      </c>
      <c r="N159" s="28">
        <v>229</v>
      </c>
      <c r="O159" s="39">
        <v>13428000</v>
      </c>
      <c r="P159" s="40">
        <v>4.3599906738167403E-2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167.25</v>
      </c>
      <c r="F160" s="37">
        <v>164.01666666666668</v>
      </c>
      <c r="G160" s="38">
        <v>160.43333333333337</v>
      </c>
      <c r="H160" s="38">
        <v>153.61666666666667</v>
      </c>
      <c r="I160" s="38">
        <v>150.03333333333336</v>
      </c>
      <c r="J160" s="38">
        <v>170.83333333333337</v>
      </c>
      <c r="K160" s="38">
        <v>174.41666666666669</v>
      </c>
      <c r="L160" s="38">
        <v>181.23333333333338</v>
      </c>
      <c r="M160" s="28">
        <v>167.6</v>
      </c>
      <c r="N160" s="28">
        <v>157.19999999999999</v>
      </c>
      <c r="O160" s="39">
        <v>59631600</v>
      </c>
      <c r="P160" s="40">
        <v>8.5308056872037921E-2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2368.75</v>
      </c>
      <c r="F161" s="37">
        <v>2355.3666666666668</v>
      </c>
      <c r="G161" s="38">
        <v>2333.3833333333337</v>
      </c>
      <c r="H161" s="38">
        <v>2298.0166666666669</v>
      </c>
      <c r="I161" s="38">
        <v>2276.0333333333338</v>
      </c>
      <c r="J161" s="38">
        <v>2390.7333333333336</v>
      </c>
      <c r="K161" s="38">
        <v>2412.7166666666672</v>
      </c>
      <c r="L161" s="38">
        <v>2448.0833333333335</v>
      </c>
      <c r="M161" s="28">
        <v>2377.35</v>
      </c>
      <c r="N161" s="28">
        <v>2320</v>
      </c>
      <c r="O161" s="39">
        <v>2879750</v>
      </c>
      <c r="P161" s="40">
        <v>1.6681376875551632E-2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3051.2</v>
      </c>
      <c r="F162" s="37">
        <v>3052.1</v>
      </c>
      <c r="G162" s="38">
        <v>3024.2</v>
      </c>
      <c r="H162" s="38">
        <v>2997.2</v>
      </c>
      <c r="I162" s="38">
        <v>2969.2999999999997</v>
      </c>
      <c r="J162" s="38">
        <v>3079.1</v>
      </c>
      <c r="K162" s="38">
        <v>3107.0000000000005</v>
      </c>
      <c r="L162" s="38">
        <v>3134</v>
      </c>
      <c r="M162" s="28">
        <v>3080</v>
      </c>
      <c r="N162" s="28">
        <v>3025.1</v>
      </c>
      <c r="O162" s="39">
        <v>1983750</v>
      </c>
      <c r="P162" s="40">
        <v>-1.109172482552343E-2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47.2</v>
      </c>
      <c r="F163" s="37">
        <v>47.283333333333331</v>
      </c>
      <c r="G163" s="38">
        <v>46.916666666666664</v>
      </c>
      <c r="H163" s="38">
        <v>46.633333333333333</v>
      </c>
      <c r="I163" s="38">
        <v>46.266666666666666</v>
      </c>
      <c r="J163" s="38">
        <v>47.566666666666663</v>
      </c>
      <c r="K163" s="38">
        <v>47.933333333333337</v>
      </c>
      <c r="L163" s="38">
        <v>48.216666666666661</v>
      </c>
      <c r="M163" s="28">
        <v>47.65</v>
      </c>
      <c r="N163" s="28">
        <v>47</v>
      </c>
      <c r="O163" s="39">
        <v>218992000</v>
      </c>
      <c r="P163" s="40">
        <v>1.2052647145814848E-2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2950.65</v>
      </c>
      <c r="F164" s="37">
        <v>2932.8000000000006</v>
      </c>
      <c r="G164" s="38">
        <v>2903.8000000000011</v>
      </c>
      <c r="H164" s="38">
        <v>2856.9500000000003</v>
      </c>
      <c r="I164" s="38">
        <v>2827.9500000000007</v>
      </c>
      <c r="J164" s="38">
        <v>2979.6500000000015</v>
      </c>
      <c r="K164" s="38">
        <v>3008.6500000000005</v>
      </c>
      <c r="L164" s="38">
        <v>3055.5000000000018</v>
      </c>
      <c r="M164" s="28">
        <v>2961.8</v>
      </c>
      <c r="N164" s="28">
        <v>2885.95</v>
      </c>
      <c r="O164" s="39">
        <v>1314300</v>
      </c>
      <c r="P164" s="40">
        <v>7.456463085602158E-2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230.15</v>
      </c>
      <c r="F165" s="37">
        <v>228.81666666666669</v>
      </c>
      <c r="G165" s="38">
        <v>227.23333333333338</v>
      </c>
      <c r="H165" s="38">
        <v>224.31666666666669</v>
      </c>
      <c r="I165" s="38">
        <v>222.73333333333338</v>
      </c>
      <c r="J165" s="38">
        <v>231.73333333333338</v>
      </c>
      <c r="K165" s="38">
        <v>233.31666666666669</v>
      </c>
      <c r="L165" s="38">
        <v>236.23333333333338</v>
      </c>
      <c r="M165" s="28">
        <v>230.4</v>
      </c>
      <c r="N165" s="28">
        <v>225.9</v>
      </c>
      <c r="O165" s="39">
        <v>31927500</v>
      </c>
      <c r="P165" s="40">
        <v>-5.801244324869682E-3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1554.45</v>
      </c>
      <c r="F166" s="37">
        <v>1548.3499999999997</v>
      </c>
      <c r="G166" s="38">
        <v>1538.1999999999994</v>
      </c>
      <c r="H166" s="38">
        <v>1521.9499999999996</v>
      </c>
      <c r="I166" s="38">
        <v>1511.7999999999993</v>
      </c>
      <c r="J166" s="38">
        <v>1564.5999999999995</v>
      </c>
      <c r="K166" s="38">
        <v>1574.7499999999995</v>
      </c>
      <c r="L166" s="38">
        <v>1590.9999999999995</v>
      </c>
      <c r="M166" s="28">
        <v>1558.5</v>
      </c>
      <c r="N166" s="28">
        <v>1532.1</v>
      </c>
      <c r="O166" s="39">
        <v>2215708</v>
      </c>
      <c r="P166" s="40">
        <v>6.8429813205104495E-3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155.15</v>
      </c>
      <c r="F167" s="37">
        <v>154.88333333333333</v>
      </c>
      <c r="G167" s="38">
        <v>153.91666666666666</v>
      </c>
      <c r="H167" s="38">
        <v>152.68333333333334</v>
      </c>
      <c r="I167" s="38">
        <v>151.71666666666667</v>
      </c>
      <c r="J167" s="38">
        <v>156.11666666666665</v>
      </c>
      <c r="K167" s="38">
        <v>157.08333333333334</v>
      </c>
      <c r="L167" s="38">
        <v>158.31666666666663</v>
      </c>
      <c r="M167" s="28">
        <v>155.85</v>
      </c>
      <c r="N167" s="28">
        <v>153.65</v>
      </c>
      <c r="O167" s="39">
        <v>12064500</v>
      </c>
      <c r="P167" s="40">
        <v>-3.201347935973041E-2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757.8</v>
      </c>
      <c r="F168" s="37">
        <v>756.34999999999991</v>
      </c>
      <c r="G168" s="38">
        <v>751.79999999999984</v>
      </c>
      <c r="H168" s="38">
        <v>745.8</v>
      </c>
      <c r="I168" s="38">
        <v>741.24999999999989</v>
      </c>
      <c r="J168" s="38">
        <v>762.3499999999998</v>
      </c>
      <c r="K168" s="38">
        <v>766.9</v>
      </c>
      <c r="L168" s="38">
        <v>772.89999999999975</v>
      </c>
      <c r="M168" s="28">
        <v>760.9</v>
      </c>
      <c r="N168" s="28">
        <v>750.35</v>
      </c>
      <c r="O168" s="39">
        <v>3623550</v>
      </c>
      <c r="P168" s="40">
        <v>7.0422535211267609E-4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144.25</v>
      </c>
      <c r="F169" s="37">
        <v>144.08333333333334</v>
      </c>
      <c r="G169" s="38">
        <v>141.9666666666667</v>
      </c>
      <c r="H169" s="38">
        <v>139.68333333333337</v>
      </c>
      <c r="I169" s="38">
        <v>137.56666666666672</v>
      </c>
      <c r="J169" s="38">
        <v>146.36666666666667</v>
      </c>
      <c r="K169" s="38">
        <v>148.48333333333329</v>
      </c>
      <c r="L169" s="38">
        <v>150.76666666666665</v>
      </c>
      <c r="M169" s="28">
        <v>146.19999999999999</v>
      </c>
      <c r="N169" s="28">
        <v>141.80000000000001</v>
      </c>
      <c r="O169" s="39">
        <v>35100000</v>
      </c>
      <c r="P169" s="40">
        <v>2.7517564402810304E-2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124.75</v>
      </c>
      <c r="F170" s="37">
        <v>122.89999999999999</v>
      </c>
      <c r="G170" s="38">
        <v>120.64999999999998</v>
      </c>
      <c r="H170" s="38">
        <v>116.54999999999998</v>
      </c>
      <c r="I170" s="38">
        <v>114.29999999999997</v>
      </c>
      <c r="J170" s="38">
        <v>126.99999999999999</v>
      </c>
      <c r="K170" s="38">
        <v>129.25</v>
      </c>
      <c r="L170" s="38">
        <v>133.35</v>
      </c>
      <c r="M170" s="28">
        <v>125.15</v>
      </c>
      <c r="N170" s="28">
        <v>118.8</v>
      </c>
      <c r="O170" s="39">
        <v>55688000</v>
      </c>
      <c r="P170" s="40">
        <v>4.3471743366811574E-2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2336.6999999999998</v>
      </c>
      <c r="F171" s="37">
        <v>2343.5166666666664</v>
      </c>
      <c r="G171" s="38">
        <v>2327.1833333333329</v>
      </c>
      <c r="H171" s="38">
        <v>2317.6666666666665</v>
      </c>
      <c r="I171" s="38">
        <v>2301.333333333333</v>
      </c>
      <c r="J171" s="38">
        <v>2353.0333333333328</v>
      </c>
      <c r="K171" s="38">
        <v>2369.3666666666668</v>
      </c>
      <c r="L171" s="38">
        <v>2378.8833333333328</v>
      </c>
      <c r="M171" s="28">
        <v>2359.85</v>
      </c>
      <c r="N171" s="28">
        <v>2334</v>
      </c>
      <c r="O171" s="39">
        <v>38051500</v>
      </c>
      <c r="P171" s="40">
        <v>-4.3630987813413746E-3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82.75</v>
      </c>
      <c r="F172" s="37">
        <v>82.899999999999991</v>
      </c>
      <c r="G172" s="38">
        <v>82.34999999999998</v>
      </c>
      <c r="H172" s="38">
        <v>81.949999999999989</v>
      </c>
      <c r="I172" s="38">
        <v>81.399999999999977</v>
      </c>
      <c r="J172" s="38">
        <v>83.299999999999983</v>
      </c>
      <c r="K172" s="38">
        <v>83.85</v>
      </c>
      <c r="L172" s="38">
        <v>84.249999999999986</v>
      </c>
      <c r="M172" s="28">
        <v>83.45</v>
      </c>
      <c r="N172" s="28">
        <v>82.5</v>
      </c>
      <c r="O172" s="39">
        <v>100240000</v>
      </c>
      <c r="P172" s="40">
        <v>2.1356374307140529E-2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742.9</v>
      </c>
      <c r="F173" s="37">
        <v>747.08333333333337</v>
      </c>
      <c r="G173" s="38">
        <v>737.41666666666674</v>
      </c>
      <c r="H173" s="38">
        <v>731.93333333333339</v>
      </c>
      <c r="I173" s="38">
        <v>722.26666666666677</v>
      </c>
      <c r="J173" s="38">
        <v>752.56666666666672</v>
      </c>
      <c r="K173" s="38">
        <v>762.23333333333346</v>
      </c>
      <c r="L173" s="38">
        <v>767.7166666666667</v>
      </c>
      <c r="M173" s="28">
        <v>756.75</v>
      </c>
      <c r="N173" s="28">
        <v>741.6</v>
      </c>
      <c r="O173" s="39">
        <v>8402400</v>
      </c>
      <c r="P173" s="40">
        <v>1.3803088803088804E-2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1111.8499999999999</v>
      </c>
      <c r="F174" s="37">
        <v>1115.5833333333333</v>
      </c>
      <c r="G174" s="38">
        <v>1106.1166666666666</v>
      </c>
      <c r="H174" s="38">
        <v>1100.3833333333332</v>
      </c>
      <c r="I174" s="38">
        <v>1090.9166666666665</v>
      </c>
      <c r="J174" s="38">
        <v>1121.3166666666666</v>
      </c>
      <c r="K174" s="38">
        <v>1130.7833333333333</v>
      </c>
      <c r="L174" s="38">
        <v>1136.5166666666667</v>
      </c>
      <c r="M174" s="28">
        <v>1125.05</v>
      </c>
      <c r="N174" s="28">
        <v>1109.8499999999999</v>
      </c>
      <c r="O174" s="39">
        <v>6536250</v>
      </c>
      <c r="P174" s="40">
        <v>2.1688159437280186E-2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527.95000000000005</v>
      </c>
      <c r="F175" s="37">
        <v>528.81666666666672</v>
      </c>
      <c r="G175" s="38">
        <v>526.13333333333344</v>
      </c>
      <c r="H175" s="38">
        <v>524.31666666666672</v>
      </c>
      <c r="I175" s="38">
        <v>521.63333333333344</v>
      </c>
      <c r="J175" s="38">
        <v>530.63333333333344</v>
      </c>
      <c r="K175" s="38">
        <v>533.31666666666661</v>
      </c>
      <c r="L175" s="38">
        <v>535.13333333333344</v>
      </c>
      <c r="M175" s="28">
        <v>531.5</v>
      </c>
      <c r="N175" s="28">
        <v>527</v>
      </c>
      <c r="O175" s="39">
        <v>81331500</v>
      </c>
      <c r="P175" s="40">
        <v>1.2741911656079185E-3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25944</v>
      </c>
      <c r="F176" s="37">
        <v>26007.233333333334</v>
      </c>
      <c r="G176" s="38">
        <v>25718.516666666666</v>
      </c>
      <c r="H176" s="38">
        <v>25493.033333333333</v>
      </c>
      <c r="I176" s="38">
        <v>25204.316666666666</v>
      </c>
      <c r="J176" s="38">
        <v>26232.716666666667</v>
      </c>
      <c r="K176" s="38">
        <v>26521.433333333334</v>
      </c>
      <c r="L176" s="38">
        <v>26746.916666666668</v>
      </c>
      <c r="M176" s="28">
        <v>26295.95</v>
      </c>
      <c r="N176" s="28">
        <v>25781.75</v>
      </c>
      <c r="O176" s="39">
        <v>334875</v>
      </c>
      <c r="P176" s="40">
        <v>1.201269265639166E-2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3393.8</v>
      </c>
      <c r="F177" s="37">
        <v>3391.1333333333332</v>
      </c>
      <c r="G177" s="38">
        <v>3372.2666666666664</v>
      </c>
      <c r="H177" s="38">
        <v>3350.7333333333331</v>
      </c>
      <c r="I177" s="38">
        <v>3331.8666666666663</v>
      </c>
      <c r="J177" s="38">
        <v>3412.6666666666665</v>
      </c>
      <c r="K177" s="38">
        <v>3431.5333333333333</v>
      </c>
      <c r="L177" s="38">
        <v>3453.0666666666666</v>
      </c>
      <c r="M177" s="28">
        <v>3410</v>
      </c>
      <c r="N177" s="28">
        <v>3369.6</v>
      </c>
      <c r="O177" s="39">
        <v>1840025</v>
      </c>
      <c r="P177" s="40">
        <v>2.3970037453183522E-3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2402.75</v>
      </c>
      <c r="F178" s="37">
        <v>2396.7333333333331</v>
      </c>
      <c r="G178" s="38">
        <v>2377.4666666666662</v>
      </c>
      <c r="H178" s="38">
        <v>2352.1833333333329</v>
      </c>
      <c r="I178" s="38">
        <v>2332.9166666666661</v>
      </c>
      <c r="J178" s="38">
        <v>2422.0166666666664</v>
      </c>
      <c r="K178" s="38">
        <v>2441.2833333333338</v>
      </c>
      <c r="L178" s="38">
        <v>2466.5666666666666</v>
      </c>
      <c r="M178" s="28">
        <v>2416</v>
      </c>
      <c r="N178" s="28">
        <v>2371.4499999999998</v>
      </c>
      <c r="O178" s="39">
        <v>2822625</v>
      </c>
      <c r="P178" s="40">
        <v>-1.659263130389339E-2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1307.7</v>
      </c>
      <c r="F179" s="37">
        <v>1305.7666666666667</v>
      </c>
      <c r="G179" s="38">
        <v>1302.3333333333333</v>
      </c>
      <c r="H179" s="38">
        <v>1296.9666666666667</v>
      </c>
      <c r="I179" s="38">
        <v>1293.5333333333333</v>
      </c>
      <c r="J179" s="38">
        <v>1311.1333333333332</v>
      </c>
      <c r="K179" s="38">
        <v>1314.5666666666666</v>
      </c>
      <c r="L179" s="38">
        <v>1319.9333333333332</v>
      </c>
      <c r="M179" s="28">
        <v>1309.2</v>
      </c>
      <c r="N179" s="28">
        <v>1300.4000000000001</v>
      </c>
      <c r="O179" s="39">
        <v>4159200</v>
      </c>
      <c r="P179" s="40">
        <v>2.4080366376126459E-2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1013.95</v>
      </c>
      <c r="F180" s="37">
        <v>1015.4833333333332</v>
      </c>
      <c r="G180" s="38">
        <v>1010.9666666666665</v>
      </c>
      <c r="H180" s="38">
        <v>1007.9833333333332</v>
      </c>
      <c r="I180" s="38">
        <v>1003.4666666666665</v>
      </c>
      <c r="J180" s="38">
        <v>1018.4666666666665</v>
      </c>
      <c r="K180" s="38">
        <v>1022.9833333333331</v>
      </c>
      <c r="L180" s="38">
        <v>1025.9666666666665</v>
      </c>
      <c r="M180" s="28">
        <v>1020</v>
      </c>
      <c r="N180" s="28">
        <v>1012.5</v>
      </c>
      <c r="O180" s="39">
        <v>18159400</v>
      </c>
      <c r="P180" s="40">
        <v>7.2607260726072608E-3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426.8</v>
      </c>
      <c r="F181" s="37">
        <v>426.41666666666669</v>
      </c>
      <c r="G181" s="38">
        <v>423.68333333333339</v>
      </c>
      <c r="H181" s="38">
        <v>420.56666666666672</v>
      </c>
      <c r="I181" s="38">
        <v>417.83333333333343</v>
      </c>
      <c r="J181" s="38">
        <v>429.53333333333336</v>
      </c>
      <c r="K181" s="38">
        <v>432.26666666666659</v>
      </c>
      <c r="L181" s="38">
        <v>435.38333333333333</v>
      </c>
      <c r="M181" s="28">
        <v>429.15</v>
      </c>
      <c r="N181" s="28">
        <v>423.3</v>
      </c>
      <c r="O181" s="39">
        <v>9097500</v>
      </c>
      <c r="P181" s="40">
        <v>-5.0853018372703411E-3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605.79999999999995</v>
      </c>
      <c r="F182" s="37">
        <v>603.9</v>
      </c>
      <c r="G182" s="38">
        <v>600.4</v>
      </c>
      <c r="H182" s="38">
        <v>595</v>
      </c>
      <c r="I182" s="38">
        <v>591.5</v>
      </c>
      <c r="J182" s="38">
        <v>609.29999999999995</v>
      </c>
      <c r="K182" s="38">
        <v>612.79999999999995</v>
      </c>
      <c r="L182" s="38">
        <v>618.19999999999993</v>
      </c>
      <c r="M182" s="28">
        <v>607.4</v>
      </c>
      <c r="N182" s="28">
        <v>598.5</v>
      </c>
      <c r="O182" s="39">
        <v>2864000</v>
      </c>
      <c r="P182" s="40">
        <v>2.8011204481792717E-3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1006.45</v>
      </c>
      <c r="F183" s="37">
        <v>1000.8166666666666</v>
      </c>
      <c r="G183" s="38">
        <v>993.73333333333323</v>
      </c>
      <c r="H183" s="38">
        <v>981.01666666666665</v>
      </c>
      <c r="I183" s="38">
        <v>973.93333333333328</v>
      </c>
      <c r="J183" s="38">
        <v>1013.5333333333332</v>
      </c>
      <c r="K183" s="38">
        <v>1020.6166666666667</v>
      </c>
      <c r="L183" s="38">
        <v>1033.333333333333</v>
      </c>
      <c r="M183" s="28">
        <v>1007.9</v>
      </c>
      <c r="N183" s="28">
        <v>988.1</v>
      </c>
      <c r="O183" s="39">
        <v>4819500</v>
      </c>
      <c r="P183" s="40">
        <v>1.9784172661870502E-2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1271.5999999999999</v>
      </c>
      <c r="F184" s="37">
        <v>1267.7833333333333</v>
      </c>
      <c r="G184" s="38">
        <v>1260.3166666666666</v>
      </c>
      <c r="H184" s="38">
        <v>1249.0333333333333</v>
      </c>
      <c r="I184" s="38">
        <v>1241.5666666666666</v>
      </c>
      <c r="J184" s="38">
        <v>1279.0666666666666</v>
      </c>
      <c r="K184" s="38">
        <v>1286.5333333333333</v>
      </c>
      <c r="L184" s="38">
        <v>1297.8166666666666</v>
      </c>
      <c r="M184" s="28">
        <v>1275.25</v>
      </c>
      <c r="N184" s="28">
        <v>1256.5</v>
      </c>
      <c r="O184" s="39">
        <v>2017500</v>
      </c>
      <c r="P184" s="40">
        <v>5.4821829055569397E-3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724.6</v>
      </c>
      <c r="F185" s="37">
        <v>727</v>
      </c>
      <c r="G185" s="38">
        <v>721.5</v>
      </c>
      <c r="H185" s="38">
        <v>718.4</v>
      </c>
      <c r="I185" s="38">
        <v>712.9</v>
      </c>
      <c r="J185" s="38">
        <v>730.1</v>
      </c>
      <c r="K185" s="38">
        <v>735.6</v>
      </c>
      <c r="L185" s="38">
        <v>738.7</v>
      </c>
      <c r="M185" s="28">
        <v>732.5</v>
      </c>
      <c r="N185" s="28">
        <v>723.9</v>
      </c>
      <c r="O185" s="39">
        <v>9626400</v>
      </c>
      <c r="P185" s="40">
        <v>4.5859000684462699E-2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463.7</v>
      </c>
      <c r="F186" s="37">
        <v>463.2833333333333</v>
      </c>
      <c r="G186" s="38">
        <v>450.96666666666658</v>
      </c>
      <c r="H186" s="38">
        <v>438.23333333333329</v>
      </c>
      <c r="I186" s="38">
        <v>425.91666666666657</v>
      </c>
      <c r="J186" s="38">
        <v>476.01666666666659</v>
      </c>
      <c r="K186" s="38">
        <v>488.33333333333331</v>
      </c>
      <c r="L186" s="38">
        <v>501.06666666666661</v>
      </c>
      <c r="M186" s="28">
        <v>475.6</v>
      </c>
      <c r="N186" s="28">
        <v>450.55</v>
      </c>
      <c r="O186" s="39">
        <v>59567850</v>
      </c>
      <c r="P186" s="40">
        <v>0.15176062159034551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196.85</v>
      </c>
      <c r="F187" s="37">
        <v>197.06666666666669</v>
      </c>
      <c r="G187" s="38">
        <v>195.38333333333338</v>
      </c>
      <c r="H187" s="38">
        <v>193.91666666666669</v>
      </c>
      <c r="I187" s="38">
        <v>192.23333333333338</v>
      </c>
      <c r="J187" s="38">
        <v>198.53333333333339</v>
      </c>
      <c r="K187" s="38">
        <v>200.21666666666673</v>
      </c>
      <c r="L187" s="38">
        <v>201.68333333333339</v>
      </c>
      <c r="M187" s="28">
        <v>198.75</v>
      </c>
      <c r="N187" s="28">
        <v>195.6</v>
      </c>
      <c r="O187" s="39">
        <v>99137250</v>
      </c>
      <c r="P187" s="40">
        <v>1.2442698100851343E-2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105.55</v>
      </c>
      <c r="F188" s="37">
        <v>105.55</v>
      </c>
      <c r="G188" s="38">
        <v>104.8</v>
      </c>
      <c r="H188" s="38">
        <v>104.05</v>
      </c>
      <c r="I188" s="38">
        <v>103.3</v>
      </c>
      <c r="J188" s="38">
        <v>106.3</v>
      </c>
      <c r="K188" s="38">
        <v>107.05</v>
      </c>
      <c r="L188" s="38">
        <v>107.8</v>
      </c>
      <c r="M188" s="28">
        <v>106.3</v>
      </c>
      <c r="N188" s="28">
        <v>104.8</v>
      </c>
      <c r="O188" s="39">
        <v>188903000</v>
      </c>
      <c r="P188" s="40">
        <v>-1.6858504825020347E-3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3270.5</v>
      </c>
      <c r="F189" s="37">
        <v>3258.7666666666664</v>
      </c>
      <c r="G189" s="38">
        <v>3239.083333333333</v>
      </c>
      <c r="H189" s="38">
        <v>3207.6666666666665</v>
      </c>
      <c r="I189" s="38">
        <v>3187.9833333333331</v>
      </c>
      <c r="J189" s="38">
        <v>3290.1833333333329</v>
      </c>
      <c r="K189" s="38">
        <v>3309.8666666666663</v>
      </c>
      <c r="L189" s="38">
        <v>3341.2833333333328</v>
      </c>
      <c r="M189" s="28">
        <v>3278.45</v>
      </c>
      <c r="N189" s="28">
        <v>3227.35</v>
      </c>
      <c r="O189" s="39">
        <v>10128125</v>
      </c>
      <c r="P189" s="40">
        <v>2.0903157523372729E-2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1111.5</v>
      </c>
      <c r="F190" s="37">
        <v>1106.8500000000001</v>
      </c>
      <c r="G190" s="38">
        <v>1098.1500000000003</v>
      </c>
      <c r="H190" s="38">
        <v>1084.8000000000002</v>
      </c>
      <c r="I190" s="38">
        <v>1076.1000000000004</v>
      </c>
      <c r="J190" s="38">
        <v>1120.2000000000003</v>
      </c>
      <c r="K190" s="38">
        <v>1128.9000000000001</v>
      </c>
      <c r="L190" s="38">
        <v>1142.2500000000002</v>
      </c>
      <c r="M190" s="28">
        <v>1115.55</v>
      </c>
      <c r="N190" s="28">
        <v>1093.5</v>
      </c>
      <c r="O190" s="39">
        <v>10803600</v>
      </c>
      <c r="P190" s="40">
        <v>-2.6913099870298315E-2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2588.15</v>
      </c>
      <c r="F191" s="37">
        <v>2584.7999999999997</v>
      </c>
      <c r="G191" s="38">
        <v>2563.3499999999995</v>
      </c>
      <c r="H191" s="38">
        <v>2538.5499999999997</v>
      </c>
      <c r="I191" s="38">
        <v>2517.0999999999995</v>
      </c>
      <c r="J191" s="38">
        <v>2609.5999999999995</v>
      </c>
      <c r="K191" s="38">
        <v>2631.0499999999993</v>
      </c>
      <c r="L191" s="38">
        <v>2655.8499999999995</v>
      </c>
      <c r="M191" s="28">
        <v>2606.25</v>
      </c>
      <c r="N191" s="28">
        <v>2560</v>
      </c>
      <c r="O191" s="39">
        <v>4762500</v>
      </c>
      <c r="P191" s="40">
        <v>-4.8546598741384478E-2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1581.9</v>
      </c>
      <c r="F192" s="37">
        <v>1582.75</v>
      </c>
      <c r="G192" s="38">
        <v>1572</v>
      </c>
      <c r="H192" s="38">
        <v>1562.1</v>
      </c>
      <c r="I192" s="38">
        <v>1551.35</v>
      </c>
      <c r="J192" s="38">
        <v>1592.65</v>
      </c>
      <c r="K192" s="38">
        <v>1603.4</v>
      </c>
      <c r="L192" s="38">
        <v>1613.3000000000002</v>
      </c>
      <c r="M192" s="28">
        <v>1593.5</v>
      </c>
      <c r="N192" s="28">
        <v>1572.85</v>
      </c>
      <c r="O192" s="39">
        <v>1828000</v>
      </c>
      <c r="P192" s="40">
        <v>-1.6384489350081922E-3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1362</v>
      </c>
      <c r="F193" s="37">
        <v>1365.3666666666668</v>
      </c>
      <c r="G193" s="38">
        <v>1350.4833333333336</v>
      </c>
      <c r="H193" s="38">
        <v>1338.9666666666667</v>
      </c>
      <c r="I193" s="38">
        <v>1324.0833333333335</v>
      </c>
      <c r="J193" s="38">
        <v>1376.8833333333337</v>
      </c>
      <c r="K193" s="38">
        <v>1391.7666666666669</v>
      </c>
      <c r="L193" s="38">
        <v>1403.2833333333338</v>
      </c>
      <c r="M193" s="28">
        <v>1380.25</v>
      </c>
      <c r="N193" s="28">
        <v>1353.85</v>
      </c>
      <c r="O193" s="39">
        <v>3670400</v>
      </c>
      <c r="P193" s="40">
        <v>1.090668723146414E-2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1107.55</v>
      </c>
      <c r="F194" s="37">
        <v>1105.0666666666666</v>
      </c>
      <c r="G194" s="38">
        <v>1101.0833333333333</v>
      </c>
      <c r="H194" s="38">
        <v>1094.6166666666666</v>
      </c>
      <c r="I194" s="38">
        <v>1090.6333333333332</v>
      </c>
      <c r="J194" s="38">
        <v>1111.5333333333333</v>
      </c>
      <c r="K194" s="38">
        <v>1115.5166666666669</v>
      </c>
      <c r="L194" s="38">
        <v>1121.9833333333333</v>
      </c>
      <c r="M194" s="28">
        <v>1109.05</v>
      </c>
      <c r="N194" s="28">
        <v>1098.5999999999999</v>
      </c>
      <c r="O194" s="39">
        <v>5805100</v>
      </c>
      <c r="P194" s="40">
        <v>3.3395638629283492E-2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1401</v>
      </c>
      <c r="F195" s="37">
        <v>1402.6333333333332</v>
      </c>
      <c r="G195" s="38">
        <v>1388.4166666666665</v>
      </c>
      <c r="H195" s="38">
        <v>1375.8333333333333</v>
      </c>
      <c r="I195" s="38">
        <v>1361.6166666666666</v>
      </c>
      <c r="J195" s="38">
        <v>1415.2166666666665</v>
      </c>
      <c r="K195" s="38">
        <v>1429.4333333333332</v>
      </c>
      <c r="L195" s="38">
        <v>1442.0166666666664</v>
      </c>
      <c r="M195" s="28">
        <v>1416.85</v>
      </c>
      <c r="N195" s="28">
        <v>1390.05</v>
      </c>
      <c r="O195" s="39">
        <v>1255200</v>
      </c>
      <c r="P195" s="40">
        <v>2.5559105431309905E-3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7721.9</v>
      </c>
      <c r="F196" s="37">
        <v>7740.7833333333328</v>
      </c>
      <c r="G196" s="38">
        <v>7692.5666666666657</v>
      </c>
      <c r="H196" s="38">
        <v>7663.2333333333327</v>
      </c>
      <c r="I196" s="38">
        <v>7615.0166666666655</v>
      </c>
      <c r="J196" s="38">
        <v>7770.1166666666659</v>
      </c>
      <c r="K196" s="38">
        <v>7818.333333333333</v>
      </c>
      <c r="L196" s="38">
        <v>7847.6666666666661</v>
      </c>
      <c r="M196" s="28">
        <v>7789</v>
      </c>
      <c r="N196" s="28">
        <v>7711.45</v>
      </c>
      <c r="O196" s="39">
        <v>1857600</v>
      </c>
      <c r="P196" s="40">
        <v>7.320644216691069E-3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739.6</v>
      </c>
      <c r="F197" s="37">
        <v>737.06666666666661</v>
      </c>
      <c r="G197" s="38">
        <v>732.83333333333326</v>
      </c>
      <c r="H197" s="38">
        <v>726.06666666666661</v>
      </c>
      <c r="I197" s="38">
        <v>721.83333333333326</v>
      </c>
      <c r="J197" s="38">
        <v>743.83333333333326</v>
      </c>
      <c r="K197" s="38">
        <v>748.06666666666661</v>
      </c>
      <c r="L197" s="38">
        <v>754.83333333333326</v>
      </c>
      <c r="M197" s="28">
        <v>741.3</v>
      </c>
      <c r="N197" s="28">
        <v>730.3</v>
      </c>
      <c r="O197" s="39">
        <v>14671800</v>
      </c>
      <c r="P197" s="40">
        <v>1.2560559842095819E-2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270.2</v>
      </c>
      <c r="F198" s="37">
        <v>268.75</v>
      </c>
      <c r="G198" s="38">
        <v>266.64999999999998</v>
      </c>
      <c r="H198" s="38">
        <v>263.09999999999997</v>
      </c>
      <c r="I198" s="38">
        <v>260.99999999999994</v>
      </c>
      <c r="J198" s="38">
        <v>272.3</v>
      </c>
      <c r="K198" s="38">
        <v>274.40000000000003</v>
      </c>
      <c r="L198" s="38">
        <v>277.95000000000005</v>
      </c>
      <c r="M198" s="28">
        <v>270.85000000000002</v>
      </c>
      <c r="N198" s="28">
        <v>265.2</v>
      </c>
      <c r="O198" s="39">
        <v>40904000</v>
      </c>
      <c r="P198" s="40">
        <v>-3.4189648658859088E-2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824.55</v>
      </c>
      <c r="F199" s="37">
        <v>827.94999999999993</v>
      </c>
      <c r="G199" s="38">
        <v>815.64999999999986</v>
      </c>
      <c r="H199" s="38">
        <v>806.74999999999989</v>
      </c>
      <c r="I199" s="38">
        <v>794.44999999999982</v>
      </c>
      <c r="J199" s="38">
        <v>836.84999999999991</v>
      </c>
      <c r="K199" s="38">
        <v>849.14999999999986</v>
      </c>
      <c r="L199" s="38">
        <v>858.05</v>
      </c>
      <c r="M199" s="28">
        <v>840.25</v>
      </c>
      <c r="N199" s="28">
        <v>819.05</v>
      </c>
      <c r="O199" s="39">
        <v>5496000</v>
      </c>
      <c r="P199" s="40">
        <v>9.9903938520653213E-2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1329.85</v>
      </c>
      <c r="F200" s="37">
        <v>1334.3666666666666</v>
      </c>
      <c r="G200" s="38">
        <v>1321.083333333333</v>
      </c>
      <c r="H200" s="38">
        <v>1312.3166666666664</v>
      </c>
      <c r="I200" s="38">
        <v>1299.0333333333328</v>
      </c>
      <c r="J200" s="38">
        <v>1343.1333333333332</v>
      </c>
      <c r="K200" s="38">
        <v>1356.4166666666665</v>
      </c>
      <c r="L200" s="38">
        <v>1365.1833333333334</v>
      </c>
      <c r="M200" s="28">
        <v>1347.65</v>
      </c>
      <c r="N200" s="28">
        <v>1325.6</v>
      </c>
      <c r="O200" s="39">
        <v>806400</v>
      </c>
      <c r="P200" s="40">
        <v>7.433318758198513E-3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374.85</v>
      </c>
      <c r="F201" s="37">
        <v>373.11666666666662</v>
      </c>
      <c r="G201" s="38">
        <v>370.73333333333323</v>
      </c>
      <c r="H201" s="38">
        <v>366.61666666666662</v>
      </c>
      <c r="I201" s="38">
        <v>364.23333333333323</v>
      </c>
      <c r="J201" s="38">
        <v>377.23333333333323</v>
      </c>
      <c r="K201" s="38">
        <v>379.61666666666656</v>
      </c>
      <c r="L201" s="38">
        <v>383.73333333333323</v>
      </c>
      <c r="M201" s="28">
        <v>375.5</v>
      </c>
      <c r="N201" s="28">
        <v>369</v>
      </c>
      <c r="O201" s="39">
        <v>32353500</v>
      </c>
      <c r="P201" s="40">
        <v>-3.8343216371661687E-2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212.55</v>
      </c>
      <c r="F202" s="37">
        <v>212.95000000000002</v>
      </c>
      <c r="G202" s="38">
        <v>211.10000000000002</v>
      </c>
      <c r="H202" s="38">
        <v>209.65</v>
      </c>
      <c r="I202" s="38">
        <v>207.8</v>
      </c>
      <c r="J202" s="38">
        <v>214.40000000000003</v>
      </c>
      <c r="K202" s="38">
        <v>216.25</v>
      </c>
      <c r="L202" s="38">
        <v>217.70000000000005</v>
      </c>
      <c r="M202" s="28">
        <v>214.8</v>
      </c>
      <c r="N202" s="28">
        <v>211.5</v>
      </c>
      <c r="O202" s="39">
        <v>74544000</v>
      </c>
      <c r="P202" s="40">
        <v>-3.6207104638532407E-4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499.4</v>
      </c>
      <c r="F203" s="37">
        <v>498.90000000000003</v>
      </c>
      <c r="G203" s="38">
        <v>495.55000000000007</v>
      </c>
      <c r="H203" s="38">
        <v>491.70000000000005</v>
      </c>
      <c r="I203" s="38">
        <v>488.35000000000008</v>
      </c>
      <c r="J203" s="38">
        <v>502.75000000000006</v>
      </c>
      <c r="K203" s="38">
        <v>506.10000000000008</v>
      </c>
      <c r="L203" s="38">
        <v>509.95000000000005</v>
      </c>
      <c r="M203" s="28">
        <v>502.25</v>
      </c>
      <c r="N203" s="28">
        <v>495.05</v>
      </c>
      <c r="O203" s="39">
        <v>8195400</v>
      </c>
      <c r="P203" s="40">
        <v>6.2048052250991366E-2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1" t="s">
        <v>16</v>
      </c>
      <c r="B8" s="353"/>
      <c r="C8" s="357" t="s">
        <v>20</v>
      </c>
      <c r="D8" s="357" t="s">
        <v>21</v>
      </c>
      <c r="E8" s="348" t="s">
        <v>22</v>
      </c>
      <c r="F8" s="349"/>
      <c r="G8" s="350"/>
      <c r="H8" s="348" t="s">
        <v>23</v>
      </c>
      <c r="I8" s="349"/>
      <c r="J8" s="350"/>
      <c r="K8" s="23"/>
      <c r="L8" s="50"/>
      <c r="M8" s="50"/>
      <c r="N8" s="1"/>
      <c r="O8" s="1"/>
    </row>
    <row r="9" spans="1:15" ht="36" customHeight="1">
      <c r="A9" s="355"/>
      <c r="B9" s="356"/>
      <c r="C9" s="356"/>
      <c r="D9" s="3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17624.05</v>
      </c>
      <c r="D10" s="258">
        <v>17638.699999999997</v>
      </c>
      <c r="E10" s="258">
        <v>17583.299999999996</v>
      </c>
      <c r="F10" s="258">
        <v>17542.55</v>
      </c>
      <c r="G10" s="258">
        <v>17487.149999999998</v>
      </c>
      <c r="H10" s="258">
        <v>17679.449999999993</v>
      </c>
      <c r="I10" s="258">
        <v>17734.849999999995</v>
      </c>
      <c r="J10" s="258">
        <v>17775.599999999991</v>
      </c>
      <c r="K10" s="258">
        <v>17694.099999999999</v>
      </c>
      <c r="L10" s="258">
        <v>17597.95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40834.65</v>
      </c>
      <c r="D11" s="258">
        <v>40900.583333333336</v>
      </c>
      <c r="E11" s="258">
        <v>40661.316666666673</v>
      </c>
      <c r="F11" s="258">
        <v>40487.983333333337</v>
      </c>
      <c r="G11" s="258">
        <v>40248.716666666674</v>
      </c>
      <c r="H11" s="258">
        <v>41073.916666666672</v>
      </c>
      <c r="I11" s="258">
        <v>41313.183333333334</v>
      </c>
      <c r="J11" s="258">
        <v>41486.51666666667</v>
      </c>
      <c r="K11" s="258">
        <v>41139.85</v>
      </c>
      <c r="L11" s="258">
        <v>40727.25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2989.05</v>
      </c>
      <c r="D12" s="231">
        <v>2973.6833333333329</v>
      </c>
      <c r="E12" s="231">
        <v>2954.9166666666661</v>
      </c>
      <c r="F12" s="231">
        <v>2920.7833333333333</v>
      </c>
      <c r="G12" s="231">
        <v>2902.0166666666664</v>
      </c>
      <c r="H12" s="231">
        <v>3007.8166666666657</v>
      </c>
      <c r="I12" s="231">
        <v>3026.583333333333</v>
      </c>
      <c r="J12" s="231">
        <v>3060.7166666666653</v>
      </c>
      <c r="K12" s="231">
        <v>2992.45</v>
      </c>
      <c r="L12" s="231">
        <v>2939.55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5207.75</v>
      </c>
      <c r="D13" s="231">
        <v>5200.9000000000005</v>
      </c>
      <c r="E13" s="231">
        <v>5184.3000000000011</v>
      </c>
      <c r="F13" s="231">
        <v>5160.8500000000004</v>
      </c>
      <c r="G13" s="231">
        <v>5144.2500000000009</v>
      </c>
      <c r="H13" s="231">
        <v>5224.3500000000013</v>
      </c>
      <c r="I13" s="231">
        <v>5240.9500000000016</v>
      </c>
      <c r="J13" s="231">
        <v>5264.4000000000015</v>
      </c>
      <c r="K13" s="231">
        <v>5217.5</v>
      </c>
      <c r="L13" s="231">
        <v>5177.45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29041.599999999999</v>
      </c>
      <c r="D14" s="231">
        <v>28955.8</v>
      </c>
      <c r="E14" s="231">
        <v>28825.199999999997</v>
      </c>
      <c r="F14" s="231">
        <v>28608.799999999999</v>
      </c>
      <c r="G14" s="231">
        <v>28478.199999999997</v>
      </c>
      <c r="H14" s="231">
        <v>29172.199999999997</v>
      </c>
      <c r="I14" s="231">
        <v>29302.799999999996</v>
      </c>
      <c r="J14" s="231">
        <v>29519.199999999997</v>
      </c>
      <c r="K14" s="231">
        <v>29086.400000000001</v>
      </c>
      <c r="L14" s="231">
        <v>28739.4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4557.5</v>
      </c>
      <c r="D15" s="231">
        <v>4537.05</v>
      </c>
      <c r="E15" s="231">
        <v>4510.75</v>
      </c>
      <c r="F15" s="231">
        <v>4464</v>
      </c>
      <c r="G15" s="231">
        <v>4437.7</v>
      </c>
      <c r="H15" s="231">
        <v>4583.8</v>
      </c>
      <c r="I15" s="231">
        <v>4610.1000000000013</v>
      </c>
      <c r="J15" s="231">
        <v>4656.8500000000004</v>
      </c>
      <c r="K15" s="231">
        <v>4563.3500000000004</v>
      </c>
      <c r="L15" s="231">
        <v>4490.3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8581.9500000000007</v>
      </c>
      <c r="D16" s="231">
        <v>8570.3000000000011</v>
      </c>
      <c r="E16" s="231">
        <v>8549.1000000000022</v>
      </c>
      <c r="F16" s="231">
        <v>8516.2500000000018</v>
      </c>
      <c r="G16" s="231">
        <v>8495.0500000000029</v>
      </c>
      <c r="H16" s="231">
        <v>8603.1500000000015</v>
      </c>
      <c r="I16" s="231">
        <v>8624.3500000000022</v>
      </c>
      <c r="J16" s="231">
        <v>8657.2000000000007</v>
      </c>
      <c r="K16" s="231">
        <v>8591.5</v>
      </c>
      <c r="L16" s="231">
        <v>8537.4500000000007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3397.65</v>
      </c>
      <c r="D17" s="231">
        <v>3395.75</v>
      </c>
      <c r="E17" s="231">
        <v>3371.6</v>
      </c>
      <c r="F17" s="231">
        <v>3345.5499999999997</v>
      </c>
      <c r="G17" s="231">
        <v>3321.3999999999996</v>
      </c>
      <c r="H17" s="231">
        <v>3421.8</v>
      </c>
      <c r="I17" s="231">
        <v>3445.95</v>
      </c>
      <c r="J17" s="231">
        <v>3472.0000000000005</v>
      </c>
      <c r="K17" s="230">
        <v>3419.9</v>
      </c>
      <c r="L17" s="230">
        <v>3369.7</v>
      </c>
      <c r="M17" s="230">
        <v>1.9342299999999999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1740.95</v>
      </c>
      <c r="D18" s="231">
        <v>1732.5833333333333</v>
      </c>
      <c r="E18" s="231">
        <v>1713.6166666666666</v>
      </c>
      <c r="F18" s="231">
        <v>1686.2833333333333</v>
      </c>
      <c r="G18" s="231">
        <v>1667.3166666666666</v>
      </c>
      <c r="H18" s="231">
        <v>1759.9166666666665</v>
      </c>
      <c r="I18" s="231">
        <v>1778.8833333333332</v>
      </c>
      <c r="J18" s="231">
        <v>1806.2166666666665</v>
      </c>
      <c r="K18" s="230">
        <v>1751.55</v>
      </c>
      <c r="L18" s="230">
        <v>1705.25</v>
      </c>
      <c r="M18" s="230">
        <v>4.07043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564.5</v>
      </c>
      <c r="D19" s="231">
        <v>565.75</v>
      </c>
      <c r="E19" s="231">
        <v>558.95000000000005</v>
      </c>
      <c r="F19" s="231">
        <v>553.40000000000009</v>
      </c>
      <c r="G19" s="231">
        <v>546.60000000000014</v>
      </c>
      <c r="H19" s="231">
        <v>571.29999999999995</v>
      </c>
      <c r="I19" s="231">
        <v>578.09999999999991</v>
      </c>
      <c r="J19" s="231">
        <v>583.64999999999986</v>
      </c>
      <c r="K19" s="230">
        <v>572.54999999999995</v>
      </c>
      <c r="L19" s="230">
        <v>560.20000000000005</v>
      </c>
      <c r="M19" s="230">
        <v>10.52472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22831.65</v>
      </c>
      <c r="D20" s="231">
        <v>22905.899999999998</v>
      </c>
      <c r="E20" s="231">
        <v>22671.799999999996</v>
      </c>
      <c r="F20" s="231">
        <v>22511.949999999997</v>
      </c>
      <c r="G20" s="231">
        <v>22277.849999999995</v>
      </c>
      <c r="H20" s="231">
        <v>23065.749999999996</v>
      </c>
      <c r="I20" s="231">
        <v>23299.849999999995</v>
      </c>
      <c r="J20" s="231">
        <v>23459.699999999997</v>
      </c>
      <c r="K20" s="230">
        <v>23140</v>
      </c>
      <c r="L20" s="230">
        <v>22746.05</v>
      </c>
      <c r="M20" s="230">
        <v>0.18990000000000001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1797.25</v>
      </c>
      <c r="D21" s="231">
        <v>1790.1833333333332</v>
      </c>
      <c r="E21" s="231">
        <v>1767.6666666666663</v>
      </c>
      <c r="F21" s="231">
        <v>1738.083333333333</v>
      </c>
      <c r="G21" s="231">
        <v>1715.5666666666662</v>
      </c>
      <c r="H21" s="231">
        <v>1819.7666666666664</v>
      </c>
      <c r="I21" s="231">
        <v>1842.2833333333333</v>
      </c>
      <c r="J21" s="231">
        <v>1871.8666666666666</v>
      </c>
      <c r="K21" s="230">
        <v>1812.7</v>
      </c>
      <c r="L21" s="230">
        <v>1760.6</v>
      </c>
      <c r="M21" s="230">
        <v>41.979750000000003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899.15</v>
      </c>
      <c r="D22" s="231">
        <v>894.65</v>
      </c>
      <c r="E22" s="231">
        <v>890.15</v>
      </c>
      <c r="F22" s="231">
        <v>881.15</v>
      </c>
      <c r="G22" s="231">
        <v>876.65</v>
      </c>
      <c r="H22" s="231">
        <v>903.65</v>
      </c>
      <c r="I22" s="231">
        <v>908.15</v>
      </c>
      <c r="J22" s="231">
        <v>917.15</v>
      </c>
      <c r="K22" s="230">
        <v>899.15</v>
      </c>
      <c r="L22" s="230">
        <v>885.65</v>
      </c>
      <c r="M22" s="230">
        <v>18.915030000000002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652</v>
      </c>
      <c r="D23" s="231">
        <v>650.66666666666663</v>
      </c>
      <c r="E23" s="231">
        <v>644.33333333333326</v>
      </c>
      <c r="F23" s="231">
        <v>636.66666666666663</v>
      </c>
      <c r="G23" s="231">
        <v>630.33333333333326</v>
      </c>
      <c r="H23" s="231">
        <v>658.33333333333326</v>
      </c>
      <c r="I23" s="231">
        <v>664.66666666666652</v>
      </c>
      <c r="J23" s="231">
        <v>672.33333333333326</v>
      </c>
      <c r="K23" s="230">
        <v>657</v>
      </c>
      <c r="L23" s="230">
        <v>643</v>
      </c>
      <c r="M23" s="230">
        <v>42.546289999999999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906.15</v>
      </c>
      <c r="D24" s="231">
        <v>893.9</v>
      </c>
      <c r="E24" s="231">
        <v>881.65</v>
      </c>
      <c r="F24" s="231">
        <v>857.15</v>
      </c>
      <c r="G24" s="231">
        <v>844.9</v>
      </c>
      <c r="H24" s="231">
        <v>918.4</v>
      </c>
      <c r="I24" s="231">
        <v>930.65</v>
      </c>
      <c r="J24" s="231">
        <v>955.15</v>
      </c>
      <c r="K24" s="230">
        <v>906.15</v>
      </c>
      <c r="L24" s="230">
        <v>869.4</v>
      </c>
      <c r="M24" s="230">
        <v>11.705260000000001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1000.85</v>
      </c>
      <c r="D25" s="231">
        <v>995.2166666666667</v>
      </c>
      <c r="E25" s="231">
        <v>989.58333333333337</v>
      </c>
      <c r="F25" s="231">
        <v>978.31666666666672</v>
      </c>
      <c r="G25" s="231">
        <v>972.68333333333339</v>
      </c>
      <c r="H25" s="231">
        <v>1006.4833333333333</v>
      </c>
      <c r="I25" s="231">
        <v>1012.1166666666666</v>
      </c>
      <c r="J25" s="231">
        <v>1023.3833333333333</v>
      </c>
      <c r="K25" s="230">
        <v>1000.85</v>
      </c>
      <c r="L25" s="230">
        <v>983.95</v>
      </c>
      <c r="M25" s="230">
        <v>10.48207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410</v>
      </c>
      <c r="D26" s="231">
        <v>412.56666666666666</v>
      </c>
      <c r="E26" s="231">
        <v>405.48333333333335</v>
      </c>
      <c r="F26" s="231">
        <v>400.9666666666667</v>
      </c>
      <c r="G26" s="231">
        <v>393.88333333333338</v>
      </c>
      <c r="H26" s="231">
        <v>417.08333333333331</v>
      </c>
      <c r="I26" s="231">
        <v>424.16666666666669</v>
      </c>
      <c r="J26" s="231">
        <v>428.68333333333328</v>
      </c>
      <c r="K26" s="230">
        <v>419.65</v>
      </c>
      <c r="L26" s="230">
        <v>408.05</v>
      </c>
      <c r="M26" s="230">
        <v>22.08915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159.75</v>
      </c>
      <c r="D27" s="231">
        <v>158.65</v>
      </c>
      <c r="E27" s="231">
        <v>157</v>
      </c>
      <c r="F27" s="231">
        <v>154.25</v>
      </c>
      <c r="G27" s="231">
        <v>152.6</v>
      </c>
      <c r="H27" s="231">
        <v>161.4</v>
      </c>
      <c r="I27" s="231">
        <v>163.05000000000004</v>
      </c>
      <c r="J27" s="231">
        <v>165.8</v>
      </c>
      <c r="K27" s="230">
        <v>160.30000000000001</v>
      </c>
      <c r="L27" s="230">
        <v>155.9</v>
      </c>
      <c r="M27" s="230">
        <v>35.080460000000002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221.95</v>
      </c>
      <c r="D28" s="231">
        <v>220.5333333333333</v>
      </c>
      <c r="E28" s="231">
        <v>218.46666666666661</v>
      </c>
      <c r="F28" s="231">
        <v>214.98333333333332</v>
      </c>
      <c r="G28" s="231">
        <v>212.91666666666663</v>
      </c>
      <c r="H28" s="231">
        <v>224.01666666666659</v>
      </c>
      <c r="I28" s="231">
        <v>226.08333333333331</v>
      </c>
      <c r="J28" s="231">
        <v>229.56666666666658</v>
      </c>
      <c r="K28" s="230">
        <v>222.6</v>
      </c>
      <c r="L28" s="230">
        <v>217.05</v>
      </c>
      <c r="M28" s="230">
        <v>45.105919999999998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3372.55</v>
      </c>
      <c r="D29" s="231">
        <v>3386.9</v>
      </c>
      <c r="E29" s="231">
        <v>3343.8500000000004</v>
      </c>
      <c r="F29" s="231">
        <v>3315.15</v>
      </c>
      <c r="G29" s="231">
        <v>3272.1000000000004</v>
      </c>
      <c r="H29" s="231">
        <v>3415.6000000000004</v>
      </c>
      <c r="I29" s="231">
        <v>3458.6500000000005</v>
      </c>
      <c r="J29" s="231">
        <v>3487.3500000000004</v>
      </c>
      <c r="K29" s="230">
        <v>3429.95</v>
      </c>
      <c r="L29" s="230">
        <v>3358.2</v>
      </c>
      <c r="M29" s="230">
        <v>2.4632000000000001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384.35</v>
      </c>
      <c r="D30" s="231">
        <v>385.73333333333335</v>
      </c>
      <c r="E30" s="231">
        <v>381.86666666666667</v>
      </c>
      <c r="F30" s="231">
        <v>379.38333333333333</v>
      </c>
      <c r="G30" s="231">
        <v>375.51666666666665</v>
      </c>
      <c r="H30" s="231">
        <v>388.2166666666667</v>
      </c>
      <c r="I30" s="231">
        <v>392.08333333333337</v>
      </c>
      <c r="J30" s="231">
        <v>394.56666666666672</v>
      </c>
      <c r="K30" s="230">
        <v>389.6</v>
      </c>
      <c r="L30" s="230">
        <v>383.25</v>
      </c>
      <c r="M30" s="230">
        <v>31.539819999999999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4237</v>
      </c>
      <c r="D31" s="231">
        <v>4222.6500000000005</v>
      </c>
      <c r="E31" s="231">
        <v>4201.6500000000015</v>
      </c>
      <c r="F31" s="231">
        <v>4166.3000000000011</v>
      </c>
      <c r="G31" s="231">
        <v>4145.300000000002</v>
      </c>
      <c r="H31" s="231">
        <v>4258.0000000000009</v>
      </c>
      <c r="I31" s="231">
        <v>4278.9999999999991</v>
      </c>
      <c r="J31" s="231">
        <v>4314.3500000000004</v>
      </c>
      <c r="K31" s="230">
        <v>4243.6499999999996</v>
      </c>
      <c r="L31" s="230">
        <v>4187.3</v>
      </c>
      <c r="M31" s="230">
        <v>3.2355999999999998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138.19999999999999</v>
      </c>
      <c r="D32" s="231">
        <v>137.88333333333333</v>
      </c>
      <c r="E32" s="231">
        <v>136.81666666666666</v>
      </c>
      <c r="F32" s="231">
        <v>135.43333333333334</v>
      </c>
      <c r="G32" s="231">
        <v>134.36666666666667</v>
      </c>
      <c r="H32" s="231">
        <v>139.26666666666665</v>
      </c>
      <c r="I32" s="231">
        <v>140.33333333333331</v>
      </c>
      <c r="J32" s="231">
        <v>141.71666666666664</v>
      </c>
      <c r="K32" s="230">
        <v>138.94999999999999</v>
      </c>
      <c r="L32" s="230">
        <v>136.5</v>
      </c>
      <c r="M32" s="230">
        <v>89.062839999999994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2776.35</v>
      </c>
      <c r="D33" s="231">
        <v>2780.4833333333336</v>
      </c>
      <c r="E33" s="231">
        <v>2750.9666666666672</v>
      </c>
      <c r="F33" s="231">
        <v>2725.5833333333335</v>
      </c>
      <c r="G33" s="231">
        <v>2696.0666666666671</v>
      </c>
      <c r="H33" s="231">
        <v>2805.8666666666672</v>
      </c>
      <c r="I33" s="231">
        <v>2835.3833333333337</v>
      </c>
      <c r="J33" s="231">
        <v>2860.7666666666673</v>
      </c>
      <c r="K33" s="230">
        <v>2810</v>
      </c>
      <c r="L33" s="230">
        <v>2755.1</v>
      </c>
      <c r="M33" s="230">
        <v>12.15461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1404.2</v>
      </c>
      <c r="D34" s="231">
        <v>1401.8833333333332</v>
      </c>
      <c r="E34" s="231">
        <v>1389.3166666666664</v>
      </c>
      <c r="F34" s="231">
        <v>1374.4333333333332</v>
      </c>
      <c r="G34" s="231">
        <v>1361.8666666666663</v>
      </c>
      <c r="H34" s="231">
        <v>1416.7666666666664</v>
      </c>
      <c r="I34" s="231">
        <v>1429.333333333333</v>
      </c>
      <c r="J34" s="231">
        <v>1444.2166666666665</v>
      </c>
      <c r="K34" s="230">
        <v>1414.45</v>
      </c>
      <c r="L34" s="230">
        <v>1387</v>
      </c>
      <c r="M34" s="230">
        <v>4.6653799999999999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540.75</v>
      </c>
      <c r="D35" s="231">
        <v>538.76666666666665</v>
      </c>
      <c r="E35" s="231">
        <v>534.98333333333335</v>
      </c>
      <c r="F35" s="231">
        <v>529.2166666666667</v>
      </c>
      <c r="G35" s="231">
        <v>525.43333333333339</v>
      </c>
      <c r="H35" s="231">
        <v>544.5333333333333</v>
      </c>
      <c r="I35" s="231">
        <v>548.31666666666661</v>
      </c>
      <c r="J35" s="231">
        <v>554.08333333333326</v>
      </c>
      <c r="K35" s="230">
        <v>542.54999999999995</v>
      </c>
      <c r="L35" s="230">
        <v>533</v>
      </c>
      <c r="M35" s="230">
        <v>9.1795600000000004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3450.7</v>
      </c>
      <c r="D36" s="231">
        <v>3474.15</v>
      </c>
      <c r="E36" s="231">
        <v>3414.3500000000004</v>
      </c>
      <c r="F36" s="231">
        <v>3378.0000000000005</v>
      </c>
      <c r="G36" s="231">
        <v>3318.2000000000007</v>
      </c>
      <c r="H36" s="231">
        <v>3510.5</v>
      </c>
      <c r="I36" s="231">
        <v>3570.3</v>
      </c>
      <c r="J36" s="231">
        <v>3606.6499999999996</v>
      </c>
      <c r="K36" s="230">
        <v>3533.95</v>
      </c>
      <c r="L36" s="230">
        <v>3437.8</v>
      </c>
      <c r="M36" s="230">
        <v>2.4277899999999999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847.35</v>
      </c>
      <c r="D37" s="231">
        <v>848.75</v>
      </c>
      <c r="E37" s="231">
        <v>842.55</v>
      </c>
      <c r="F37" s="231">
        <v>837.75</v>
      </c>
      <c r="G37" s="231">
        <v>831.55</v>
      </c>
      <c r="H37" s="231">
        <v>853.55</v>
      </c>
      <c r="I37" s="231">
        <v>859.75</v>
      </c>
      <c r="J37" s="231">
        <v>864.55</v>
      </c>
      <c r="K37" s="230">
        <v>854.95</v>
      </c>
      <c r="L37" s="230">
        <v>843.95</v>
      </c>
      <c r="M37" s="230">
        <v>156.56077999999999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4061.6</v>
      </c>
      <c r="D38" s="231">
        <v>4054.5666666666671</v>
      </c>
      <c r="E38" s="231">
        <v>4037.1333333333341</v>
      </c>
      <c r="F38" s="231">
        <v>4012.666666666667</v>
      </c>
      <c r="G38" s="231">
        <v>3995.233333333334</v>
      </c>
      <c r="H38" s="231">
        <v>4079.0333333333342</v>
      </c>
      <c r="I38" s="231">
        <v>4096.4666666666672</v>
      </c>
      <c r="J38" s="231">
        <v>4120.9333333333343</v>
      </c>
      <c r="K38" s="230">
        <v>4072</v>
      </c>
      <c r="L38" s="230">
        <v>4030.1</v>
      </c>
      <c r="M38" s="230">
        <v>2.1863199999999998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5828.8</v>
      </c>
      <c r="D39" s="231">
        <v>5869.9000000000005</v>
      </c>
      <c r="E39" s="231">
        <v>5769.9000000000015</v>
      </c>
      <c r="F39" s="231">
        <v>5711.0000000000009</v>
      </c>
      <c r="G39" s="231">
        <v>5611.0000000000018</v>
      </c>
      <c r="H39" s="231">
        <v>5928.8000000000011</v>
      </c>
      <c r="I39" s="231">
        <v>6028.7999999999993</v>
      </c>
      <c r="J39" s="231">
        <v>6087.7000000000007</v>
      </c>
      <c r="K39" s="230">
        <v>5969.9</v>
      </c>
      <c r="L39" s="230">
        <v>5811</v>
      </c>
      <c r="M39" s="230">
        <v>9.2825699999999998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1305.05</v>
      </c>
      <c r="D40" s="231">
        <v>1305.9833333333333</v>
      </c>
      <c r="E40" s="231">
        <v>1294.7166666666667</v>
      </c>
      <c r="F40" s="231">
        <v>1284.3833333333334</v>
      </c>
      <c r="G40" s="231">
        <v>1273.1166666666668</v>
      </c>
      <c r="H40" s="231">
        <v>1316.3166666666666</v>
      </c>
      <c r="I40" s="231">
        <v>1327.5833333333335</v>
      </c>
      <c r="J40" s="231">
        <v>1337.9166666666665</v>
      </c>
      <c r="K40" s="230">
        <v>1317.25</v>
      </c>
      <c r="L40" s="230">
        <v>1295.6500000000001</v>
      </c>
      <c r="M40" s="230">
        <v>12.97282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5912.05</v>
      </c>
      <c r="D41" s="231">
        <v>5921.7666666666664</v>
      </c>
      <c r="E41" s="231">
        <v>5873.333333333333</v>
      </c>
      <c r="F41" s="231">
        <v>5834.6166666666668</v>
      </c>
      <c r="G41" s="231">
        <v>5786.1833333333334</v>
      </c>
      <c r="H41" s="231">
        <v>5960.4833333333327</v>
      </c>
      <c r="I41" s="231">
        <v>6008.916666666667</v>
      </c>
      <c r="J41" s="231">
        <v>6047.6333333333323</v>
      </c>
      <c r="K41" s="230">
        <v>5970.2</v>
      </c>
      <c r="L41" s="230">
        <v>5883.05</v>
      </c>
      <c r="M41" s="230">
        <v>0.13211000000000001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1990.7</v>
      </c>
      <c r="D42" s="231">
        <v>1984.0333333333335</v>
      </c>
      <c r="E42" s="231">
        <v>1966.666666666667</v>
      </c>
      <c r="F42" s="231">
        <v>1942.6333333333334</v>
      </c>
      <c r="G42" s="231">
        <v>1925.2666666666669</v>
      </c>
      <c r="H42" s="231">
        <v>2008.0666666666671</v>
      </c>
      <c r="I42" s="231">
        <v>2025.4333333333334</v>
      </c>
      <c r="J42" s="231">
        <v>2049.4666666666672</v>
      </c>
      <c r="K42" s="230">
        <v>2001.4</v>
      </c>
      <c r="L42" s="230">
        <v>1960</v>
      </c>
      <c r="M42" s="230">
        <v>2.85379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210.05</v>
      </c>
      <c r="D43" s="231">
        <v>209.31666666666669</v>
      </c>
      <c r="E43" s="231">
        <v>207.48333333333338</v>
      </c>
      <c r="F43" s="231">
        <v>204.91666666666669</v>
      </c>
      <c r="G43" s="231">
        <v>203.08333333333337</v>
      </c>
      <c r="H43" s="231">
        <v>211.88333333333338</v>
      </c>
      <c r="I43" s="231">
        <v>213.7166666666667</v>
      </c>
      <c r="J43" s="231">
        <v>216.28333333333339</v>
      </c>
      <c r="K43" s="230">
        <v>211.15</v>
      </c>
      <c r="L43" s="230">
        <v>206.75</v>
      </c>
      <c r="M43" s="230">
        <v>59.265320000000003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166.2</v>
      </c>
      <c r="D44" s="231">
        <v>166.56666666666669</v>
      </c>
      <c r="E44" s="231">
        <v>164.98333333333338</v>
      </c>
      <c r="F44" s="231">
        <v>163.76666666666668</v>
      </c>
      <c r="G44" s="231">
        <v>162.18333333333337</v>
      </c>
      <c r="H44" s="231">
        <v>167.78333333333339</v>
      </c>
      <c r="I44" s="231">
        <v>169.3666666666667</v>
      </c>
      <c r="J44" s="231">
        <v>170.5833333333334</v>
      </c>
      <c r="K44" s="230">
        <v>168.15</v>
      </c>
      <c r="L44" s="230">
        <v>165.35</v>
      </c>
      <c r="M44" s="230">
        <v>153.31630999999999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75.400000000000006</v>
      </c>
      <c r="D45" s="231">
        <v>75.933333333333337</v>
      </c>
      <c r="E45" s="231">
        <v>74.466666666666669</v>
      </c>
      <c r="F45" s="231">
        <v>73.533333333333331</v>
      </c>
      <c r="G45" s="231">
        <v>72.066666666666663</v>
      </c>
      <c r="H45" s="231">
        <v>76.866666666666674</v>
      </c>
      <c r="I45" s="231">
        <v>78.333333333333343</v>
      </c>
      <c r="J45" s="231">
        <v>79.26666666666668</v>
      </c>
      <c r="K45" s="230">
        <v>77.400000000000006</v>
      </c>
      <c r="L45" s="230">
        <v>75</v>
      </c>
      <c r="M45" s="230">
        <v>52.21913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1404</v>
      </c>
      <c r="D46" s="231">
        <v>1407.2833333333335</v>
      </c>
      <c r="E46" s="231">
        <v>1396.5666666666671</v>
      </c>
      <c r="F46" s="231">
        <v>1389.1333333333334</v>
      </c>
      <c r="G46" s="231">
        <v>1378.416666666667</v>
      </c>
      <c r="H46" s="231">
        <v>1414.7166666666672</v>
      </c>
      <c r="I46" s="231">
        <v>1425.4333333333338</v>
      </c>
      <c r="J46" s="231">
        <v>1432.8666666666672</v>
      </c>
      <c r="K46" s="230">
        <v>1418</v>
      </c>
      <c r="L46" s="230">
        <v>1399.85</v>
      </c>
      <c r="M46" s="230">
        <v>3.1586099999999999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595.25</v>
      </c>
      <c r="D47" s="231">
        <v>595.6</v>
      </c>
      <c r="E47" s="231">
        <v>592.20000000000005</v>
      </c>
      <c r="F47" s="231">
        <v>589.15</v>
      </c>
      <c r="G47" s="231">
        <v>585.75</v>
      </c>
      <c r="H47" s="231">
        <v>598.65000000000009</v>
      </c>
      <c r="I47" s="231">
        <v>602.04999999999995</v>
      </c>
      <c r="J47" s="231">
        <v>605.10000000000014</v>
      </c>
      <c r="K47" s="230">
        <v>599</v>
      </c>
      <c r="L47" s="230">
        <v>592.54999999999995</v>
      </c>
      <c r="M47" s="230">
        <v>3.32389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99.9</v>
      </c>
      <c r="D48" s="231">
        <v>99.733333333333334</v>
      </c>
      <c r="E48" s="231">
        <v>98.916666666666671</v>
      </c>
      <c r="F48" s="231">
        <v>97.933333333333337</v>
      </c>
      <c r="G48" s="231">
        <v>97.116666666666674</v>
      </c>
      <c r="H48" s="231">
        <v>100.71666666666667</v>
      </c>
      <c r="I48" s="231">
        <v>101.53333333333333</v>
      </c>
      <c r="J48" s="231">
        <v>102.51666666666667</v>
      </c>
      <c r="K48" s="230">
        <v>100.55</v>
      </c>
      <c r="L48" s="230">
        <v>98.75</v>
      </c>
      <c r="M48" s="230">
        <v>108.70304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756.45</v>
      </c>
      <c r="D49" s="231">
        <v>754.29999999999984</v>
      </c>
      <c r="E49" s="231">
        <v>745.6999999999997</v>
      </c>
      <c r="F49" s="231">
        <v>734.94999999999982</v>
      </c>
      <c r="G49" s="231">
        <v>726.34999999999968</v>
      </c>
      <c r="H49" s="231">
        <v>765.04999999999973</v>
      </c>
      <c r="I49" s="231">
        <v>773.64999999999986</v>
      </c>
      <c r="J49" s="231">
        <v>784.39999999999975</v>
      </c>
      <c r="K49" s="230">
        <v>762.9</v>
      </c>
      <c r="L49" s="230">
        <v>743.55</v>
      </c>
      <c r="M49" s="230">
        <v>11.536199999999999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71.3</v>
      </c>
      <c r="D50" s="231">
        <v>71.616666666666674</v>
      </c>
      <c r="E50" s="231">
        <v>70.483333333333348</v>
      </c>
      <c r="F50" s="231">
        <v>69.666666666666671</v>
      </c>
      <c r="G50" s="231">
        <v>68.533333333333346</v>
      </c>
      <c r="H50" s="231">
        <v>72.433333333333351</v>
      </c>
      <c r="I50" s="231">
        <v>73.566666666666677</v>
      </c>
      <c r="J50" s="231">
        <v>74.383333333333354</v>
      </c>
      <c r="K50" s="230">
        <v>72.75</v>
      </c>
      <c r="L50" s="230">
        <v>70.8</v>
      </c>
      <c r="M50" s="230">
        <v>192.29626999999999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335.8</v>
      </c>
      <c r="D51" s="231">
        <v>334.73333333333335</v>
      </c>
      <c r="E51" s="231">
        <v>332.66666666666669</v>
      </c>
      <c r="F51" s="231">
        <v>329.53333333333336</v>
      </c>
      <c r="G51" s="231">
        <v>327.4666666666667</v>
      </c>
      <c r="H51" s="231">
        <v>337.86666666666667</v>
      </c>
      <c r="I51" s="231">
        <v>339.93333333333328</v>
      </c>
      <c r="J51" s="231">
        <v>343.06666666666666</v>
      </c>
      <c r="K51" s="230">
        <v>336.8</v>
      </c>
      <c r="L51" s="230">
        <v>331.6</v>
      </c>
      <c r="M51" s="230">
        <v>24.653089999999999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769.75</v>
      </c>
      <c r="D52" s="231">
        <v>770.83333333333337</v>
      </c>
      <c r="E52" s="231">
        <v>765.36666666666679</v>
      </c>
      <c r="F52" s="231">
        <v>760.98333333333346</v>
      </c>
      <c r="G52" s="231">
        <v>755.51666666666688</v>
      </c>
      <c r="H52" s="231">
        <v>775.2166666666667</v>
      </c>
      <c r="I52" s="231">
        <v>780.68333333333317</v>
      </c>
      <c r="J52" s="231">
        <v>785.06666666666661</v>
      </c>
      <c r="K52" s="230">
        <v>776.3</v>
      </c>
      <c r="L52" s="230">
        <v>766.45</v>
      </c>
      <c r="M52" s="230">
        <v>17.010649999999998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215.5</v>
      </c>
      <c r="D53" s="231">
        <v>215.4</v>
      </c>
      <c r="E53" s="231">
        <v>213.3</v>
      </c>
      <c r="F53" s="231">
        <v>211.1</v>
      </c>
      <c r="G53" s="231">
        <v>209</v>
      </c>
      <c r="H53" s="231">
        <v>217.60000000000002</v>
      </c>
      <c r="I53" s="231">
        <v>219.7</v>
      </c>
      <c r="J53" s="231">
        <v>221.90000000000003</v>
      </c>
      <c r="K53" s="230">
        <v>217.5</v>
      </c>
      <c r="L53" s="230">
        <v>213.2</v>
      </c>
      <c r="M53" s="230">
        <v>23.49024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18542.8</v>
      </c>
      <c r="D54" s="231">
        <v>18659.083333333332</v>
      </c>
      <c r="E54" s="231">
        <v>18378.166666666664</v>
      </c>
      <c r="F54" s="231">
        <v>18213.533333333333</v>
      </c>
      <c r="G54" s="231">
        <v>17932.616666666665</v>
      </c>
      <c r="H54" s="231">
        <v>18823.716666666664</v>
      </c>
      <c r="I54" s="231">
        <v>19104.633333333328</v>
      </c>
      <c r="J54" s="231">
        <v>19269.266666666663</v>
      </c>
      <c r="K54" s="230">
        <v>18940</v>
      </c>
      <c r="L54" s="230">
        <v>18494.45</v>
      </c>
      <c r="M54" s="230">
        <v>0.46233000000000002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4266.3999999999996</v>
      </c>
      <c r="D55" s="231">
        <v>4269.7333333333336</v>
      </c>
      <c r="E55" s="231">
        <v>4239.666666666667</v>
      </c>
      <c r="F55" s="231">
        <v>4212.9333333333334</v>
      </c>
      <c r="G55" s="231">
        <v>4182.8666666666668</v>
      </c>
      <c r="H55" s="231">
        <v>4296.4666666666672</v>
      </c>
      <c r="I55" s="231">
        <v>4326.5333333333328</v>
      </c>
      <c r="J55" s="231">
        <v>4353.2666666666673</v>
      </c>
      <c r="K55" s="230">
        <v>4299.8</v>
      </c>
      <c r="L55" s="230">
        <v>4243</v>
      </c>
      <c r="M55" s="230">
        <v>2.53654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283.3</v>
      </c>
      <c r="D56" s="231">
        <v>284.13333333333333</v>
      </c>
      <c r="E56" s="231">
        <v>281.56666666666666</v>
      </c>
      <c r="F56" s="231">
        <v>279.83333333333331</v>
      </c>
      <c r="G56" s="231">
        <v>277.26666666666665</v>
      </c>
      <c r="H56" s="231">
        <v>285.86666666666667</v>
      </c>
      <c r="I56" s="231">
        <v>288.43333333333328</v>
      </c>
      <c r="J56" s="231">
        <v>290.16666666666669</v>
      </c>
      <c r="K56" s="230">
        <v>286.7</v>
      </c>
      <c r="L56" s="230">
        <v>282.39999999999998</v>
      </c>
      <c r="M56" s="230">
        <v>37.685409999999997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829.2</v>
      </c>
      <c r="D57" s="231">
        <v>834.69999999999993</v>
      </c>
      <c r="E57" s="231">
        <v>821.59999999999991</v>
      </c>
      <c r="F57" s="231">
        <v>814</v>
      </c>
      <c r="G57" s="231">
        <v>800.9</v>
      </c>
      <c r="H57" s="231">
        <v>842.29999999999984</v>
      </c>
      <c r="I57" s="231">
        <v>855.4</v>
      </c>
      <c r="J57" s="231">
        <v>862.99999999999977</v>
      </c>
      <c r="K57" s="230">
        <v>847.8</v>
      </c>
      <c r="L57" s="230">
        <v>827.1</v>
      </c>
      <c r="M57" s="230">
        <v>28.50243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901.85</v>
      </c>
      <c r="D58" s="231">
        <v>900.18333333333339</v>
      </c>
      <c r="E58" s="231">
        <v>895.86666666666679</v>
      </c>
      <c r="F58" s="231">
        <v>889.88333333333344</v>
      </c>
      <c r="G58" s="231">
        <v>885.56666666666683</v>
      </c>
      <c r="H58" s="231">
        <v>906.16666666666674</v>
      </c>
      <c r="I58" s="231">
        <v>910.48333333333335</v>
      </c>
      <c r="J58" s="231">
        <v>916.4666666666667</v>
      </c>
      <c r="K58" s="230">
        <v>904.5</v>
      </c>
      <c r="L58" s="230">
        <v>894.2</v>
      </c>
      <c r="M58" s="230">
        <v>9.1972199999999997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1402.15</v>
      </c>
      <c r="D59" s="231">
        <v>1395.7166666666665</v>
      </c>
      <c r="E59" s="231">
        <v>1379.4333333333329</v>
      </c>
      <c r="F59" s="231">
        <v>1356.7166666666665</v>
      </c>
      <c r="G59" s="231">
        <v>1340.4333333333329</v>
      </c>
      <c r="H59" s="231">
        <v>1418.4333333333329</v>
      </c>
      <c r="I59" s="231">
        <v>1434.7166666666662</v>
      </c>
      <c r="J59" s="231">
        <v>1457.4333333333329</v>
      </c>
      <c r="K59" s="230">
        <v>1412</v>
      </c>
      <c r="L59" s="230">
        <v>1373</v>
      </c>
      <c r="M59" s="230">
        <v>0.40515000000000001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222.05</v>
      </c>
      <c r="D60" s="231">
        <v>222.54999999999998</v>
      </c>
      <c r="E60" s="231">
        <v>220.64999999999998</v>
      </c>
      <c r="F60" s="231">
        <v>219.25</v>
      </c>
      <c r="G60" s="231">
        <v>217.35</v>
      </c>
      <c r="H60" s="231">
        <v>223.94999999999996</v>
      </c>
      <c r="I60" s="231">
        <v>225.85</v>
      </c>
      <c r="J60" s="231">
        <v>227.24999999999994</v>
      </c>
      <c r="K60" s="230">
        <v>224.45</v>
      </c>
      <c r="L60" s="230">
        <v>221.15</v>
      </c>
      <c r="M60" s="230">
        <v>34.982349999999997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4061.3</v>
      </c>
      <c r="D61" s="231">
        <v>4040.7666666666664</v>
      </c>
      <c r="E61" s="231">
        <v>4011.5333333333328</v>
      </c>
      <c r="F61" s="231">
        <v>3961.7666666666664</v>
      </c>
      <c r="G61" s="231">
        <v>3932.5333333333328</v>
      </c>
      <c r="H61" s="231">
        <v>4090.5333333333328</v>
      </c>
      <c r="I61" s="231">
        <v>4119.7666666666664</v>
      </c>
      <c r="J61" s="231">
        <v>4169.5333333333328</v>
      </c>
      <c r="K61" s="230">
        <v>4070</v>
      </c>
      <c r="L61" s="230">
        <v>3991</v>
      </c>
      <c r="M61" s="230">
        <v>1.9431400000000001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1536.85</v>
      </c>
      <c r="D62" s="231">
        <v>1536.9166666666667</v>
      </c>
      <c r="E62" s="231">
        <v>1526.4333333333334</v>
      </c>
      <c r="F62" s="231">
        <v>1516.0166666666667</v>
      </c>
      <c r="G62" s="231">
        <v>1505.5333333333333</v>
      </c>
      <c r="H62" s="231">
        <v>1547.3333333333335</v>
      </c>
      <c r="I62" s="231">
        <v>1557.8166666666666</v>
      </c>
      <c r="J62" s="231">
        <v>1568.2333333333336</v>
      </c>
      <c r="K62" s="230">
        <v>1547.4</v>
      </c>
      <c r="L62" s="230">
        <v>1526.5</v>
      </c>
      <c r="M62" s="230">
        <v>1.7237199999999999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577.35</v>
      </c>
      <c r="D63" s="231">
        <v>577.00000000000011</v>
      </c>
      <c r="E63" s="231">
        <v>572.05000000000018</v>
      </c>
      <c r="F63" s="231">
        <v>566.75000000000011</v>
      </c>
      <c r="G63" s="231">
        <v>561.80000000000018</v>
      </c>
      <c r="H63" s="231">
        <v>582.30000000000018</v>
      </c>
      <c r="I63" s="231">
        <v>587.25000000000023</v>
      </c>
      <c r="J63" s="231">
        <v>592.55000000000018</v>
      </c>
      <c r="K63" s="230">
        <v>581.95000000000005</v>
      </c>
      <c r="L63" s="230">
        <v>571.70000000000005</v>
      </c>
      <c r="M63" s="230">
        <v>11.137600000000001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933.85</v>
      </c>
      <c r="D64" s="231">
        <v>929.29999999999984</v>
      </c>
      <c r="E64" s="231">
        <v>922.59999999999968</v>
      </c>
      <c r="F64" s="231">
        <v>911.3499999999998</v>
      </c>
      <c r="G64" s="231">
        <v>904.64999999999964</v>
      </c>
      <c r="H64" s="231">
        <v>940.54999999999973</v>
      </c>
      <c r="I64" s="231">
        <v>947.24999999999977</v>
      </c>
      <c r="J64" s="231">
        <v>958.49999999999977</v>
      </c>
      <c r="K64" s="230">
        <v>936</v>
      </c>
      <c r="L64" s="230">
        <v>918.05</v>
      </c>
      <c r="M64" s="230">
        <v>5.3489100000000001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299.05</v>
      </c>
      <c r="D65" s="231">
        <v>297.5333333333333</v>
      </c>
      <c r="E65" s="231">
        <v>294.81666666666661</v>
      </c>
      <c r="F65" s="231">
        <v>290.58333333333331</v>
      </c>
      <c r="G65" s="231">
        <v>287.86666666666662</v>
      </c>
      <c r="H65" s="231">
        <v>301.76666666666659</v>
      </c>
      <c r="I65" s="231">
        <v>304.48333333333329</v>
      </c>
      <c r="J65" s="231">
        <v>308.71666666666658</v>
      </c>
      <c r="K65" s="230">
        <v>300.25</v>
      </c>
      <c r="L65" s="230">
        <v>293.3</v>
      </c>
      <c r="M65" s="230">
        <v>12.411569999999999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1579.2</v>
      </c>
      <c r="D66" s="231">
        <v>1580.9666666666669</v>
      </c>
      <c r="E66" s="231">
        <v>1566.0333333333338</v>
      </c>
      <c r="F66" s="231">
        <v>1552.8666666666668</v>
      </c>
      <c r="G66" s="231">
        <v>1537.9333333333336</v>
      </c>
      <c r="H66" s="231">
        <v>1594.1333333333339</v>
      </c>
      <c r="I66" s="231">
        <v>1609.0666666666668</v>
      </c>
      <c r="J66" s="231">
        <v>1622.233333333334</v>
      </c>
      <c r="K66" s="230">
        <v>1595.9</v>
      </c>
      <c r="L66" s="230">
        <v>1567.8</v>
      </c>
      <c r="M66" s="230">
        <v>5.7815500000000002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405.5</v>
      </c>
      <c r="D67" s="231">
        <v>398.98333333333335</v>
      </c>
      <c r="E67" s="231">
        <v>390.26666666666671</v>
      </c>
      <c r="F67" s="231">
        <v>375.03333333333336</v>
      </c>
      <c r="G67" s="231">
        <v>366.31666666666672</v>
      </c>
      <c r="H67" s="231">
        <v>414.2166666666667</v>
      </c>
      <c r="I67" s="231">
        <v>422.93333333333339</v>
      </c>
      <c r="J67" s="231">
        <v>438.16666666666669</v>
      </c>
      <c r="K67" s="230">
        <v>407.7</v>
      </c>
      <c r="L67" s="230">
        <v>383.75</v>
      </c>
      <c r="M67" s="230">
        <v>206.47929999999999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523.20000000000005</v>
      </c>
      <c r="D68" s="231">
        <v>524.13333333333333</v>
      </c>
      <c r="E68" s="231">
        <v>520.26666666666665</v>
      </c>
      <c r="F68" s="231">
        <v>517.33333333333337</v>
      </c>
      <c r="G68" s="231">
        <v>513.4666666666667</v>
      </c>
      <c r="H68" s="231">
        <v>527.06666666666661</v>
      </c>
      <c r="I68" s="231">
        <v>530.93333333333317</v>
      </c>
      <c r="J68" s="231">
        <v>533.86666666666656</v>
      </c>
      <c r="K68" s="230">
        <v>528</v>
      </c>
      <c r="L68" s="230">
        <v>521.20000000000005</v>
      </c>
      <c r="M68" s="230">
        <v>16.189399999999999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1983.65</v>
      </c>
      <c r="D69" s="231">
        <v>1990.0500000000002</v>
      </c>
      <c r="E69" s="231">
        <v>1970.1500000000003</v>
      </c>
      <c r="F69" s="231">
        <v>1956.65</v>
      </c>
      <c r="G69" s="231">
        <v>1936.7500000000002</v>
      </c>
      <c r="H69" s="231">
        <v>2003.5500000000004</v>
      </c>
      <c r="I69" s="231">
        <v>2023.45</v>
      </c>
      <c r="J69" s="231">
        <v>2036.9500000000005</v>
      </c>
      <c r="K69" s="230">
        <v>2009.95</v>
      </c>
      <c r="L69" s="230">
        <v>1976.55</v>
      </c>
      <c r="M69" s="230">
        <v>1.7839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1822.65</v>
      </c>
      <c r="D70" s="231">
        <v>1816.8833333333332</v>
      </c>
      <c r="E70" s="231">
        <v>1806.7666666666664</v>
      </c>
      <c r="F70" s="231">
        <v>1790.8833333333332</v>
      </c>
      <c r="G70" s="231">
        <v>1780.7666666666664</v>
      </c>
      <c r="H70" s="231">
        <v>1832.7666666666664</v>
      </c>
      <c r="I70" s="231">
        <v>1842.8833333333332</v>
      </c>
      <c r="J70" s="231">
        <v>1858.7666666666664</v>
      </c>
      <c r="K70" s="230">
        <v>1827</v>
      </c>
      <c r="L70" s="230">
        <v>1801</v>
      </c>
      <c r="M70" s="230">
        <v>3.8307000000000002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327.95</v>
      </c>
      <c r="D71" s="231">
        <v>328.23333333333335</v>
      </c>
      <c r="E71" s="231">
        <v>323.76666666666671</v>
      </c>
      <c r="F71" s="231">
        <v>319.58333333333337</v>
      </c>
      <c r="G71" s="231">
        <v>315.11666666666673</v>
      </c>
      <c r="H71" s="231">
        <v>332.41666666666669</v>
      </c>
      <c r="I71" s="231">
        <v>336.88333333333338</v>
      </c>
      <c r="J71" s="231">
        <v>341.06666666666666</v>
      </c>
      <c r="K71" s="230">
        <v>332.7</v>
      </c>
      <c r="L71" s="230">
        <v>324.05</v>
      </c>
      <c r="M71" s="230">
        <v>16.19284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2909.65</v>
      </c>
      <c r="D72" s="231">
        <v>2919.6999999999994</v>
      </c>
      <c r="E72" s="231">
        <v>2892.6499999999987</v>
      </c>
      <c r="F72" s="231">
        <v>2875.6499999999992</v>
      </c>
      <c r="G72" s="231">
        <v>2848.5999999999985</v>
      </c>
      <c r="H72" s="231">
        <v>2936.6999999999989</v>
      </c>
      <c r="I72" s="231">
        <v>2963.7499999999991</v>
      </c>
      <c r="J72" s="231">
        <v>2980.7499999999991</v>
      </c>
      <c r="K72" s="230">
        <v>2946.75</v>
      </c>
      <c r="L72" s="230">
        <v>2902.7</v>
      </c>
      <c r="M72" s="230">
        <v>1.5691299999999999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2977.05</v>
      </c>
      <c r="D73" s="231">
        <v>2945.7000000000003</v>
      </c>
      <c r="E73" s="231">
        <v>2901.4000000000005</v>
      </c>
      <c r="F73" s="231">
        <v>2825.7500000000005</v>
      </c>
      <c r="G73" s="231">
        <v>2781.4500000000007</v>
      </c>
      <c r="H73" s="231">
        <v>3021.3500000000004</v>
      </c>
      <c r="I73" s="231">
        <v>3065.6500000000005</v>
      </c>
      <c r="J73" s="231">
        <v>3141.3</v>
      </c>
      <c r="K73" s="230">
        <v>2990</v>
      </c>
      <c r="L73" s="230">
        <v>2870.05</v>
      </c>
      <c r="M73" s="230">
        <v>3.2171799999999999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1851.15</v>
      </c>
      <c r="D74" s="231">
        <v>1854.2666666666667</v>
      </c>
      <c r="E74" s="231">
        <v>1837.8833333333332</v>
      </c>
      <c r="F74" s="231">
        <v>1824.6166666666666</v>
      </c>
      <c r="G74" s="231">
        <v>1808.2333333333331</v>
      </c>
      <c r="H74" s="231">
        <v>1867.5333333333333</v>
      </c>
      <c r="I74" s="231">
        <v>1883.916666666667</v>
      </c>
      <c r="J74" s="231">
        <v>1897.1833333333334</v>
      </c>
      <c r="K74" s="230">
        <v>1870.65</v>
      </c>
      <c r="L74" s="230">
        <v>1841</v>
      </c>
      <c r="M74" s="230">
        <v>1.2406299999999999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4759.6499999999996</v>
      </c>
      <c r="D75" s="231">
        <v>4739.95</v>
      </c>
      <c r="E75" s="231">
        <v>4707.7</v>
      </c>
      <c r="F75" s="231">
        <v>4655.75</v>
      </c>
      <c r="G75" s="231">
        <v>4623.5</v>
      </c>
      <c r="H75" s="231">
        <v>4791.8999999999996</v>
      </c>
      <c r="I75" s="231">
        <v>4824.1499999999996</v>
      </c>
      <c r="J75" s="231">
        <v>4876.0999999999995</v>
      </c>
      <c r="K75" s="230">
        <v>4772.2</v>
      </c>
      <c r="L75" s="230">
        <v>4688</v>
      </c>
      <c r="M75" s="230">
        <v>1.84154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2970.45</v>
      </c>
      <c r="D76" s="231">
        <v>2969.5333333333333</v>
      </c>
      <c r="E76" s="231">
        <v>2952.0666666666666</v>
      </c>
      <c r="F76" s="231">
        <v>2933.6833333333334</v>
      </c>
      <c r="G76" s="231">
        <v>2916.2166666666667</v>
      </c>
      <c r="H76" s="231">
        <v>2987.9166666666665</v>
      </c>
      <c r="I76" s="231">
        <v>3005.3833333333328</v>
      </c>
      <c r="J76" s="231">
        <v>3023.7666666666664</v>
      </c>
      <c r="K76" s="230">
        <v>2987</v>
      </c>
      <c r="L76" s="230">
        <v>2951.15</v>
      </c>
      <c r="M76" s="230">
        <v>4.1688299999999998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358.45</v>
      </c>
      <c r="D77" s="231">
        <v>357.48333333333329</v>
      </c>
      <c r="E77" s="231">
        <v>355.06666666666661</v>
      </c>
      <c r="F77" s="231">
        <v>351.68333333333334</v>
      </c>
      <c r="G77" s="231">
        <v>349.26666666666665</v>
      </c>
      <c r="H77" s="231">
        <v>360.86666666666656</v>
      </c>
      <c r="I77" s="231">
        <v>363.28333333333319</v>
      </c>
      <c r="J77" s="231">
        <v>366.66666666666652</v>
      </c>
      <c r="K77" s="230">
        <v>359.9</v>
      </c>
      <c r="L77" s="230">
        <v>354.1</v>
      </c>
      <c r="M77" s="230">
        <v>4.6242099999999997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1876.65</v>
      </c>
      <c r="D78" s="231">
        <v>1877.6666666666667</v>
      </c>
      <c r="E78" s="231">
        <v>1854.0833333333335</v>
      </c>
      <c r="F78" s="231">
        <v>1831.5166666666667</v>
      </c>
      <c r="G78" s="231">
        <v>1807.9333333333334</v>
      </c>
      <c r="H78" s="231">
        <v>1900.2333333333336</v>
      </c>
      <c r="I78" s="231">
        <v>1923.8166666666671</v>
      </c>
      <c r="J78" s="231">
        <v>1946.3833333333337</v>
      </c>
      <c r="K78" s="230">
        <v>1901.25</v>
      </c>
      <c r="L78" s="230">
        <v>1855.1</v>
      </c>
      <c r="M78" s="230">
        <v>3.4302000000000001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129.05000000000001</v>
      </c>
      <c r="D79" s="231">
        <v>130.46666666666667</v>
      </c>
      <c r="E79" s="231">
        <v>126.58333333333334</v>
      </c>
      <c r="F79" s="231">
        <v>124.11666666666667</v>
      </c>
      <c r="G79" s="231">
        <v>120.23333333333335</v>
      </c>
      <c r="H79" s="231">
        <v>132.93333333333334</v>
      </c>
      <c r="I79" s="231">
        <v>136.81666666666666</v>
      </c>
      <c r="J79" s="231">
        <v>139.28333333333333</v>
      </c>
      <c r="K79" s="230">
        <v>134.35</v>
      </c>
      <c r="L79" s="230">
        <v>128</v>
      </c>
      <c r="M79" s="230">
        <v>90.54016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127</v>
      </c>
      <c r="D80" s="231">
        <v>127.01666666666665</v>
      </c>
      <c r="E80" s="231">
        <v>126.0833333333333</v>
      </c>
      <c r="F80" s="231">
        <v>125.16666666666664</v>
      </c>
      <c r="G80" s="231">
        <v>124.23333333333329</v>
      </c>
      <c r="H80" s="231">
        <v>127.93333333333331</v>
      </c>
      <c r="I80" s="231">
        <v>128.86666666666665</v>
      </c>
      <c r="J80" s="231">
        <v>129.7833333333333</v>
      </c>
      <c r="K80" s="230">
        <v>127.95</v>
      </c>
      <c r="L80" s="230">
        <v>126.1</v>
      </c>
      <c r="M80" s="230">
        <v>89.493160000000003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255.7</v>
      </c>
      <c r="D81" s="231">
        <v>256.84999999999997</v>
      </c>
      <c r="E81" s="231">
        <v>252.09999999999991</v>
      </c>
      <c r="F81" s="231">
        <v>248.49999999999994</v>
      </c>
      <c r="G81" s="231">
        <v>243.74999999999989</v>
      </c>
      <c r="H81" s="231">
        <v>260.44999999999993</v>
      </c>
      <c r="I81" s="231">
        <v>265.20000000000005</v>
      </c>
      <c r="J81" s="231">
        <v>268.79999999999995</v>
      </c>
      <c r="K81" s="230">
        <v>261.60000000000002</v>
      </c>
      <c r="L81" s="230">
        <v>253.25</v>
      </c>
      <c r="M81" s="230">
        <v>7.4338499999999996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105.95</v>
      </c>
      <c r="D82" s="231">
        <v>106.08333333333333</v>
      </c>
      <c r="E82" s="231">
        <v>105.21666666666665</v>
      </c>
      <c r="F82" s="231">
        <v>104.48333333333332</v>
      </c>
      <c r="G82" s="231">
        <v>103.61666666666665</v>
      </c>
      <c r="H82" s="231">
        <v>106.81666666666666</v>
      </c>
      <c r="I82" s="231">
        <v>107.68333333333334</v>
      </c>
      <c r="J82" s="231">
        <v>108.41666666666667</v>
      </c>
      <c r="K82" s="230">
        <v>106.95</v>
      </c>
      <c r="L82" s="230">
        <v>105.35</v>
      </c>
      <c r="M82" s="230">
        <v>83.068449999999999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1261.05</v>
      </c>
      <c r="D83" s="231">
        <v>1260.2833333333333</v>
      </c>
      <c r="E83" s="231">
        <v>1253.9166666666665</v>
      </c>
      <c r="F83" s="231">
        <v>1246.7833333333333</v>
      </c>
      <c r="G83" s="231">
        <v>1240.4166666666665</v>
      </c>
      <c r="H83" s="231">
        <v>1267.4166666666665</v>
      </c>
      <c r="I83" s="231">
        <v>1273.7833333333333</v>
      </c>
      <c r="J83" s="231">
        <v>1280.9166666666665</v>
      </c>
      <c r="K83" s="230">
        <v>1266.6500000000001</v>
      </c>
      <c r="L83" s="230">
        <v>1253.1500000000001</v>
      </c>
      <c r="M83" s="230">
        <v>3.7658100000000001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965.55</v>
      </c>
      <c r="D84" s="231">
        <v>963.38333333333333</v>
      </c>
      <c r="E84" s="231">
        <v>958.81666666666661</v>
      </c>
      <c r="F84" s="231">
        <v>952.08333333333326</v>
      </c>
      <c r="G84" s="231">
        <v>947.51666666666654</v>
      </c>
      <c r="H84" s="231">
        <v>970.11666666666667</v>
      </c>
      <c r="I84" s="231">
        <v>974.68333333333351</v>
      </c>
      <c r="J84" s="231">
        <v>981.41666666666674</v>
      </c>
      <c r="K84" s="230">
        <v>967.95</v>
      </c>
      <c r="L84" s="230">
        <v>956.65</v>
      </c>
      <c r="M84" s="230">
        <v>6.6397599999999999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1228.3499999999999</v>
      </c>
      <c r="D85" s="231">
        <v>1208.3833333333332</v>
      </c>
      <c r="E85" s="231">
        <v>1179.9666666666665</v>
      </c>
      <c r="F85" s="231">
        <v>1131.5833333333333</v>
      </c>
      <c r="G85" s="231">
        <v>1103.1666666666665</v>
      </c>
      <c r="H85" s="231">
        <v>1256.7666666666664</v>
      </c>
      <c r="I85" s="231">
        <v>1285.1833333333334</v>
      </c>
      <c r="J85" s="231">
        <v>1333.5666666666664</v>
      </c>
      <c r="K85" s="230">
        <v>1236.8</v>
      </c>
      <c r="L85" s="230">
        <v>1160</v>
      </c>
      <c r="M85" s="230">
        <v>43.258150000000001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1710.25</v>
      </c>
      <c r="D86" s="231">
        <v>1698.1333333333332</v>
      </c>
      <c r="E86" s="231">
        <v>1682.1666666666665</v>
      </c>
      <c r="F86" s="231">
        <v>1654.0833333333333</v>
      </c>
      <c r="G86" s="231">
        <v>1638.1166666666666</v>
      </c>
      <c r="H86" s="231">
        <v>1726.2166666666665</v>
      </c>
      <c r="I86" s="231">
        <v>1742.1833333333332</v>
      </c>
      <c r="J86" s="231">
        <v>1770.2666666666664</v>
      </c>
      <c r="K86" s="230">
        <v>1714.1</v>
      </c>
      <c r="L86" s="230">
        <v>1670.05</v>
      </c>
      <c r="M86" s="230">
        <v>8.2570999999999994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458.6</v>
      </c>
      <c r="D87" s="231">
        <v>461.48333333333335</v>
      </c>
      <c r="E87" s="231">
        <v>450.9666666666667</v>
      </c>
      <c r="F87" s="231">
        <v>443.33333333333337</v>
      </c>
      <c r="G87" s="231">
        <v>432.81666666666672</v>
      </c>
      <c r="H87" s="231">
        <v>469.11666666666667</v>
      </c>
      <c r="I87" s="231">
        <v>479.63333333333333</v>
      </c>
      <c r="J87" s="231">
        <v>487.26666666666665</v>
      </c>
      <c r="K87" s="230">
        <v>472</v>
      </c>
      <c r="L87" s="230">
        <v>453.85</v>
      </c>
      <c r="M87" s="230">
        <v>12.02495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268.89999999999998</v>
      </c>
      <c r="D88" s="231">
        <v>270.06666666666666</v>
      </c>
      <c r="E88" s="231">
        <v>266.63333333333333</v>
      </c>
      <c r="F88" s="231">
        <v>264.36666666666667</v>
      </c>
      <c r="G88" s="231">
        <v>260.93333333333334</v>
      </c>
      <c r="H88" s="231">
        <v>272.33333333333331</v>
      </c>
      <c r="I88" s="231">
        <v>275.76666666666659</v>
      </c>
      <c r="J88" s="231">
        <v>278.0333333333333</v>
      </c>
      <c r="K88" s="230">
        <v>273.5</v>
      </c>
      <c r="L88" s="230">
        <v>267.8</v>
      </c>
      <c r="M88" s="230">
        <v>1.84944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1103.0999999999999</v>
      </c>
      <c r="D89" s="231">
        <v>1099.8666666666666</v>
      </c>
      <c r="E89" s="231">
        <v>1094.7333333333331</v>
      </c>
      <c r="F89" s="231">
        <v>1086.3666666666666</v>
      </c>
      <c r="G89" s="231">
        <v>1081.2333333333331</v>
      </c>
      <c r="H89" s="231">
        <v>1108.2333333333331</v>
      </c>
      <c r="I89" s="231">
        <v>1113.3666666666668</v>
      </c>
      <c r="J89" s="231">
        <v>1121.7333333333331</v>
      </c>
      <c r="K89" s="230">
        <v>1105</v>
      </c>
      <c r="L89" s="230">
        <v>1091.5</v>
      </c>
      <c r="M89" s="230">
        <v>7.11625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1750.5</v>
      </c>
      <c r="D90" s="231">
        <v>1746.5</v>
      </c>
      <c r="E90" s="231">
        <v>1739</v>
      </c>
      <c r="F90" s="231">
        <v>1727.5</v>
      </c>
      <c r="G90" s="231">
        <v>1720</v>
      </c>
      <c r="H90" s="231">
        <v>1758</v>
      </c>
      <c r="I90" s="231">
        <v>1765.5</v>
      </c>
      <c r="J90" s="231">
        <v>1777</v>
      </c>
      <c r="K90" s="230">
        <v>1754</v>
      </c>
      <c r="L90" s="230">
        <v>1735</v>
      </c>
      <c r="M90" s="230">
        <v>1.68143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1658.45</v>
      </c>
      <c r="D91" s="231">
        <v>1661.1499999999999</v>
      </c>
      <c r="E91" s="231">
        <v>1651.2999999999997</v>
      </c>
      <c r="F91" s="231">
        <v>1644.1499999999999</v>
      </c>
      <c r="G91" s="231">
        <v>1634.2999999999997</v>
      </c>
      <c r="H91" s="231">
        <v>1668.2999999999997</v>
      </c>
      <c r="I91" s="231">
        <v>1678.1499999999996</v>
      </c>
      <c r="J91" s="231">
        <v>1685.2999999999997</v>
      </c>
      <c r="K91" s="230">
        <v>1671</v>
      </c>
      <c r="L91" s="230">
        <v>1654</v>
      </c>
      <c r="M91" s="230">
        <v>159.06643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513.70000000000005</v>
      </c>
      <c r="D92" s="231">
        <v>515.2166666666667</v>
      </c>
      <c r="E92" s="231">
        <v>510.13333333333344</v>
      </c>
      <c r="F92" s="231">
        <v>506.56666666666672</v>
      </c>
      <c r="G92" s="231">
        <v>501.48333333333346</v>
      </c>
      <c r="H92" s="231">
        <v>518.78333333333342</v>
      </c>
      <c r="I92" s="231">
        <v>523.86666666666667</v>
      </c>
      <c r="J92" s="231">
        <v>527.43333333333339</v>
      </c>
      <c r="K92" s="230">
        <v>520.29999999999995</v>
      </c>
      <c r="L92" s="230">
        <v>511.65</v>
      </c>
      <c r="M92" s="230">
        <v>23.75216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1169.75</v>
      </c>
      <c r="D93" s="231">
        <v>1177.1166666666668</v>
      </c>
      <c r="E93" s="231">
        <v>1154.6833333333336</v>
      </c>
      <c r="F93" s="231">
        <v>1139.6166666666668</v>
      </c>
      <c r="G93" s="231">
        <v>1117.1833333333336</v>
      </c>
      <c r="H93" s="231">
        <v>1192.1833333333336</v>
      </c>
      <c r="I93" s="231">
        <v>1214.616666666667</v>
      </c>
      <c r="J93" s="231">
        <v>1229.6833333333336</v>
      </c>
      <c r="K93" s="230">
        <v>1199.55</v>
      </c>
      <c r="L93" s="230">
        <v>1162.05</v>
      </c>
      <c r="M93" s="230">
        <v>7.95946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2460.65</v>
      </c>
      <c r="D94" s="231">
        <v>2448.5499999999997</v>
      </c>
      <c r="E94" s="231">
        <v>2429.2499999999995</v>
      </c>
      <c r="F94" s="231">
        <v>2397.85</v>
      </c>
      <c r="G94" s="231">
        <v>2378.5499999999997</v>
      </c>
      <c r="H94" s="231">
        <v>2479.9499999999994</v>
      </c>
      <c r="I94" s="231">
        <v>2499.2499999999995</v>
      </c>
      <c r="J94" s="231">
        <v>2530.6499999999992</v>
      </c>
      <c r="K94" s="230">
        <v>2467.85</v>
      </c>
      <c r="L94" s="230">
        <v>2417.15</v>
      </c>
      <c r="M94" s="230">
        <v>2.61131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411.45</v>
      </c>
      <c r="D95" s="231">
        <v>410.26666666666665</v>
      </c>
      <c r="E95" s="231">
        <v>406.68333333333328</v>
      </c>
      <c r="F95" s="231">
        <v>401.91666666666663</v>
      </c>
      <c r="G95" s="231">
        <v>398.33333333333326</v>
      </c>
      <c r="H95" s="231">
        <v>415.0333333333333</v>
      </c>
      <c r="I95" s="231">
        <v>418.61666666666667</v>
      </c>
      <c r="J95" s="231">
        <v>423.38333333333333</v>
      </c>
      <c r="K95" s="230">
        <v>413.85</v>
      </c>
      <c r="L95" s="230">
        <v>405.5</v>
      </c>
      <c r="M95" s="230">
        <v>53.27008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2816.2</v>
      </c>
      <c r="D96" s="231">
        <v>2803.7333333333336</v>
      </c>
      <c r="E96" s="231">
        <v>2779.4666666666672</v>
      </c>
      <c r="F96" s="231">
        <v>2742.7333333333336</v>
      </c>
      <c r="G96" s="231">
        <v>2718.4666666666672</v>
      </c>
      <c r="H96" s="231">
        <v>2840.4666666666672</v>
      </c>
      <c r="I96" s="231">
        <v>2864.7333333333336</v>
      </c>
      <c r="J96" s="231">
        <v>2901.4666666666672</v>
      </c>
      <c r="K96" s="230">
        <v>2828</v>
      </c>
      <c r="L96" s="230">
        <v>2767</v>
      </c>
      <c r="M96" s="230">
        <v>9.1975599999999993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229.3</v>
      </c>
      <c r="D97" s="231">
        <v>229.13333333333333</v>
      </c>
      <c r="E97" s="231">
        <v>227.26666666666665</v>
      </c>
      <c r="F97" s="231">
        <v>225.23333333333332</v>
      </c>
      <c r="G97" s="231">
        <v>223.36666666666665</v>
      </c>
      <c r="H97" s="231">
        <v>231.16666666666666</v>
      </c>
      <c r="I97" s="231">
        <v>233.03333333333333</v>
      </c>
      <c r="J97" s="231">
        <v>235.06666666666666</v>
      </c>
      <c r="K97" s="230">
        <v>231</v>
      </c>
      <c r="L97" s="230">
        <v>227.1</v>
      </c>
      <c r="M97" s="230">
        <v>19.518000000000001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2532.15</v>
      </c>
      <c r="D98" s="231">
        <v>2542.0333333333333</v>
      </c>
      <c r="E98" s="231">
        <v>2515.1166666666668</v>
      </c>
      <c r="F98" s="231">
        <v>2498.0833333333335</v>
      </c>
      <c r="G98" s="231">
        <v>2471.166666666667</v>
      </c>
      <c r="H98" s="231">
        <v>2559.0666666666666</v>
      </c>
      <c r="I98" s="231">
        <v>2585.9833333333336</v>
      </c>
      <c r="J98" s="231">
        <v>2603.0166666666664</v>
      </c>
      <c r="K98" s="230">
        <v>2568.9499999999998</v>
      </c>
      <c r="L98" s="230">
        <v>2525</v>
      </c>
      <c r="M98" s="230">
        <v>8.53322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312.8</v>
      </c>
      <c r="D99" s="231">
        <v>312.7</v>
      </c>
      <c r="E99" s="231">
        <v>310.45</v>
      </c>
      <c r="F99" s="231">
        <v>308.10000000000002</v>
      </c>
      <c r="G99" s="231">
        <v>305.85000000000002</v>
      </c>
      <c r="H99" s="231">
        <v>315.04999999999995</v>
      </c>
      <c r="I99" s="231">
        <v>317.29999999999995</v>
      </c>
      <c r="J99" s="231">
        <v>319.64999999999992</v>
      </c>
      <c r="K99" s="230">
        <v>314.95</v>
      </c>
      <c r="L99" s="230">
        <v>310.35000000000002</v>
      </c>
      <c r="M99" s="230">
        <v>8.3920100000000009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36807.800000000003</v>
      </c>
      <c r="D100" s="231">
        <v>36766.583333333336</v>
      </c>
      <c r="E100" s="231">
        <v>36441.26666666667</v>
      </c>
      <c r="F100" s="231">
        <v>36074.733333333337</v>
      </c>
      <c r="G100" s="231">
        <v>35749.416666666672</v>
      </c>
      <c r="H100" s="231">
        <v>37133.116666666669</v>
      </c>
      <c r="I100" s="231">
        <v>37458.433333333334</v>
      </c>
      <c r="J100" s="231">
        <v>37824.966666666667</v>
      </c>
      <c r="K100" s="230">
        <v>37091.9</v>
      </c>
      <c r="L100" s="230">
        <v>36400.050000000003</v>
      </c>
      <c r="M100" s="230">
        <v>7.6109999999999997E-2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2727.75</v>
      </c>
      <c r="D101" s="231">
        <v>2730.25</v>
      </c>
      <c r="E101" s="231">
        <v>2712.35</v>
      </c>
      <c r="F101" s="231">
        <v>2696.95</v>
      </c>
      <c r="G101" s="231">
        <v>2679.0499999999997</v>
      </c>
      <c r="H101" s="231">
        <v>2745.65</v>
      </c>
      <c r="I101" s="231">
        <v>2763.5499999999997</v>
      </c>
      <c r="J101" s="231">
        <v>2778.9500000000003</v>
      </c>
      <c r="K101" s="230">
        <v>2748.15</v>
      </c>
      <c r="L101" s="230">
        <v>2714.85</v>
      </c>
      <c r="M101" s="230">
        <v>30.00562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868.45</v>
      </c>
      <c r="D102" s="231">
        <v>871.88333333333333</v>
      </c>
      <c r="E102" s="231">
        <v>860.9666666666667</v>
      </c>
      <c r="F102" s="231">
        <v>853.48333333333335</v>
      </c>
      <c r="G102" s="231">
        <v>842.56666666666672</v>
      </c>
      <c r="H102" s="231">
        <v>879.36666666666667</v>
      </c>
      <c r="I102" s="231">
        <v>890.28333333333342</v>
      </c>
      <c r="J102" s="231">
        <v>897.76666666666665</v>
      </c>
      <c r="K102" s="230">
        <v>882.8</v>
      </c>
      <c r="L102" s="230">
        <v>864.4</v>
      </c>
      <c r="M102" s="230">
        <v>309.06205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1098.8499999999999</v>
      </c>
      <c r="D103" s="231">
        <v>1094.3</v>
      </c>
      <c r="E103" s="231">
        <v>1086.8499999999999</v>
      </c>
      <c r="F103" s="231">
        <v>1074.8499999999999</v>
      </c>
      <c r="G103" s="231">
        <v>1067.3999999999999</v>
      </c>
      <c r="H103" s="231">
        <v>1106.3</v>
      </c>
      <c r="I103" s="231">
        <v>1113.7500000000002</v>
      </c>
      <c r="J103" s="231">
        <v>1125.75</v>
      </c>
      <c r="K103" s="230">
        <v>1101.75</v>
      </c>
      <c r="L103" s="230">
        <v>1082.3</v>
      </c>
      <c r="M103" s="230">
        <v>2.45512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433</v>
      </c>
      <c r="D104" s="231">
        <v>434.11666666666662</v>
      </c>
      <c r="E104" s="231">
        <v>428.08333333333326</v>
      </c>
      <c r="F104" s="231">
        <v>423.16666666666663</v>
      </c>
      <c r="G104" s="231">
        <v>417.13333333333327</v>
      </c>
      <c r="H104" s="231">
        <v>439.03333333333325</v>
      </c>
      <c r="I104" s="231">
        <v>445.06666666666666</v>
      </c>
      <c r="J104" s="231">
        <v>449.98333333333323</v>
      </c>
      <c r="K104" s="230">
        <v>440.15</v>
      </c>
      <c r="L104" s="230">
        <v>429.2</v>
      </c>
      <c r="M104" s="230">
        <v>11.58854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463.25</v>
      </c>
      <c r="D105" s="231">
        <v>460.05</v>
      </c>
      <c r="E105" s="231">
        <v>455.1</v>
      </c>
      <c r="F105" s="231">
        <v>446.95</v>
      </c>
      <c r="G105" s="231">
        <v>442</v>
      </c>
      <c r="H105" s="231">
        <v>468.20000000000005</v>
      </c>
      <c r="I105" s="231">
        <v>473.15</v>
      </c>
      <c r="J105" s="231">
        <v>481.30000000000007</v>
      </c>
      <c r="K105" s="230">
        <v>465</v>
      </c>
      <c r="L105" s="230">
        <v>451.9</v>
      </c>
      <c r="M105" s="230">
        <v>1.2188000000000001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54.1</v>
      </c>
      <c r="D106" s="231">
        <v>54.383333333333333</v>
      </c>
      <c r="E106" s="231">
        <v>53.666666666666664</v>
      </c>
      <c r="F106" s="231">
        <v>53.233333333333334</v>
      </c>
      <c r="G106" s="231">
        <v>52.516666666666666</v>
      </c>
      <c r="H106" s="231">
        <v>54.816666666666663</v>
      </c>
      <c r="I106" s="231">
        <v>55.533333333333331</v>
      </c>
      <c r="J106" s="231">
        <v>55.966666666666661</v>
      </c>
      <c r="K106" s="230">
        <v>55.1</v>
      </c>
      <c r="L106" s="230">
        <v>53.95</v>
      </c>
      <c r="M106" s="230">
        <v>192.05321000000001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388.55</v>
      </c>
      <c r="D107" s="231">
        <v>387.76666666666665</v>
      </c>
      <c r="E107" s="231">
        <v>385.5333333333333</v>
      </c>
      <c r="F107" s="231">
        <v>382.51666666666665</v>
      </c>
      <c r="G107" s="231">
        <v>380.2833333333333</v>
      </c>
      <c r="H107" s="231">
        <v>390.7833333333333</v>
      </c>
      <c r="I107" s="231">
        <v>393.01666666666665</v>
      </c>
      <c r="J107" s="231">
        <v>396.0333333333333</v>
      </c>
      <c r="K107" s="230">
        <v>390</v>
      </c>
      <c r="L107" s="230">
        <v>384.75</v>
      </c>
      <c r="M107" s="230">
        <v>67.830219999999997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5045.75</v>
      </c>
      <c r="D108" s="231">
        <v>5019.1333333333341</v>
      </c>
      <c r="E108" s="231">
        <v>4976.8166666666684</v>
      </c>
      <c r="F108" s="231">
        <v>4907.8833333333341</v>
      </c>
      <c r="G108" s="231">
        <v>4865.5666666666684</v>
      </c>
      <c r="H108" s="231">
        <v>5088.0666666666684</v>
      </c>
      <c r="I108" s="231">
        <v>5130.3833333333341</v>
      </c>
      <c r="J108" s="231">
        <v>5199.3166666666684</v>
      </c>
      <c r="K108" s="230">
        <v>5061.45</v>
      </c>
      <c r="L108" s="230">
        <v>4950.2</v>
      </c>
      <c r="M108" s="230">
        <v>0.74292999999999998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282.14999999999998</v>
      </c>
      <c r="D109" s="231">
        <v>283.86666666666662</v>
      </c>
      <c r="E109" s="231">
        <v>279.08333333333326</v>
      </c>
      <c r="F109" s="231">
        <v>276.01666666666665</v>
      </c>
      <c r="G109" s="231">
        <v>271.23333333333329</v>
      </c>
      <c r="H109" s="231">
        <v>286.93333333333322</v>
      </c>
      <c r="I109" s="231">
        <v>291.71666666666664</v>
      </c>
      <c r="J109" s="231">
        <v>294.78333333333319</v>
      </c>
      <c r="K109" s="230">
        <v>288.64999999999998</v>
      </c>
      <c r="L109" s="230">
        <v>280.8</v>
      </c>
      <c r="M109" s="230">
        <v>11.433920000000001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152.5</v>
      </c>
      <c r="D110" s="231">
        <v>151.4</v>
      </c>
      <c r="E110" s="231">
        <v>149.60000000000002</v>
      </c>
      <c r="F110" s="231">
        <v>146.70000000000002</v>
      </c>
      <c r="G110" s="231">
        <v>144.90000000000003</v>
      </c>
      <c r="H110" s="231">
        <v>154.30000000000001</v>
      </c>
      <c r="I110" s="231">
        <v>156.10000000000002</v>
      </c>
      <c r="J110" s="231">
        <v>159</v>
      </c>
      <c r="K110" s="230">
        <v>153.19999999999999</v>
      </c>
      <c r="L110" s="230">
        <v>148.5</v>
      </c>
      <c r="M110" s="230">
        <v>171.63042999999999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328</v>
      </c>
      <c r="D111" s="231">
        <v>328.3</v>
      </c>
      <c r="E111" s="231">
        <v>324.35000000000002</v>
      </c>
      <c r="F111" s="231">
        <v>320.7</v>
      </c>
      <c r="G111" s="231">
        <v>316.75</v>
      </c>
      <c r="H111" s="231">
        <v>331.95000000000005</v>
      </c>
      <c r="I111" s="231">
        <v>335.9</v>
      </c>
      <c r="J111" s="231">
        <v>339.55000000000007</v>
      </c>
      <c r="K111" s="230">
        <v>332.25</v>
      </c>
      <c r="L111" s="230">
        <v>324.64999999999998</v>
      </c>
      <c r="M111" s="230">
        <v>34.066789999999997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77.8</v>
      </c>
      <c r="D112" s="231">
        <v>77.8</v>
      </c>
      <c r="E112" s="231">
        <v>77.399999999999991</v>
      </c>
      <c r="F112" s="231">
        <v>77</v>
      </c>
      <c r="G112" s="231">
        <v>76.599999999999994</v>
      </c>
      <c r="H112" s="231">
        <v>78.199999999999989</v>
      </c>
      <c r="I112" s="231">
        <v>78.599999999999994</v>
      </c>
      <c r="J112" s="231">
        <v>78.999999999999986</v>
      </c>
      <c r="K112" s="230">
        <v>78.2</v>
      </c>
      <c r="L112" s="230">
        <v>77.400000000000006</v>
      </c>
      <c r="M112" s="230">
        <v>57.065170000000002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581.29999999999995</v>
      </c>
      <c r="D113" s="231">
        <v>578.15</v>
      </c>
      <c r="E113" s="231">
        <v>573.29999999999995</v>
      </c>
      <c r="F113" s="231">
        <v>565.29999999999995</v>
      </c>
      <c r="G113" s="231">
        <v>560.44999999999993</v>
      </c>
      <c r="H113" s="231">
        <v>586.15</v>
      </c>
      <c r="I113" s="231">
        <v>591.00000000000011</v>
      </c>
      <c r="J113" s="231">
        <v>599</v>
      </c>
      <c r="K113" s="230">
        <v>583</v>
      </c>
      <c r="L113" s="230">
        <v>570.15</v>
      </c>
      <c r="M113" s="230">
        <v>13.00834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468.9</v>
      </c>
      <c r="D114" s="231">
        <v>466.06666666666661</v>
      </c>
      <c r="E114" s="231">
        <v>459.23333333333323</v>
      </c>
      <c r="F114" s="231">
        <v>449.56666666666661</v>
      </c>
      <c r="G114" s="231">
        <v>442.73333333333323</v>
      </c>
      <c r="H114" s="231">
        <v>475.73333333333323</v>
      </c>
      <c r="I114" s="231">
        <v>482.56666666666661</v>
      </c>
      <c r="J114" s="231">
        <v>492.23333333333323</v>
      </c>
      <c r="K114" s="230">
        <v>472.9</v>
      </c>
      <c r="L114" s="230">
        <v>456.4</v>
      </c>
      <c r="M114" s="230">
        <v>71.181439999999995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142.05000000000001</v>
      </c>
      <c r="D115" s="231">
        <v>142.25</v>
      </c>
      <c r="E115" s="231">
        <v>141</v>
      </c>
      <c r="F115" s="231">
        <v>139.94999999999999</v>
      </c>
      <c r="G115" s="231">
        <v>138.69999999999999</v>
      </c>
      <c r="H115" s="231">
        <v>143.30000000000001</v>
      </c>
      <c r="I115" s="231">
        <v>144.55000000000001</v>
      </c>
      <c r="J115" s="231">
        <v>145.60000000000002</v>
      </c>
      <c r="K115" s="230">
        <v>143.5</v>
      </c>
      <c r="L115" s="230">
        <v>141.19999999999999</v>
      </c>
      <c r="M115" s="230">
        <v>18.488409999999998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1069.3</v>
      </c>
      <c r="D116" s="231">
        <v>1071.7666666666667</v>
      </c>
      <c r="E116" s="231">
        <v>1060.5333333333333</v>
      </c>
      <c r="F116" s="231">
        <v>1051.7666666666667</v>
      </c>
      <c r="G116" s="231">
        <v>1040.5333333333333</v>
      </c>
      <c r="H116" s="231">
        <v>1080.5333333333333</v>
      </c>
      <c r="I116" s="231">
        <v>1091.7666666666664</v>
      </c>
      <c r="J116" s="231">
        <v>1100.5333333333333</v>
      </c>
      <c r="K116" s="230">
        <v>1083</v>
      </c>
      <c r="L116" s="230">
        <v>1063</v>
      </c>
      <c r="M116" s="230">
        <v>16.02094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3735.15</v>
      </c>
      <c r="D117" s="231">
        <v>3732.0499999999997</v>
      </c>
      <c r="E117" s="231">
        <v>3718.0999999999995</v>
      </c>
      <c r="F117" s="231">
        <v>3701.0499999999997</v>
      </c>
      <c r="G117" s="231">
        <v>3687.0999999999995</v>
      </c>
      <c r="H117" s="231">
        <v>3749.0999999999995</v>
      </c>
      <c r="I117" s="231">
        <v>3763.0499999999993</v>
      </c>
      <c r="J117" s="231">
        <v>3780.0999999999995</v>
      </c>
      <c r="K117" s="230">
        <v>3746</v>
      </c>
      <c r="L117" s="230">
        <v>3715</v>
      </c>
      <c r="M117" s="230">
        <v>1.1846000000000001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1427.6</v>
      </c>
      <c r="D118" s="231">
        <v>1425.5333333333335</v>
      </c>
      <c r="E118" s="231">
        <v>1417.0666666666671</v>
      </c>
      <c r="F118" s="231">
        <v>1406.5333333333335</v>
      </c>
      <c r="G118" s="231">
        <v>1398.0666666666671</v>
      </c>
      <c r="H118" s="231">
        <v>1436.0666666666671</v>
      </c>
      <c r="I118" s="231">
        <v>1444.5333333333338</v>
      </c>
      <c r="J118" s="231">
        <v>1455.0666666666671</v>
      </c>
      <c r="K118" s="230">
        <v>1434</v>
      </c>
      <c r="L118" s="230">
        <v>1415</v>
      </c>
      <c r="M118" s="230">
        <v>49.93788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1902.1</v>
      </c>
      <c r="D119" s="231">
        <v>1907.0666666666668</v>
      </c>
      <c r="E119" s="231">
        <v>1891.6833333333336</v>
      </c>
      <c r="F119" s="231">
        <v>1881.2666666666669</v>
      </c>
      <c r="G119" s="231">
        <v>1865.8833333333337</v>
      </c>
      <c r="H119" s="231">
        <v>1917.4833333333336</v>
      </c>
      <c r="I119" s="231">
        <v>1932.8666666666668</v>
      </c>
      <c r="J119" s="231">
        <v>1943.2833333333335</v>
      </c>
      <c r="K119" s="230">
        <v>1922.45</v>
      </c>
      <c r="L119" s="230">
        <v>1896.65</v>
      </c>
      <c r="M119" s="230">
        <v>1.7859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833.3</v>
      </c>
      <c r="D120" s="231">
        <v>834.26666666666677</v>
      </c>
      <c r="E120" s="231">
        <v>824.83333333333348</v>
      </c>
      <c r="F120" s="231">
        <v>816.36666666666667</v>
      </c>
      <c r="G120" s="231">
        <v>806.93333333333339</v>
      </c>
      <c r="H120" s="231">
        <v>842.73333333333358</v>
      </c>
      <c r="I120" s="231">
        <v>852.16666666666674</v>
      </c>
      <c r="J120" s="231">
        <v>860.63333333333367</v>
      </c>
      <c r="K120" s="230">
        <v>843.7</v>
      </c>
      <c r="L120" s="230">
        <v>825.8</v>
      </c>
      <c r="M120" s="230">
        <v>2.03531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248.65</v>
      </c>
      <c r="D121" s="231">
        <v>250.48333333333335</v>
      </c>
      <c r="E121" s="231">
        <v>245.3666666666667</v>
      </c>
      <c r="F121" s="231">
        <v>242.08333333333334</v>
      </c>
      <c r="G121" s="231">
        <v>236.9666666666667</v>
      </c>
      <c r="H121" s="231">
        <v>253.76666666666671</v>
      </c>
      <c r="I121" s="231">
        <v>258.88333333333338</v>
      </c>
      <c r="J121" s="231">
        <v>262.16666666666674</v>
      </c>
      <c r="K121" s="230">
        <v>255.6</v>
      </c>
      <c r="L121" s="230">
        <v>247.2</v>
      </c>
      <c r="M121" s="230">
        <v>5.9319100000000002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688.5</v>
      </c>
      <c r="D122" s="231">
        <v>688.18333333333339</v>
      </c>
      <c r="E122" s="231">
        <v>683.11666666666679</v>
      </c>
      <c r="F122" s="231">
        <v>677.73333333333335</v>
      </c>
      <c r="G122" s="231">
        <v>672.66666666666674</v>
      </c>
      <c r="H122" s="231">
        <v>693.56666666666683</v>
      </c>
      <c r="I122" s="231">
        <v>698.63333333333344</v>
      </c>
      <c r="J122" s="231">
        <v>704.01666666666688</v>
      </c>
      <c r="K122" s="230">
        <v>693.25</v>
      </c>
      <c r="L122" s="230">
        <v>682.8</v>
      </c>
      <c r="M122" s="230">
        <v>6.0003599999999997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549.5</v>
      </c>
      <c r="D123" s="231">
        <v>552.01666666666665</v>
      </c>
      <c r="E123" s="231">
        <v>545.5333333333333</v>
      </c>
      <c r="F123" s="231">
        <v>541.56666666666661</v>
      </c>
      <c r="G123" s="231">
        <v>535.08333333333326</v>
      </c>
      <c r="H123" s="231">
        <v>555.98333333333335</v>
      </c>
      <c r="I123" s="231">
        <v>562.4666666666667</v>
      </c>
      <c r="J123" s="231">
        <v>566.43333333333339</v>
      </c>
      <c r="K123" s="230">
        <v>558.5</v>
      </c>
      <c r="L123" s="230">
        <v>548.04999999999995</v>
      </c>
      <c r="M123" s="230">
        <v>42.401499999999999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425.5</v>
      </c>
      <c r="D124" s="231">
        <v>428.45</v>
      </c>
      <c r="E124" s="231">
        <v>422.04999999999995</v>
      </c>
      <c r="F124" s="231">
        <v>418.59999999999997</v>
      </c>
      <c r="G124" s="231">
        <v>412.19999999999993</v>
      </c>
      <c r="H124" s="231">
        <v>431.9</v>
      </c>
      <c r="I124" s="231">
        <v>438.29999999999995</v>
      </c>
      <c r="J124" s="231">
        <v>441.75</v>
      </c>
      <c r="K124" s="230">
        <v>434.85</v>
      </c>
      <c r="L124" s="230">
        <v>425</v>
      </c>
      <c r="M124" s="230">
        <v>15.60736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1759.3</v>
      </c>
      <c r="D125" s="231">
        <v>1758.9833333333336</v>
      </c>
      <c r="E125" s="231">
        <v>1749.9666666666672</v>
      </c>
      <c r="F125" s="231">
        <v>1740.6333333333337</v>
      </c>
      <c r="G125" s="231">
        <v>1731.6166666666672</v>
      </c>
      <c r="H125" s="231">
        <v>1768.3166666666671</v>
      </c>
      <c r="I125" s="231">
        <v>1777.3333333333335</v>
      </c>
      <c r="J125" s="231">
        <v>1786.666666666667</v>
      </c>
      <c r="K125" s="230">
        <v>1768</v>
      </c>
      <c r="L125" s="230">
        <v>1749.65</v>
      </c>
      <c r="M125" s="230">
        <v>12.53171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87.4</v>
      </c>
      <c r="D126" s="231">
        <v>86.95</v>
      </c>
      <c r="E126" s="231">
        <v>86.15</v>
      </c>
      <c r="F126" s="231">
        <v>84.9</v>
      </c>
      <c r="G126" s="231">
        <v>84.100000000000009</v>
      </c>
      <c r="H126" s="231">
        <v>88.2</v>
      </c>
      <c r="I126" s="231">
        <v>88.999999999999986</v>
      </c>
      <c r="J126" s="231">
        <v>90.25</v>
      </c>
      <c r="K126" s="230">
        <v>87.75</v>
      </c>
      <c r="L126" s="230">
        <v>85.7</v>
      </c>
      <c r="M126" s="230">
        <v>36.17089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3593.5</v>
      </c>
      <c r="D127" s="231">
        <v>3594.1666666666665</v>
      </c>
      <c r="E127" s="231">
        <v>3549.333333333333</v>
      </c>
      <c r="F127" s="231">
        <v>3505.1666666666665</v>
      </c>
      <c r="G127" s="231">
        <v>3460.333333333333</v>
      </c>
      <c r="H127" s="231">
        <v>3638.333333333333</v>
      </c>
      <c r="I127" s="231">
        <v>3683.1666666666661</v>
      </c>
      <c r="J127" s="231">
        <v>3727.333333333333</v>
      </c>
      <c r="K127" s="230">
        <v>3639</v>
      </c>
      <c r="L127" s="230">
        <v>3550</v>
      </c>
      <c r="M127" s="230">
        <v>2.0257999999999998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333.45</v>
      </c>
      <c r="D128" s="231">
        <v>334.21666666666664</v>
      </c>
      <c r="E128" s="231">
        <v>330.83333333333326</v>
      </c>
      <c r="F128" s="231">
        <v>328.21666666666664</v>
      </c>
      <c r="G128" s="231">
        <v>324.83333333333326</v>
      </c>
      <c r="H128" s="231">
        <v>336.83333333333326</v>
      </c>
      <c r="I128" s="231">
        <v>340.21666666666658</v>
      </c>
      <c r="J128" s="231">
        <v>342.83333333333326</v>
      </c>
      <c r="K128" s="230">
        <v>337.6</v>
      </c>
      <c r="L128" s="230">
        <v>331.6</v>
      </c>
      <c r="M128" s="230">
        <v>8.5421999999999993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4797.3999999999996</v>
      </c>
      <c r="D129" s="231">
        <v>4786.6333333333332</v>
      </c>
      <c r="E129" s="231">
        <v>4764.7666666666664</v>
      </c>
      <c r="F129" s="231">
        <v>4732.1333333333332</v>
      </c>
      <c r="G129" s="231">
        <v>4710.2666666666664</v>
      </c>
      <c r="H129" s="231">
        <v>4819.2666666666664</v>
      </c>
      <c r="I129" s="231">
        <v>4841.1333333333332</v>
      </c>
      <c r="J129" s="231">
        <v>4873.7666666666664</v>
      </c>
      <c r="K129" s="230">
        <v>4808.5</v>
      </c>
      <c r="L129" s="230">
        <v>4754</v>
      </c>
      <c r="M129" s="230">
        <v>2.2032799999999999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2309.6999999999998</v>
      </c>
      <c r="D130" s="231">
        <v>2302.5500000000002</v>
      </c>
      <c r="E130" s="231">
        <v>2285.2000000000003</v>
      </c>
      <c r="F130" s="231">
        <v>2260.7000000000003</v>
      </c>
      <c r="G130" s="231">
        <v>2243.3500000000004</v>
      </c>
      <c r="H130" s="231">
        <v>2327.0500000000002</v>
      </c>
      <c r="I130" s="231">
        <v>2344.4000000000005</v>
      </c>
      <c r="J130" s="231">
        <v>2368.9</v>
      </c>
      <c r="K130" s="230">
        <v>2319.9</v>
      </c>
      <c r="L130" s="230">
        <v>2278.0500000000002</v>
      </c>
      <c r="M130" s="230">
        <v>19.559139999999999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304.14999999999998</v>
      </c>
      <c r="D131" s="231">
        <v>303.76666666666665</v>
      </c>
      <c r="E131" s="231">
        <v>301.0333333333333</v>
      </c>
      <c r="F131" s="231">
        <v>297.91666666666663</v>
      </c>
      <c r="G131" s="231">
        <v>295.18333333333328</v>
      </c>
      <c r="H131" s="231">
        <v>306.88333333333333</v>
      </c>
      <c r="I131" s="231">
        <v>309.61666666666667</v>
      </c>
      <c r="J131" s="231">
        <v>312.73333333333335</v>
      </c>
      <c r="K131" s="230">
        <v>306.5</v>
      </c>
      <c r="L131" s="230">
        <v>300.64999999999998</v>
      </c>
      <c r="M131" s="230">
        <v>10.21922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549.29999999999995</v>
      </c>
      <c r="D132" s="231">
        <v>551.26666666666665</v>
      </c>
      <c r="E132" s="231">
        <v>546.5333333333333</v>
      </c>
      <c r="F132" s="231">
        <v>543.76666666666665</v>
      </c>
      <c r="G132" s="231">
        <v>539.0333333333333</v>
      </c>
      <c r="H132" s="231">
        <v>554.0333333333333</v>
      </c>
      <c r="I132" s="231">
        <v>558.76666666666665</v>
      </c>
      <c r="J132" s="231">
        <v>561.5333333333333</v>
      </c>
      <c r="K132" s="230">
        <v>556</v>
      </c>
      <c r="L132" s="230">
        <v>548.5</v>
      </c>
      <c r="M132" s="230">
        <v>8.1843699999999995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4187.75</v>
      </c>
      <c r="D133" s="231">
        <v>4170.8833333333332</v>
      </c>
      <c r="E133" s="231">
        <v>4121.8666666666668</v>
      </c>
      <c r="F133" s="231">
        <v>4055.9833333333336</v>
      </c>
      <c r="G133" s="231">
        <v>4006.9666666666672</v>
      </c>
      <c r="H133" s="231">
        <v>4236.7666666666664</v>
      </c>
      <c r="I133" s="231">
        <v>4285.7833333333328</v>
      </c>
      <c r="J133" s="231">
        <v>4351.6666666666661</v>
      </c>
      <c r="K133" s="230">
        <v>4219.8999999999996</v>
      </c>
      <c r="L133" s="230">
        <v>4105</v>
      </c>
      <c r="M133" s="230">
        <v>0.93522000000000005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663.7</v>
      </c>
      <c r="D134" s="231">
        <v>663.9</v>
      </c>
      <c r="E134" s="231">
        <v>660.8</v>
      </c>
      <c r="F134" s="231">
        <v>657.9</v>
      </c>
      <c r="G134" s="231">
        <v>654.79999999999995</v>
      </c>
      <c r="H134" s="231">
        <v>666.8</v>
      </c>
      <c r="I134" s="231">
        <v>669.90000000000009</v>
      </c>
      <c r="J134" s="231">
        <v>672.8</v>
      </c>
      <c r="K134" s="230">
        <v>667</v>
      </c>
      <c r="L134" s="230">
        <v>661</v>
      </c>
      <c r="M134" s="230">
        <v>3.5329600000000001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84398.45</v>
      </c>
      <c r="D135" s="231">
        <v>84309.483333333337</v>
      </c>
      <c r="E135" s="231">
        <v>83838.966666666674</v>
      </c>
      <c r="F135" s="231">
        <v>83279.483333333337</v>
      </c>
      <c r="G135" s="231">
        <v>82808.966666666674</v>
      </c>
      <c r="H135" s="231">
        <v>84868.966666666674</v>
      </c>
      <c r="I135" s="231">
        <v>85339.483333333337</v>
      </c>
      <c r="J135" s="231">
        <v>85898.966666666674</v>
      </c>
      <c r="K135" s="230">
        <v>84780</v>
      </c>
      <c r="L135" s="230">
        <v>83750</v>
      </c>
      <c r="M135" s="230">
        <v>3.5819999999999998E-2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250.9</v>
      </c>
      <c r="D136" s="231">
        <v>251.36666666666667</v>
      </c>
      <c r="E136" s="231">
        <v>248.63333333333335</v>
      </c>
      <c r="F136" s="231">
        <v>246.36666666666667</v>
      </c>
      <c r="G136" s="231">
        <v>243.63333333333335</v>
      </c>
      <c r="H136" s="231">
        <v>253.63333333333335</v>
      </c>
      <c r="I136" s="231">
        <v>256.36666666666667</v>
      </c>
      <c r="J136" s="231">
        <v>258.63333333333333</v>
      </c>
      <c r="K136" s="230">
        <v>254.1</v>
      </c>
      <c r="L136" s="230">
        <v>249.1</v>
      </c>
      <c r="M136" s="230">
        <v>33.098039999999997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1188.5999999999999</v>
      </c>
      <c r="D137" s="231">
        <v>1183.6166666666666</v>
      </c>
      <c r="E137" s="231">
        <v>1176.2333333333331</v>
      </c>
      <c r="F137" s="231">
        <v>1163.8666666666666</v>
      </c>
      <c r="G137" s="231">
        <v>1156.4833333333331</v>
      </c>
      <c r="H137" s="231">
        <v>1195.9833333333331</v>
      </c>
      <c r="I137" s="231">
        <v>1203.3666666666668</v>
      </c>
      <c r="J137" s="231">
        <v>1215.7333333333331</v>
      </c>
      <c r="K137" s="230">
        <v>1191</v>
      </c>
      <c r="L137" s="230">
        <v>1171.25</v>
      </c>
      <c r="M137" s="230">
        <v>25.86918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480.5</v>
      </c>
      <c r="D138" s="231">
        <v>478.7166666666667</v>
      </c>
      <c r="E138" s="231">
        <v>475.08333333333337</v>
      </c>
      <c r="F138" s="231">
        <v>469.66666666666669</v>
      </c>
      <c r="G138" s="231">
        <v>466.03333333333336</v>
      </c>
      <c r="H138" s="231">
        <v>484.13333333333338</v>
      </c>
      <c r="I138" s="231">
        <v>487.76666666666671</v>
      </c>
      <c r="J138" s="231">
        <v>493.18333333333339</v>
      </c>
      <c r="K138" s="230">
        <v>482.35</v>
      </c>
      <c r="L138" s="230">
        <v>473.3</v>
      </c>
      <c r="M138" s="230">
        <v>6.5406599999999999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8535.15</v>
      </c>
      <c r="D139" s="231">
        <v>8497.9999999999982</v>
      </c>
      <c r="E139" s="231">
        <v>8440.1999999999971</v>
      </c>
      <c r="F139" s="231">
        <v>8345.2499999999982</v>
      </c>
      <c r="G139" s="231">
        <v>8287.4499999999971</v>
      </c>
      <c r="H139" s="231">
        <v>8592.9499999999971</v>
      </c>
      <c r="I139" s="231">
        <v>8650.7499999999964</v>
      </c>
      <c r="J139" s="231">
        <v>8745.6999999999971</v>
      </c>
      <c r="K139" s="230">
        <v>8555.7999999999993</v>
      </c>
      <c r="L139" s="230">
        <v>8403.0499999999993</v>
      </c>
      <c r="M139" s="230">
        <v>3.0827499999999999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627.20000000000005</v>
      </c>
      <c r="D140" s="231">
        <v>628.46666666666658</v>
      </c>
      <c r="E140" s="231">
        <v>619.28333333333319</v>
      </c>
      <c r="F140" s="231">
        <v>611.36666666666656</v>
      </c>
      <c r="G140" s="231">
        <v>602.18333333333317</v>
      </c>
      <c r="H140" s="231">
        <v>636.38333333333321</v>
      </c>
      <c r="I140" s="231">
        <v>645.56666666666661</v>
      </c>
      <c r="J140" s="231">
        <v>653.48333333333323</v>
      </c>
      <c r="K140" s="230">
        <v>637.65</v>
      </c>
      <c r="L140" s="230">
        <v>620.54999999999995</v>
      </c>
      <c r="M140" s="230">
        <v>4.9375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440.7</v>
      </c>
      <c r="D141" s="231">
        <v>442.13333333333338</v>
      </c>
      <c r="E141" s="231">
        <v>432.76666666666677</v>
      </c>
      <c r="F141" s="231">
        <v>424.83333333333337</v>
      </c>
      <c r="G141" s="231">
        <v>415.46666666666675</v>
      </c>
      <c r="H141" s="231">
        <v>450.06666666666678</v>
      </c>
      <c r="I141" s="231">
        <v>459.43333333333345</v>
      </c>
      <c r="J141" s="231">
        <v>467.36666666666679</v>
      </c>
      <c r="K141" s="230">
        <v>451.5</v>
      </c>
      <c r="L141" s="230">
        <v>434.2</v>
      </c>
      <c r="M141" s="230">
        <v>20.07612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49.95</v>
      </c>
      <c r="D142" s="231">
        <v>50.233333333333341</v>
      </c>
      <c r="E142" s="231">
        <v>49.366666666666681</v>
      </c>
      <c r="F142" s="231">
        <v>48.783333333333339</v>
      </c>
      <c r="G142" s="231">
        <v>47.916666666666679</v>
      </c>
      <c r="H142" s="231">
        <v>50.816666666666684</v>
      </c>
      <c r="I142" s="231">
        <v>51.683333333333344</v>
      </c>
      <c r="J142" s="231">
        <v>52.266666666666687</v>
      </c>
      <c r="K142" s="230">
        <v>51.1</v>
      </c>
      <c r="L142" s="230">
        <v>49.65</v>
      </c>
      <c r="M142" s="230">
        <v>71.098849999999999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1811.7</v>
      </c>
      <c r="D143" s="231">
        <v>1805.7166666666665</v>
      </c>
      <c r="E143" s="231">
        <v>1792.4333333333329</v>
      </c>
      <c r="F143" s="231">
        <v>1773.1666666666665</v>
      </c>
      <c r="G143" s="231">
        <v>1759.883333333333</v>
      </c>
      <c r="H143" s="231">
        <v>1824.9833333333329</v>
      </c>
      <c r="I143" s="231">
        <v>1838.2666666666662</v>
      </c>
      <c r="J143" s="231">
        <v>1857.5333333333328</v>
      </c>
      <c r="K143" s="230">
        <v>1819</v>
      </c>
      <c r="L143" s="230">
        <v>1786.45</v>
      </c>
      <c r="M143" s="230">
        <v>2.3554599999999999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1027.95</v>
      </c>
      <c r="D144" s="231">
        <v>1024.3166666666666</v>
      </c>
      <c r="E144" s="231">
        <v>1018.6333333333332</v>
      </c>
      <c r="F144" s="231">
        <v>1009.3166666666666</v>
      </c>
      <c r="G144" s="231">
        <v>1003.6333333333332</v>
      </c>
      <c r="H144" s="231">
        <v>1033.6333333333332</v>
      </c>
      <c r="I144" s="231">
        <v>1039.3166666666666</v>
      </c>
      <c r="J144" s="231">
        <v>1048.6333333333332</v>
      </c>
      <c r="K144" s="230">
        <v>1030</v>
      </c>
      <c r="L144" s="230">
        <v>1015</v>
      </c>
      <c r="M144" s="230">
        <v>7.79901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177.6</v>
      </c>
      <c r="D145" s="231">
        <v>176.93333333333331</v>
      </c>
      <c r="E145" s="231">
        <v>175.86666666666662</v>
      </c>
      <c r="F145" s="231">
        <v>174.1333333333333</v>
      </c>
      <c r="G145" s="231">
        <v>173.06666666666661</v>
      </c>
      <c r="H145" s="231">
        <v>178.66666666666663</v>
      </c>
      <c r="I145" s="231">
        <v>179.73333333333329</v>
      </c>
      <c r="J145" s="231">
        <v>181.46666666666664</v>
      </c>
      <c r="K145" s="230">
        <v>178</v>
      </c>
      <c r="L145" s="230">
        <v>175.2</v>
      </c>
      <c r="M145" s="230">
        <v>109.68456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80.099999999999994</v>
      </c>
      <c r="D146" s="231">
        <v>79.899999999999991</v>
      </c>
      <c r="E146" s="231">
        <v>79.449999999999989</v>
      </c>
      <c r="F146" s="231">
        <v>78.8</v>
      </c>
      <c r="G146" s="231">
        <v>78.349999999999994</v>
      </c>
      <c r="H146" s="231">
        <v>80.549999999999983</v>
      </c>
      <c r="I146" s="231">
        <v>81</v>
      </c>
      <c r="J146" s="231">
        <v>81.649999999999977</v>
      </c>
      <c r="K146" s="230">
        <v>80.349999999999994</v>
      </c>
      <c r="L146" s="230">
        <v>79.25</v>
      </c>
      <c r="M146" s="230">
        <v>39.947510000000001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4267.75</v>
      </c>
      <c r="D147" s="231">
        <v>4262.9333333333334</v>
      </c>
      <c r="E147" s="231">
        <v>4230.8666666666668</v>
      </c>
      <c r="F147" s="231">
        <v>4193.9833333333336</v>
      </c>
      <c r="G147" s="231">
        <v>4161.916666666667</v>
      </c>
      <c r="H147" s="231">
        <v>4299.8166666666666</v>
      </c>
      <c r="I147" s="231">
        <v>4331.8833333333341</v>
      </c>
      <c r="J147" s="231">
        <v>4368.7666666666664</v>
      </c>
      <c r="K147" s="230">
        <v>4295</v>
      </c>
      <c r="L147" s="230">
        <v>4226.05</v>
      </c>
      <c r="M147" s="230">
        <v>1.3328599999999999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19530.2</v>
      </c>
      <c r="D148" s="231">
        <v>19582.55</v>
      </c>
      <c r="E148" s="231">
        <v>19448.649999999998</v>
      </c>
      <c r="F148" s="231">
        <v>19367.099999999999</v>
      </c>
      <c r="G148" s="231">
        <v>19233.199999999997</v>
      </c>
      <c r="H148" s="231">
        <v>19664.099999999999</v>
      </c>
      <c r="I148" s="231">
        <v>19798</v>
      </c>
      <c r="J148" s="231">
        <v>19879.55</v>
      </c>
      <c r="K148" s="230">
        <v>19716.45</v>
      </c>
      <c r="L148" s="230">
        <v>19501</v>
      </c>
      <c r="M148" s="230">
        <v>0.22414000000000001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214.5</v>
      </c>
      <c r="D149" s="231">
        <v>216.56666666666669</v>
      </c>
      <c r="E149" s="231">
        <v>211.78333333333339</v>
      </c>
      <c r="F149" s="231">
        <v>209.06666666666669</v>
      </c>
      <c r="G149" s="231">
        <v>204.28333333333339</v>
      </c>
      <c r="H149" s="231">
        <v>219.28333333333339</v>
      </c>
      <c r="I149" s="231">
        <v>224.06666666666669</v>
      </c>
      <c r="J149" s="231">
        <v>226.78333333333339</v>
      </c>
      <c r="K149" s="230">
        <v>221.35</v>
      </c>
      <c r="L149" s="230">
        <v>213.85</v>
      </c>
      <c r="M149" s="230">
        <v>3.43187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906.95</v>
      </c>
      <c r="D150" s="231">
        <v>908.44999999999993</v>
      </c>
      <c r="E150" s="231">
        <v>889.89999999999986</v>
      </c>
      <c r="F150" s="231">
        <v>872.84999999999991</v>
      </c>
      <c r="G150" s="231">
        <v>854.29999999999984</v>
      </c>
      <c r="H150" s="231">
        <v>925.49999999999989</v>
      </c>
      <c r="I150" s="231">
        <v>944.04999999999984</v>
      </c>
      <c r="J150" s="231">
        <v>961.09999999999991</v>
      </c>
      <c r="K150" s="230">
        <v>927</v>
      </c>
      <c r="L150" s="230">
        <v>891.4</v>
      </c>
      <c r="M150" s="230">
        <v>12.334530000000001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157.15</v>
      </c>
      <c r="D151" s="231">
        <v>154.88333333333333</v>
      </c>
      <c r="E151" s="231">
        <v>152.26666666666665</v>
      </c>
      <c r="F151" s="231">
        <v>147.38333333333333</v>
      </c>
      <c r="G151" s="231">
        <v>144.76666666666665</v>
      </c>
      <c r="H151" s="231">
        <v>159.76666666666665</v>
      </c>
      <c r="I151" s="231">
        <v>162.38333333333333</v>
      </c>
      <c r="J151" s="231">
        <v>167.26666666666665</v>
      </c>
      <c r="K151" s="230">
        <v>157.5</v>
      </c>
      <c r="L151" s="230">
        <v>150</v>
      </c>
      <c r="M151" s="230">
        <v>174.31401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257.95</v>
      </c>
      <c r="D152" s="231">
        <v>256.34999999999997</v>
      </c>
      <c r="E152" s="231">
        <v>253.14999999999992</v>
      </c>
      <c r="F152" s="231">
        <v>248.34999999999997</v>
      </c>
      <c r="G152" s="231">
        <v>245.14999999999992</v>
      </c>
      <c r="H152" s="231">
        <v>261.14999999999992</v>
      </c>
      <c r="I152" s="231">
        <v>264.34999999999997</v>
      </c>
      <c r="J152" s="231">
        <v>269.14999999999992</v>
      </c>
      <c r="K152" s="230">
        <v>259.55</v>
      </c>
      <c r="L152" s="230">
        <v>251.55</v>
      </c>
      <c r="M152" s="230">
        <v>11.79776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656.5</v>
      </c>
      <c r="D153" s="231">
        <v>655.35</v>
      </c>
      <c r="E153" s="231">
        <v>647</v>
      </c>
      <c r="F153" s="231">
        <v>637.5</v>
      </c>
      <c r="G153" s="231">
        <v>629.15</v>
      </c>
      <c r="H153" s="231">
        <v>664.85</v>
      </c>
      <c r="I153" s="231">
        <v>673.20000000000016</v>
      </c>
      <c r="J153" s="231">
        <v>682.7</v>
      </c>
      <c r="K153" s="230">
        <v>663.7</v>
      </c>
      <c r="L153" s="230">
        <v>645.85</v>
      </c>
      <c r="M153" s="230">
        <v>45.746600000000001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3303.85</v>
      </c>
      <c r="D154" s="231">
        <v>3286.9166666666665</v>
      </c>
      <c r="E154" s="231">
        <v>3264.1833333333329</v>
      </c>
      <c r="F154" s="231">
        <v>3224.5166666666664</v>
      </c>
      <c r="G154" s="231">
        <v>3201.7833333333328</v>
      </c>
      <c r="H154" s="231">
        <v>3326.583333333333</v>
      </c>
      <c r="I154" s="231">
        <v>3349.3166666666666</v>
      </c>
      <c r="J154" s="231">
        <v>3388.9833333333331</v>
      </c>
      <c r="K154" s="230">
        <v>3309.65</v>
      </c>
      <c r="L154" s="230">
        <v>3247.25</v>
      </c>
      <c r="M154" s="230">
        <v>0.30292000000000002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589.6</v>
      </c>
      <c r="D155" s="231">
        <v>592.85</v>
      </c>
      <c r="E155" s="231">
        <v>578.35</v>
      </c>
      <c r="F155" s="231">
        <v>567.1</v>
      </c>
      <c r="G155" s="231">
        <v>552.6</v>
      </c>
      <c r="H155" s="231">
        <v>604.1</v>
      </c>
      <c r="I155" s="231">
        <v>618.6</v>
      </c>
      <c r="J155" s="231">
        <v>629.85</v>
      </c>
      <c r="K155" s="230">
        <v>607.35</v>
      </c>
      <c r="L155" s="230">
        <v>581.6</v>
      </c>
      <c r="M155" s="230">
        <v>10.829459999999999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3039.35</v>
      </c>
      <c r="D156" s="231">
        <v>3044.1666666666665</v>
      </c>
      <c r="E156" s="231">
        <v>3013.833333333333</v>
      </c>
      <c r="F156" s="231">
        <v>2988.3166666666666</v>
      </c>
      <c r="G156" s="231">
        <v>2957.9833333333331</v>
      </c>
      <c r="H156" s="231">
        <v>3069.6833333333329</v>
      </c>
      <c r="I156" s="231">
        <v>3100.016666666666</v>
      </c>
      <c r="J156" s="231">
        <v>3125.5333333333328</v>
      </c>
      <c r="K156" s="230">
        <v>3074.5</v>
      </c>
      <c r="L156" s="230">
        <v>3018.65</v>
      </c>
      <c r="M156" s="230">
        <v>1.3362799999999999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36622.699999999997</v>
      </c>
      <c r="D157" s="231">
        <v>36597.566666666666</v>
      </c>
      <c r="E157" s="231">
        <v>36325.133333333331</v>
      </c>
      <c r="F157" s="231">
        <v>36027.566666666666</v>
      </c>
      <c r="G157" s="231">
        <v>35755.133333333331</v>
      </c>
      <c r="H157" s="231">
        <v>36895.133333333331</v>
      </c>
      <c r="I157" s="231">
        <v>37167.566666666666</v>
      </c>
      <c r="J157" s="231">
        <v>37465.133333333331</v>
      </c>
      <c r="K157" s="230">
        <v>36870</v>
      </c>
      <c r="L157" s="230">
        <v>36300</v>
      </c>
      <c r="M157" s="230">
        <v>9.6629999999999994E-2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956.8</v>
      </c>
      <c r="D158" s="231">
        <v>956.33333333333337</v>
      </c>
      <c r="E158" s="231">
        <v>946.4666666666667</v>
      </c>
      <c r="F158" s="231">
        <v>936.13333333333333</v>
      </c>
      <c r="G158" s="231">
        <v>926.26666666666665</v>
      </c>
      <c r="H158" s="231">
        <v>966.66666666666674</v>
      </c>
      <c r="I158" s="231">
        <v>976.5333333333333</v>
      </c>
      <c r="J158" s="231">
        <v>986.86666666666679</v>
      </c>
      <c r="K158" s="230">
        <v>966.2</v>
      </c>
      <c r="L158" s="230">
        <v>946</v>
      </c>
      <c r="M158" s="230">
        <v>0.57084000000000001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4569.75</v>
      </c>
      <c r="D159" s="231">
        <v>4548.083333333333</v>
      </c>
      <c r="E159" s="231">
        <v>4512.6666666666661</v>
      </c>
      <c r="F159" s="231">
        <v>4455.583333333333</v>
      </c>
      <c r="G159" s="231">
        <v>4420.1666666666661</v>
      </c>
      <c r="H159" s="231">
        <v>4605.1666666666661</v>
      </c>
      <c r="I159" s="231">
        <v>4640.5833333333321</v>
      </c>
      <c r="J159" s="231">
        <v>4697.6666666666661</v>
      </c>
      <c r="K159" s="230">
        <v>4583.5</v>
      </c>
      <c r="L159" s="230">
        <v>4491</v>
      </c>
      <c r="M159" s="230">
        <v>1.3252299999999999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228.5</v>
      </c>
      <c r="D160" s="231">
        <v>230.9</v>
      </c>
      <c r="E160" s="231">
        <v>224.8</v>
      </c>
      <c r="F160" s="231">
        <v>221.1</v>
      </c>
      <c r="G160" s="231">
        <v>215</v>
      </c>
      <c r="H160" s="231">
        <v>234.60000000000002</v>
      </c>
      <c r="I160" s="231">
        <v>240.7</v>
      </c>
      <c r="J160" s="231">
        <v>244.40000000000003</v>
      </c>
      <c r="K160" s="230">
        <v>237</v>
      </c>
      <c r="L160" s="230">
        <v>227.2</v>
      </c>
      <c r="M160" s="230">
        <v>49.223680000000002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2355.6999999999998</v>
      </c>
      <c r="D161" s="231">
        <v>2344.0333333333333</v>
      </c>
      <c r="E161" s="231">
        <v>2324.0166666666664</v>
      </c>
      <c r="F161" s="231">
        <v>2292.333333333333</v>
      </c>
      <c r="G161" s="231">
        <v>2272.3166666666662</v>
      </c>
      <c r="H161" s="231">
        <v>2375.7166666666667</v>
      </c>
      <c r="I161" s="231">
        <v>2395.733333333334</v>
      </c>
      <c r="J161" s="231">
        <v>2427.416666666667</v>
      </c>
      <c r="K161" s="230">
        <v>2364.0500000000002</v>
      </c>
      <c r="L161" s="230">
        <v>2312.35</v>
      </c>
      <c r="M161" s="230">
        <v>2.7727200000000001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2975</v>
      </c>
      <c r="D162" s="231">
        <v>2954.9333333333329</v>
      </c>
      <c r="E162" s="231">
        <v>2925.8666666666659</v>
      </c>
      <c r="F162" s="231">
        <v>2876.7333333333331</v>
      </c>
      <c r="G162" s="231">
        <v>2847.6666666666661</v>
      </c>
      <c r="H162" s="231">
        <v>3004.0666666666657</v>
      </c>
      <c r="I162" s="231">
        <v>3033.1333333333323</v>
      </c>
      <c r="J162" s="231">
        <v>3082.2666666666655</v>
      </c>
      <c r="K162" s="230">
        <v>2984</v>
      </c>
      <c r="L162" s="230">
        <v>2905.8</v>
      </c>
      <c r="M162" s="230">
        <v>3.5255700000000001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286.25</v>
      </c>
      <c r="D163" s="231">
        <v>288.05</v>
      </c>
      <c r="E163" s="231">
        <v>283.45000000000005</v>
      </c>
      <c r="F163" s="231">
        <v>280.65000000000003</v>
      </c>
      <c r="G163" s="231">
        <v>276.05000000000007</v>
      </c>
      <c r="H163" s="231">
        <v>290.85000000000002</v>
      </c>
      <c r="I163" s="231">
        <v>295.45000000000005</v>
      </c>
      <c r="J163" s="231">
        <v>298.25</v>
      </c>
      <c r="K163" s="230">
        <v>292.64999999999998</v>
      </c>
      <c r="L163" s="230">
        <v>285.25</v>
      </c>
      <c r="M163" s="230">
        <v>11.6937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166.4</v>
      </c>
      <c r="D164" s="231">
        <v>163.33333333333334</v>
      </c>
      <c r="E164" s="231">
        <v>159.81666666666669</v>
      </c>
      <c r="F164" s="231">
        <v>153.23333333333335</v>
      </c>
      <c r="G164" s="231">
        <v>149.7166666666667</v>
      </c>
      <c r="H164" s="231">
        <v>169.91666666666669</v>
      </c>
      <c r="I164" s="231">
        <v>173.43333333333334</v>
      </c>
      <c r="J164" s="231">
        <v>180.01666666666668</v>
      </c>
      <c r="K164" s="230">
        <v>166.85</v>
      </c>
      <c r="L164" s="230">
        <v>156.75</v>
      </c>
      <c r="M164" s="230">
        <v>133.77896999999999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229.05</v>
      </c>
      <c r="D165" s="231">
        <v>227.81666666666669</v>
      </c>
      <c r="E165" s="231">
        <v>226.23333333333338</v>
      </c>
      <c r="F165" s="231">
        <v>223.41666666666669</v>
      </c>
      <c r="G165" s="231">
        <v>221.83333333333337</v>
      </c>
      <c r="H165" s="231">
        <v>230.63333333333338</v>
      </c>
      <c r="I165" s="231">
        <v>232.2166666666667</v>
      </c>
      <c r="J165" s="231">
        <v>235.03333333333339</v>
      </c>
      <c r="K165" s="230">
        <v>229.4</v>
      </c>
      <c r="L165" s="230">
        <v>225</v>
      </c>
      <c r="M165" s="230">
        <v>31.09233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445.75</v>
      </c>
      <c r="D166" s="231">
        <v>438.2166666666667</v>
      </c>
      <c r="E166" s="231">
        <v>427.43333333333339</v>
      </c>
      <c r="F166" s="231">
        <v>409.11666666666667</v>
      </c>
      <c r="G166" s="231">
        <v>398.33333333333337</v>
      </c>
      <c r="H166" s="231">
        <v>456.53333333333342</v>
      </c>
      <c r="I166" s="231">
        <v>467.31666666666672</v>
      </c>
      <c r="J166" s="231">
        <v>485.63333333333344</v>
      </c>
      <c r="K166" s="230">
        <v>449</v>
      </c>
      <c r="L166" s="230">
        <v>419.9</v>
      </c>
      <c r="M166" s="230">
        <v>12.87942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14145.15</v>
      </c>
      <c r="D167" s="231">
        <v>14110.733333333332</v>
      </c>
      <c r="E167" s="231">
        <v>14011.466666666664</v>
      </c>
      <c r="F167" s="231">
        <v>13877.783333333331</v>
      </c>
      <c r="G167" s="231">
        <v>13778.516666666663</v>
      </c>
      <c r="H167" s="231">
        <v>14244.416666666664</v>
      </c>
      <c r="I167" s="231">
        <v>14343.683333333331</v>
      </c>
      <c r="J167" s="231">
        <v>14477.366666666665</v>
      </c>
      <c r="K167" s="230">
        <v>14210</v>
      </c>
      <c r="L167" s="230">
        <v>13977.05</v>
      </c>
      <c r="M167" s="230">
        <v>4.0669999999999998E-2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47.05</v>
      </c>
      <c r="D168" s="231">
        <v>47.1</v>
      </c>
      <c r="E168" s="231">
        <v>46.75</v>
      </c>
      <c r="F168" s="231">
        <v>46.449999999999996</v>
      </c>
      <c r="G168" s="231">
        <v>46.099999999999994</v>
      </c>
      <c r="H168" s="231">
        <v>47.400000000000006</v>
      </c>
      <c r="I168" s="231">
        <v>47.750000000000014</v>
      </c>
      <c r="J168" s="231">
        <v>48.050000000000011</v>
      </c>
      <c r="K168" s="230">
        <v>47.45</v>
      </c>
      <c r="L168" s="230">
        <v>46.8</v>
      </c>
      <c r="M168" s="230">
        <v>207.35073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124.05</v>
      </c>
      <c r="D169" s="231">
        <v>122.35000000000001</v>
      </c>
      <c r="E169" s="231">
        <v>120.25000000000001</v>
      </c>
      <c r="F169" s="231">
        <v>116.45</v>
      </c>
      <c r="G169" s="231">
        <v>114.35000000000001</v>
      </c>
      <c r="H169" s="231">
        <v>126.15000000000002</v>
      </c>
      <c r="I169" s="231">
        <v>128.25</v>
      </c>
      <c r="J169" s="231">
        <v>132.05000000000001</v>
      </c>
      <c r="K169" s="230">
        <v>124.45</v>
      </c>
      <c r="L169" s="230">
        <v>118.55</v>
      </c>
      <c r="M169" s="230">
        <v>139.96876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2324.85</v>
      </c>
      <c r="D170" s="231">
        <v>2332.2666666666669</v>
      </c>
      <c r="E170" s="231">
        <v>2314.1333333333337</v>
      </c>
      <c r="F170" s="231">
        <v>2303.416666666667</v>
      </c>
      <c r="G170" s="231">
        <v>2285.2833333333338</v>
      </c>
      <c r="H170" s="231">
        <v>2342.9833333333336</v>
      </c>
      <c r="I170" s="231">
        <v>2361.1166666666668</v>
      </c>
      <c r="J170" s="231">
        <v>2371.8333333333335</v>
      </c>
      <c r="K170" s="230">
        <v>2350.4</v>
      </c>
      <c r="L170" s="230">
        <v>2321.5500000000002</v>
      </c>
      <c r="M170" s="230">
        <v>59.816879999999998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739.5</v>
      </c>
      <c r="D171" s="231">
        <v>743.81666666666661</v>
      </c>
      <c r="E171" s="231">
        <v>733.73333333333323</v>
      </c>
      <c r="F171" s="231">
        <v>727.96666666666658</v>
      </c>
      <c r="G171" s="231">
        <v>717.88333333333321</v>
      </c>
      <c r="H171" s="231">
        <v>749.58333333333326</v>
      </c>
      <c r="I171" s="231">
        <v>759.66666666666674</v>
      </c>
      <c r="J171" s="231">
        <v>765.43333333333328</v>
      </c>
      <c r="K171" s="230">
        <v>753.9</v>
      </c>
      <c r="L171" s="230">
        <v>738.05</v>
      </c>
      <c r="M171" s="230">
        <v>9.1488399999999999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1106.25</v>
      </c>
      <c r="D172" s="231">
        <v>1109.9166666666667</v>
      </c>
      <c r="E172" s="231">
        <v>1100.3833333333334</v>
      </c>
      <c r="F172" s="231">
        <v>1094.5166666666667</v>
      </c>
      <c r="G172" s="231">
        <v>1084.9833333333333</v>
      </c>
      <c r="H172" s="231">
        <v>1115.7833333333335</v>
      </c>
      <c r="I172" s="231">
        <v>1125.3166666666668</v>
      </c>
      <c r="J172" s="231">
        <v>1131.1833333333336</v>
      </c>
      <c r="K172" s="230">
        <v>1119.45</v>
      </c>
      <c r="L172" s="230">
        <v>1104.05</v>
      </c>
      <c r="M172" s="230">
        <v>9.85731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2389.6999999999998</v>
      </c>
      <c r="D173" s="231">
        <v>2386.0666666666666</v>
      </c>
      <c r="E173" s="231">
        <v>2368.6333333333332</v>
      </c>
      <c r="F173" s="231">
        <v>2347.5666666666666</v>
      </c>
      <c r="G173" s="231">
        <v>2330.1333333333332</v>
      </c>
      <c r="H173" s="231">
        <v>2407.1333333333332</v>
      </c>
      <c r="I173" s="231">
        <v>2424.5666666666666</v>
      </c>
      <c r="J173" s="231">
        <v>2445.6333333333332</v>
      </c>
      <c r="K173" s="230">
        <v>2403.5</v>
      </c>
      <c r="L173" s="230">
        <v>2365</v>
      </c>
      <c r="M173" s="230">
        <v>4.1694100000000001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67.95</v>
      </c>
      <c r="D174" s="231">
        <v>67.849999999999994</v>
      </c>
      <c r="E174" s="231">
        <v>67.199999999999989</v>
      </c>
      <c r="F174" s="231">
        <v>66.449999999999989</v>
      </c>
      <c r="G174" s="231">
        <v>65.799999999999983</v>
      </c>
      <c r="H174" s="231">
        <v>68.599999999999994</v>
      </c>
      <c r="I174" s="231">
        <v>69.25</v>
      </c>
      <c r="J174" s="231">
        <v>70</v>
      </c>
      <c r="K174" s="230">
        <v>68.5</v>
      </c>
      <c r="L174" s="230">
        <v>67.099999999999994</v>
      </c>
      <c r="M174" s="230">
        <v>67.328190000000006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26000.75</v>
      </c>
      <c r="D175" s="231">
        <v>26131.45</v>
      </c>
      <c r="E175" s="231">
        <v>25786.95</v>
      </c>
      <c r="F175" s="231">
        <v>25573.15</v>
      </c>
      <c r="G175" s="231">
        <v>25228.65</v>
      </c>
      <c r="H175" s="231">
        <v>26345.25</v>
      </c>
      <c r="I175" s="231">
        <v>26689.75</v>
      </c>
      <c r="J175" s="231">
        <v>26903.55</v>
      </c>
      <c r="K175" s="230">
        <v>26475.95</v>
      </c>
      <c r="L175" s="230">
        <v>25917.65</v>
      </c>
      <c r="M175" s="230">
        <v>0.28667999999999999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1304.75</v>
      </c>
      <c r="D176" s="277">
        <v>1298.9333333333334</v>
      </c>
      <c r="E176" s="277">
        <v>1290.8666666666668</v>
      </c>
      <c r="F176" s="277">
        <v>1276.9833333333333</v>
      </c>
      <c r="G176" s="277">
        <v>1268.9166666666667</v>
      </c>
      <c r="H176" s="277">
        <v>1312.8166666666668</v>
      </c>
      <c r="I176" s="277">
        <v>1320.8833333333334</v>
      </c>
      <c r="J176" s="277">
        <v>1334.7666666666669</v>
      </c>
      <c r="K176" s="276">
        <v>1307</v>
      </c>
      <c r="L176" s="276">
        <v>1285.05</v>
      </c>
      <c r="M176" s="276">
        <v>1.2607699999999999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3383.6</v>
      </c>
      <c r="D177" s="231">
        <v>3379.65</v>
      </c>
      <c r="E177" s="231">
        <v>3359.3</v>
      </c>
      <c r="F177" s="231">
        <v>3335</v>
      </c>
      <c r="G177" s="231">
        <v>3314.65</v>
      </c>
      <c r="H177" s="231">
        <v>3403.9500000000003</v>
      </c>
      <c r="I177" s="231">
        <v>3424.2999999999997</v>
      </c>
      <c r="J177" s="231">
        <v>3448.6000000000004</v>
      </c>
      <c r="K177" s="230">
        <v>3400</v>
      </c>
      <c r="L177" s="230">
        <v>3355.35</v>
      </c>
      <c r="M177" s="230">
        <v>2.4717199999999999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418.75</v>
      </c>
      <c r="D178" s="231">
        <v>421.2166666666667</v>
      </c>
      <c r="E178" s="231">
        <v>415.43333333333339</v>
      </c>
      <c r="F178" s="231">
        <v>412.11666666666667</v>
      </c>
      <c r="G178" s="231">
        <v>406.33333333333337</v>
      </c>
      <c r="H178" s="231">
        <v>424.53333333333342</v>
      </c>
      <c r="I178" s="231">
        <v>430.31666666666672</v>
      </c>
      <c r="J178" s="231">
        <v>433.63333333333344</v>
      </c>
      <c r="K178" s="230">
        <v>427</v>
      </c>
      <c r="L178" s="230">
        <v>417.9</v>
      </c>
      <c r="M178" s="230">
        <v>5.8929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526.29999999999995</v>
      </c>
      <c r="D179" s="231">
        <v>527.0333333333333</v>
      </c>
      <c r="E179" s="231">
        <v>523.66666666666663</v>
      </c>
      <c r="F179" s="231">
        <v>521.0333333333333</v>
      </c>
      <c r="G179" s="231">
        <v>517.66666666666663</v>
      </c>
      <c r="H179" s="231">
        <v>529.66666666666663</v>
      </c>
      <c r="I179" s="231">
        <v>533.03333333333342</v>
      </c>
      <c r="J179" s="231">
        <v>535.66666666666663</v>
      </c>
      <c r="K179" s="230">
        <v>530.4</v>
      </c>
      <c r="L179" s="230">
        <v>524.4</v>
      </c>
      <c r="M179" s="230">
        <v>173.35453000000001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82.45</v>
      </c>
      <c r="D180" s="231">
        <v>82.63333333333334</v>
      </c>
      <c r="E180" s="231">
        <v>82.066666666666677</v>
      </c>
      <c r="F180" s="231">
        <v>81.683333333333337</v>
      </c>
      <c r="G180" s="231">
        <v>81.116666666666674</v>
      </c>
      <c r="H180" s="231">
        <v>83.01666666666668</v>
      </c>
      <c r="I180" s="231">
        <v>83.583333333333343</v>
      </c>
      <c r="J180" s="231">
        <v>83.966666666666683</v>
      </c>
      <c r="K180" s="230">
        <v>83.2</v>
      </c>
      <c r="L180" s="230">
        <v>82.25</v>
      </c>
      <c r="M180" s="230">
        <v>73.420689999999993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1008.6</v>
      </c>
      <c r="D181" s="231">
        <v>1010.7333333333335</v>
      </c>
      <c r="E181" s="231">
        <v>1004.5166666666669</v>
      </c>
      <c r="F181" s="231">
        <v>1000.4333333333334</v>
      </c>
      <c r="G181" s="231">
        <v>994.21666666666681</v>
      </c>
      <c r="H181" s="231">
        <v>1014.8166666666669</v>
      </c>
      <c r="I181" s="231">
        <v>1021.0333333333334</v>
      </c>
      <c r="J181" s="231">
        <v>1025.116666666667</v>
      </c>
      <c r="K181" s="230">
        <v>1016.95</v>
      </c>
      <c r="L181" s="230">
        <v>1006.65</v>
      </c>
      <c r="M181" s="230">
        <v>11.10974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425.15</v>
      </c>
      <c r="D182" s="231">
        <v>424.83333333333331</v>
      </c>
      <c r="E182" s="231">
        <v>421.76666666666665</v>
      </c>
      <c r="F182" s="231">
        <v>418.38333333333333</v>
      </c>
      <c r="G182" s="231">
        <v>415.31666666666666</v>
      </c>
      <c r="H182" s="231">
        <v>428.21666666666664</v>
      </c>
      <c r="I182" s="231">
        <v>431.28333333333336</v>
      </c>
      <c r="J182" s="231">
        <v>434.66666666666663</v>
      </c>
      <c r="K182" s="230">
        <v>427.9</v>
      </c>
      <c r="L182" s="230">
        <v>421.45</v>
      </c>
      <c r="M182" s="230">
        <v>2.5070399999999999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603.1</v>
      </c>
      <c r="D183" s="231">
        <v>601.58333333333337</v>
      </c>
      <c r="E183" s="231">
        <v>597.31666666666672</v>
      </c>
      <c r="F183" s="231">
        <v>591.5333333333333</v>
      </c>
      <c r="G183" s="231">
        <v>587.26666666666665</v>
      </c>
      <c r="H183" s="231">
        <v>607.36666666666679</v>
      </c>
      <c r="I183" s="231">
        <v>611.63333333333344</v>
      </c>
      <c r="J183" s="231">
        <v>617.41666666666686</v>
      </c>
      <c r="K183" s="230">
        <v>605.85</v>
      </c>
      <c r="L183" s="230">
        <v>595.79999999999995</v>
      </c>
      <c r="M183" s="230">
        <v>3.49695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1107.6500000000001</v>
      </c>
      <c r="D184" s="231">
        <v>1105.1666666666667</v>
      </c>
      <c r="E184" s="231">
        <v>1099.3333333333335</v>
      </c>
      <c r="F184" s="231">
        <v>1091.0166666666667</v>
      </c>
      <c r="G184" s="231">
        <v>1085.1833333333334</v>
      </c>
      <c r="H184" s="231">
        <v>1113.4833333333336</v>
      </c>
      <c r="I184" s="231">
        <v>1119.3166666666671</v>
      </c>
      <c r="J184" s="231">
        <v>1127.6333333333337</v>
      </c>
      <c r="K184" s="230">
        <v>1111</v>
      </c>
      <c r="L184" s="230">
        <v>1096.8499999999999</v>
      </c>
      <c r="M184" s="230">
        <v>12.362920000000001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1003.65</v>
      </c>
      <c r="D185" s="231">
        <v>997.80000000000007</v>
      </c>
      <c r="E185" s="231">
        <v>990.85000000000014</v>
      </c>
      <c r="F185" s="231">
        <v>978.05000000000007</v>
      </c>
      <c r="G185" s="231">
        <v>971.10000000000014</v>
      </c>
      <c r="H185" s="231">
        <v>1010.6000000000001</v>
      </c>
      <c r="I185" s="231">
        <v>1017.5500000000002</v>
      </c>
      <c r="J185" s="231">
        <v>1030.3500000000001</v>
      </c>
      <c r="K185" s="230">
        <v>1004.75</v>
      </c>
      <c r="L185" s="230">
        <v>985</v>
      </c>
      <c r="M185" s="230">
        <v>6.4760099999999996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1264.8499999999999</v>
      </c>
      <c r="D186" s="231">
        <v>1261.8166666666668</v>
      </c>
      <c r="E186" s="231">
        <v>1253.6833333333336</v>
      </c>
      <c r="F186" s="231">
        <v>1242.5166666666669</v>
      </c>
      <c r="G186" s="231">
        <v>1234.3833333333337</v>
      </c>
      <c r="H186" s="231">
        <v>1272.9833333333336</v>
      </c>
      <c r="I186" s="231">
        <v>1281.1166666666668</v>
      </c>
      <c r="J186" s="231">
        <v>1292.2833333333335</v>
      </c>
      <c r="K186" s="230">
        <v>1269.95</v>
      </c>
      <c r="L186" s="230">
        <v>1250.6500000000001</v>
      </c>
      <c r="M186" s="230">
        <v>1.2548299999999999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3263.4</v>
      </c>
      <c r="D187" s="231">
        <v>3250.1333333333332</v>
      </c>
      <c r="E187" s="231">
        <v>3228.2666666666664</v>
      </c>
      <c r="F187" s="231">
        <v>3193.1333333333332</v>
      </c>
      <c r="G187" s="231">
        <v>3171.2666666666664</v>
      </c>
      <c r="H187" s="231">
        <v>3285.2666666666664</v>
      </c>
      <c r="I187" s="231">
        <v>3307.1333333333332</v>
      </c>
      <c r="J187" s="231">
        <v>3342.2666666666664</v>
      </c>
      <c r="K187" s="230">
        <v>3272</v>
      </c>
      <c r="L187" s="230">
        <v>3215</v>
      </c>
      <c r="M187" s="230">
        <v>22.031870000000001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720.65</v>
      </c>
      <c r="D188" s="231">
        <v>723.76666666666677</v>
      </c>
      <c r="E188" s="231">
        <v>716.88333333333355</v>
      </c>
      <c r="F188" s="231">
        <v>713.11666666666679</v>
      </c>
      <c r="G188" s="231">
        <v>706.23333333333358</v>
      </c>
      <c r="H188" s="231">
        <v>727.53333333333353</v>
      </c>
      <c r="I188" s="231">
        <v>734.41666666666674</v>
      </c>
      <c r="J188" s="231">
        <v>738.18333333333351</v>
      </c>
      <c r="K188" s="230">
        <v>730.65</v>
      </c>
      <c r="L188" s="230">
        <v>720</v>
      </c>
      <c r="M188" s="230">
        <v>9.1662800000000004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6201.1</v>
      </c>
      <c r="D189" s="231">
        <v>6164.0166666666664</v>
      </c>
      <c r="E189" s="231">
        <v>6081.0333333333328</v>
      </c>
      <c r="F189" s="231">
        <v>5960.9666666666662</v>
      </c>
      <c r="G189" s="231">
        <v>5877.9833333333327</v>
      </c>
      <c r="H189" s="231">
        <v>6284.083333333333</v>
      </c>
      <c r="I189" s="231">
        <v>6367.0666666666666</v>
      </c>
      <c r="J189" s="231">
        <v>6487.1333333333332</v>
      </c>
      <c r="K189" s="230">
        <v>6247</v>
      </c>
      <c r="L189" s="230">
        <v>6043.95</v>
      </c>
      <c r="M189" s="230">
        <v>1.45279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461.3</v>
      </c>
      <c r="D190" s="231">
        <v>462.2</v>
      </c>
      <c r="E190" s="231">
        <v>451.09999999999997</v>
      </c>
      <c r="F190" s="231">
        <v>440.9</v>
      </c>
      <c r="G190" s="231">
        <v>429.79999999999995</v>
      </c>
      <c r="H190" s="231">
        <v>472.4</v>
      </c>
      <c r="I190" s="231">
        <v>483.5</v>
      </c>
      <c r="J190" s="231">
        <v>493.7</v>
      </c>
      <c r="K190" s="230">
        <v>473.3</v>
      </c>
      <c r="L190" s="230">
        <v>452</v>
      </c>
      <c r="M190" s="230">
        <v>504.62653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195.7</v>
      </c>
      <c r="D191" s="231">
        <v>196.18333333333331</v>
      </c>
      <c r="E191" s="231">
        <v>194.61666666666662</v>
      </c>
      <c r="F191" s="231">
        <v>193.5333333333333</v>
      </c>
      <c r="G191" s="231">
        <v>191.96666666666661</v>
      </c>
      <c r="H191" s="231">
        <v>197.26666666666662</v>
      </c>
      <c r="I191" s="231">
        <v>198.83333333333329</v>
      </c>
      <c r="J191" s="231">
        <v>199.91666666666663</v>
      </c>
      <c r="K191" s="230">
        <v>197.75</v>
      </c>
      <c r="L191" s="230">
        <v>195.1</v>
      </c>
      <c r="M191" s="230">
        <v>77.526470000000003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104.95</v>
      </c>
      <c r="D192" s="231">
        <v>105.06666666666666</v>
      </c>
      <c r="E192" s="231">
        <v>104.38333333333333</v>
      </c>
      <c r="F192" s="231">
        <v>103.81666666666666</v>
      </c>
      <c r="G192" s="231">
        <v>103.13333333333333</v>
      </c>
      <c r="H192" s="231">
        <v>105.63333333333333</v>
      </c>
      <c r="I192" s="231">
        <v>106.31666666666666</v>
      </c>
      <c r="J192" s="231">
        <v>106.88333333333333</v>
      </c>
      <c r="K192" s="230">
        <v>105.75</v>
      </c>
      <c r="L192" s="230">
        <v>104.5</v>
      </c>
      <c r="M192" s="230">
        <v>199.92257000000001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60.95</v>
      </c>
      <c r="D193" s="231">
        <v>63.083333333333336</v>
      </c>
      <c r="E193" s="231">
        <v>58.816666666666677</v>
      </c>
      <c r="F193" s="231">
        <v>56.683333333333344</v>
      </c>
      <c r="G193" s="231">
        <v>52.416666666666686</v>
      </c>
      <c r="H193" s="231">
        <v>65.216666666666669</v>
      </c>
      <c r="I193" s="231">
        <v>69.483333333333334</v>
      </c>
      <c r="J193" s="231">
        <v>71.61666666666666</v>
      </c>
      <c r="K193" s="230">
        <v>67.349999999999994</v>
      </c>
      <c r="L193" s="230">
        <v>60.95</v>
      </c>
      <c r="M193" s="230">
        <v>114.47732999999999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1107.25</v>
      </c>
      <c r="D194" s="231">
        <v>1103.2833333333333</v>
      </c>
      <c r="E194" s="231">
        <v>1094.8166666666666</v>
      </c>
      <c r="F194" s="231">
        <v>1082.3833333333332</v>
      </c>
      <c r="G194" s="231">
        <v>1073.9166666666665</v>
      </c>
      <c r="H194" s="231">
        <v>1115.7166666666667</v>
      </c>
      <c r="I194" s="231">
        <v>1124.1833333333334</v>
      </c>
      <c r="J194" s="231">
        <v>1136.6166666666668</v>
      </c>
      <c r="K194" s="230">
        <v>1111.75</v>
      </c>
      <c r="L194" s="230">
        <v>1090.8499999999999</v>
      </c>
      <c r="M194" s="230">
        <v>9.4082899999999992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759.75</v>
      </c>
      <c r="D195" s="231">
        <v>756.7166666666667</v>
      </c>
      <c r="E195" s="231">
        <v>751.43333333333339</v>
      </c>
      <c r="F195" s="231">
        <v>743.11666666666667</v>
      </c>
      <c r="G195" s="231">
        <v>737.83333333333337</v>
      </c>
      <c r="H195" s="231">
        <v>765.03333333333342</v>
      </c>
      <c r="I195" s="231">
        <v>770.31666666666672</v>
      </c>
      <c r="J195" s="231">
        <v>778.63333333333344</v>
      </c>
      <c r="K195" s="230">
        <v>762</v>
      </c>
      <c r="L195" s="230">
        <v>748.4</v>
      </c>
      <c r="M195" s="230">
        <v>2.3921999999999999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2583.6999999999998</v>
      </c>
      <c r="D196" s="231">
        <v>2582.25</v>
      </c>
      <c r="E196" s="231">
        <v>2562.5</v>
      </c>
      <c r="F196" s="231">
        <v>2541.3000000000002</v>
      </c>
      <c r="G196" s="231">
        <v>2521.5500000000002</v>
      </c>
      <c r="H196" s="231">
        <v>2603.4499999999998</v>
      </c>
      <c r="I196" s="231">
        <v>2623.2</v>
      </c>
      <c r="J196" s="231">
        <v>2644.3999999999996</v>
      </c>
      <c r="K196" s="230">
        <v>2602</v>
      </c>
      <c r="L196" s="230">
        <v>2561.0500000000002</v>
      </c>
      <c r="M196" s="230">
        <v>14.97452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1576.2</v>
      </c>
      <c r="D197" s="231">
        <v>1578.7166666666665</v>
      </c>
      <c r="E197" s="231">
        <v>1566.4333333333329</v>
      </c>
      <c r="F197" s="231">
        <v>1556.6666666666665</v>
      </c>
      <c r="G197" s="231">
        <v>1544.383333333333</v>
      </c>
      <c r="H197" s="231">
        <v>1588.4833333333329</v>
      </c>
      <c r="I197" s="231">
        <v>1600.7666666666662</v>
      </c>
      <c r="J197" s="231">
        <v>1610.5333333333328</v>
      </c>
      <c r="K197" s="230">
        <v>1591</v>
      </c>
      <c r="L197" s="230">
        <v>1568.95</v>
      </c>
      <c r="M197" s="230">
        <v>1.22665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520</v>
      </c>
      <c r="D198" s="231">
        <v>520.38333333333333</v>
      </c>
      <c r="E198" s="231">
        <v>515.4666666666667</v>
      </c>
      <c r="F198" s="231">
        <v>510.93333333333339</v>
      </c>
      <c r="G198" s="231">
        <v>506.01666666666677</v>
      </c>
      <c r="H198" s="231">
        <v>524.91666666666663</v>
      </c>
      <c r="I198" s="231">
        <v>529.83333333333337</v>
      </c>
      <c r="J198" s="231">
        <v>534.36666666666656</v>
      </c>
      <c r="K198" s="230">
        <v>525.29999999999995</v>
      </c>
      <c r="L198" s="230">
        <v>515.85</v>
      </c>
      <c r="M198" s="230">
        <v>87.232330000000005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1358.7</v>
      </c>
      <c r="D199" s="231">
        <v>1360.2666666666667</v>
      </c>
      <c r="E199" s="231">
        <v>1347.3333333333333</v>
      </c>
      <c r="F199" s="231">
        <v>1335.9666666666667</v>
      </c>
      <c r="G199" s="231">
        <v>1323.0333333333333</v>
      </c>
      <c r="H199" s="231">
        <v>1371.6333333333332</v>
      </c>
      <c r="I199" s="231">
        <v>1384.5666666666666</v>
      </c>
      <c r="J199" s="231">
        <v>1395.9333333333332</v>
      </c>
      <c r="K199" s="230">
        <v>1373.2</v>
      </c>
      <c r="L199" s="230">
        <v>1348.9</v>
      </c>
      <c r="M199" s="230">
        <v>3.5726599999999999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29.8</v>
      </c>
      <c r="D200" s="231">
        <v>29.816666666666663</v>
      </c>
      <c r="E200" s="231">
        <v>29.383333333333326</v>
      </c>
      <c r="F200" s="231">
        <v>28.966666666666661</v>
      </c>
      <c r="G200" s="231">
        <v>28.533333333333324</v>
      </c>
      <c r="H200" s="231">
        <v>30.233333333333327</v>
      </c>
      <c r="I200" s="231">
        <v>30.666666666666664</v>
      </c>
      <c r="J200" s="231">
        <v>31.083333333333329</v>
      </c>
      <c r="K200" s="230">
        <v>30.25</v>
      </c>
      <c r="L200" s="230">
        <v>29.4</v>
      </c>
      <c r="M200" s="230">
        <v>85.679590000000005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2575.9499999999998</v>
      </c>
      <c r="D201" s="231">
        <v>2587.2333333333331</v>
      </c>
      <c r="E201" s="231">
        <v>2554.7166666666662</v>
      </c>
      <c r="F201" s="231">
        <v>2533.4833333333331</v>
      </c>
      <c r="G201" s="231">
        <v>2500.9666666666662</v>
      </c>
      <c r="H201" s="231">
        <v>2608.4666666666662</v>
      </c>
      <c r="I201" s="231">
        <v>2640.9833333333336</v>
      </c>
      <c r="J201" s="231">
        <v>2662.2166666666662</v>
      </c>
      <c r="K201" s="230">
        <v>2619.75</v>
      </c>
      <c r="L201" s="230">
        <v>2566</v>
      </c>
      <c r="M201" s="230">
        <v>3.8828999999999998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737.75</v>
      </c>
      <c r="D202" s="231">
        <v>734.68333333333339</v>
      </c>
      <c r="E202" s="231">
        <v>730.36666666666679</v>
      </c>
      <c r="F202" s="231">
        <v>722.98333333333335</v>
      </c>
      <c r="G202" s="231">
        <v>718.66666666666674</v>
      </c>
      <c r="H202" s="231">
        <v>742.06666666666683</v>
      </c>
      <c r="I202" s="231">
        <v>746.38333333333344</v>
      </c>
      <c r="J202" s="231">
        <v>753.76666666666688</v>
      </c>
      <c r="K202" s="230">
        <v>739</v>
      </c>
      <c r="L202" s="230">
        <v>727.3</v>
      </c>
      <c r="M202" s="230">
        <v>8.8312399999999993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7696.25</v>
      </c>
      <c r="D203" s="231">
        <v>7712.083333333333</v>
      </c>
      <c r="E203" s="231">
        <v>7652.1666666666661</v>
      </c>
      <c r="F203" s="231">
        <v>7608.083333333333</v>
      </c>
      <c r="G203" s="231">
        <v>7548.1666666666661</v>
      </c>
      <c r="H203" s="231">
        <v>7756.1666666666661</v>
      </c>
      <c r="I203" s="231">
        <v>7816.0833333333321</v>
      </c>
      <c r="J203" s="231">
        <v>7860.1666666666661</v>
      </c>
      <c r="K203" s="230">
        <v>7772</v>
      </c>
      <c r="L203" s="230">
        <v>7668</v>
      </c>
      <c r="M203" s="230">
        <v>2.2698299999999998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66.599999999999994</v>
      </c>
      <c r="D204" s="231">
        <v>67.05</v>
      </c>
      <c r="E204" s="231">
        <v>65.949999999999989</v>
      </c>
      <c r="F204" s="231">
        <v>65.3</v>
      </c>
      <c r="G204" s="231">
        <v>64.199999999999989</v>
      </c>
      <c r="H204" s="231">
        <v>67.699999999999989</v>
      </c>
      <c r="I204" s="231">
        <v>68.799999999999983</v>
      </c>
      <c r="J204" s="231">
        <v>69.449999999999989</v>
      </c>
      <c r="K204" s="230">
        <v>68.150000000000006</v>
      </c>
      <c r="L204" s="230">
        <v>66.400000000000006</v>
      </c>
      <c r="M204" s="230">
        <v>63.719369999999998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1398</v>
      </c>
      <c r="D205" s="231">
        <v>1399.0166666666667</v>
      </c>
      <c r="E205" s="231">
        <v>1387.6833333333334</v>
      </c>
      <c r="F205" s="231">
        <v>1377.3666666666668</v>
      </c>
      <c r="G205" s="231">
        <v>1366.0333333333335</v>
      </c>
      <c r="H205" s="231">
        <v>1409.3333333333333</v>
      </c>
      <c r="I205" s="231">
        <v>1420.6666666666667</v>
      </c>
      <c r="J205" s="231">
        <v>1430.9833333333331</v>
      </c>
      <c r="K205" s="230">
        <v>1410.35</v>
      </c>
      <c r="L205" s="230">
        <v>1388.7</v>
      </c>
      <c r="M205" s="230">
        <v>1.4702999999999999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750.9</v>
      </c>
      <c r="D206" s="231">
        <v>750.4666666666667</v>
      </c>
      <c r="E206" s="231">
        <v>741.93333333333339</v>
      </c>
      <c r="F206" s="231">
        <v>732.9666666666667</v>
      </c>
      <c r="G206" s="231">
        <v>724.43333333333339</v>
      </c>
      <c r="H206" s="231">
        <v>759.43333333333339</v>
      </c>
      <c r="I206" s="231">
        <v>767.9666666666667</v>
      </c>
      <c r="J206" s="231">
        <v>776.93333333333339</v>
      </c>
      <c r="K206" s="230">
        <v>759</v>
      </c>
      <c r="L206" s="230">
        <v>741.5</v>
      </c>
      <c r="M206" s="230">
        <v>15.71166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1413.7</v>
      </c>
      <c r="D207" s="231">
        <v>1409.05</v>
      </c>
      <c r="E207" s="231">
        <v>1401.1</v>
      </c>
      <c r="F207" s="231">
        <v>1388.5</v>
      </c>
      <c r="G207" s="231">
        <v>1380.55</v>
      </c>
      <c r="H207" s="231">
        <v>1421.6499999999999</v>
      </c>
      <c r="I207" s="231">
        <v>1429.6000000000001</v>
      </c>
      <c r="J207" s="231">
        <v>1442.1999999999998</v>
      </c>
      <c r="K207" s="230">
        <v>1417</v>
      </c>
      <c r="L207" s="230">
        <v>1396.45</v>
      </c>
      <c r="M207" s="230">
        <v>8.1754099999999994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269.89999999999998</v>
      </c>
      <c r="D208" s="231">
        <v>270.66666666666669</v>
      </c>
      <c r="E208" s="231">
        <v>268.33333333333337</v>
      </c>
      <c r="F208" s="231">
        <v>266.76666666666671</v>
      </c>
      <c r="G208" s="231">
        <v>264.43333333333339</v>
      </c>
      <c r="H208" s="231">
        <v>272.23333333333335</v>
      </c>
      <c r="I208" s="231">
        <v>274.56666666666672</v>
      </c>
      <c r="J208" s="231">
        <v>276.13333333333333</v>
      </c>
      <c r="K208" s="230">
        <v>273</v>
      </c>
      <c r="L208" s="230">
        <v>269.10000000000002</v>
      </c>
      <c r="M208" s="230">
        <v>94.792789999999997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6.15</v>
      </c>
      <c r="D209" s="231">
        <v>6.1833333333333327</v>
      </c>
      <c r="E209" s="231">
        <v>6.0666666666666655</v>
      </c>
      <c r="F209" s="231">
        <v>5.9833333333333325</v>
      </c>
      <c r="G209" s="231">
        <v>5.8666666666666654</v>
      </c>
      <c r="H209" s="231">
        <v>6.2666666666666657</v>
      </c>
      <c r="I209" s="231">
        <v>6.3833333333333329</v>
      </c>
      <c r="J209" s="231">
        <v>6.4666666666666659</v>
      </c>
      <c r="K209" s="230">
        <v>6.3</v>
      </c>
      <c r="L209" s="230">
        <v>6.1</v>
      </c>
      <c r="M209" s="230">
        <v>376.45193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823.25</v>
      </c>
      <c r="D210" s="231">
        <v>826.94999999999993</v>
      </c>
      <c r="E210" s="231">
        <v>814.69999999999982</v>
      </c>
      <c r="F210" s="231">
        <v>806.14999999999986</v>
      </c>
      <c r="G210" s="231">
        <v>793.89999999999975</v>
      </c>
      <c r="H210" s="231">
        <v>835.49999999999989</v>
      </c>
      <c r="I210" s="231">
        <v>847.75000000000011</v>
      </c>
      <c r="J210" s="231">
        <v>856.3</v>
      </c>
      <c r="K210" s="230">
        <v>839.2</v>
      </c>
      <c r="L210" s="230">
        <v>818.4</v>
      </c>
      <c r="M210" s="230">
        <v>12.52962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1326.85</v>
      </c>
      <c r="D211" s="231">
        <v>1329.9666666666665</v>
      </c>
      <c r="E211" s="231">
        <v>1316.9333333333329</v>
      </c>
      <c r="F211" s="231">
        <v>1307.0166666666664</v>
      </c>
      <c r="G211" s="231">
        <v>1293.9833333333329</v>
      </c>
      <c r="H211" s="231">
        <v>1339.883333333333</v>
      </c>
      <c r="I211" s="231">
        <v>1352.9166666666663</v>
      </c>
      <c r="J211" s="231">
        <v>1362.833333333333</v>
      </c>
      <c r="K211" s="230">
        <v>1343</v>
      </c>
      <c r="L211" s="230">
        <v>1320.05</v>
      </c>
      <c r="M211" s="230">
        <v>0.31145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373.3</v>
      </c>
      <c r="D212" s="231">
        <v>371.76666666666671</v>
      </c>
      <c r="E212" s="231">
        <v>369.13333333333344</v>
      </c>
      <c r="F212" s="231">
        <v>364.96666666666675</v>
      </c>
      <c r="G212" s="231">
        <v>362.33333333333348</v>
      </c>
      <c r="H212" s="231">
        <v>375.93333333333339</v>
      </c>
      <c r="I212" s="231">
        <v>378.56666666666672</v>
      </c>
      <c r="J212" s="231">
        <v>382.73333333333335</v>
      </c>
      <c r="K212" s="230">
        <v>374.4</v>
      </c>
      <c r="L212" s="230">
        <v>367.6</v>
      </c>
      <c r="M212" s="230">
        <v>28.124700000000001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15.2</v>
      </c>
      <c r="D213" s="231">
        <v>15.266666666666666</v>
      </c>
      <c r="E213" s="231">
        <v>15.083333333333332</v>
      </c>
      <c r="F213" s="231">
        <v>14.966666666666667</v>
      </c>
      <c r="G213" s="231">
        <v>14.783333333333333</v>
      </c>
      <c r="H213" s="231">
        <v>15.383333333333331</v>
      </c>
      <c r="I213" s="231">
        <v>15.566666666666665</v>
      </c>
      <c r="J213" s="231">
        <v>15.68333333333333</v>
      </c>
      <c r="K213" s="230">
        <v>15.45</v>
      </c>
      <c r="L213" s="230">
        <v>15.15</v>
      </c>
      <c r="M213" s="230">
        <v>584.24414000000002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211.45</v>
      </c>
      <c r="D214" s="231">
        <v>211.88333333333333</v>
      </c>
      <c r="E214" s="231">
        <v>209.91666666666666</v>
      </c>
      <c r="F214" s="231">
        <v>208.38333333333333</v>
      </c>
      <c r="G214" s="231">
        <v>206.41666666666666</v>
      </c>
      <c r="H214" s="231">
        <v>213.41666666666666</v>
      </c>
      <c r="I214" s="231">
        <v>215.38333333333335</v>
      </c>
      <c r="J214" s="231">
        <v>216.91666666666666</v>
      </c>
      <c r="K214" s="230">
        <v>213.85</v>
      </c>
      <c r="L214" s="230">
        <v>210.35</v>
      </c>
      <c r="M214" s="230">
        <v>18.62218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53.95</v>
      </c>
      <c r="D215" s="231">
        <v>53.316666666666663</v>
      </c>
      <c r="E215" s="231">
        <v>52.433333333333323</v>
      </c>
      <c r="F215" s="231">
        <v>50.916666666666657</v>
      </c>
      <c r="G215" s="231">
        <v>50.033333333333317</v>
      </c>
      <c r="H215" s="231">
        <v>54.833333333333329</v>
      </c>
      <c r="I215" s="231">
        <v>55.716666666666669</v>
      </c>
      <c r="J215" s="231">
        <v>57.233333333333334</v>
      </c>
      <c r="K215" s="230">
        <v>54.2</v>
      </c>
      <c r="L215" s="230">
        <v>51.8</v>
      </c>
      <c r="M215" s="230">
        <v>606.55412000000001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496.5</v>
      </c>
      <c r="D216" s="231">
        <v>496.09999999999997</v>
      </c>
      <c r="E216" s="231">
        <v>492.39999999999992</v>
      </c>
      <c r="F216" s="231">
        <v>488.29999999999995</v>
      </c>
      <c r="G216" s="231">
        <v>484.59999999999991</v>
      </c>
      <c r="H216" s="231">
        <v>500.19999999999993</v>
      </c>
      <c r="I216" s="231">
        <v>503.9</v>
      </c>
      <c r="J216" s="231">
        <v>507.99999999999994</v>
      </c>
      <c r="K216" s="230">
        <v>499.8</v>
      </c>
      <c r="L216" s="230">
        <v>492</v>
      </c>
      <c r="M216" s="230">
        <v>9.6958400000000005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17" sqref="F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8"/>
      <c r="B1" s="35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45027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1" t="s">
        <v>16</v>
      </c>
      <c r="B9" s="353" t="s">
        <v>18</v>
      </c>
      <c r="C9" s="357" t="s">
        <v>20</v>
      </c>
      <c r="D9" s="357" t="s">
        <v>21</v>
      </c>
      <c r="E9" s="348" t="s">
        <v>22</v>
      </c>
      <c r="F9" s="349"/>
      <c r="G9" s="350"/>
      <c r="H9" s="348" t="s">
        <v>23</v>
      </c>
      <c r="I9" s="349"/>
      <c r="J9" s="350"/>
      <c r="K9" s="23"/>
      <c r="L9" s="24"/>
      <c r="M9" s="50"/>
      <c r="N9" s="1"/>
      <c r="O9" s="1"/>
    </row>
    <row r="10" spans="1:15" ht="42.75" customHeight="1">
      <c r="A10" s="355"/>
      <c r="B10" s="356"/>
      <c r="C10" s="356"/>
      <c r="D10" s="3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432.2</v>
      </c>
      <c r="D11" s="231">
        <v>435.38333333333338</v>
      </c>
      <c r="E11" s="231">
        <v>427.81666666666678</v>
      </c>
      <c r="F11" s="231">
        <v>423.43333333333339</v>
      </c>
      <c r="G11" s="231">
        <v>415.86666666666679</v>
      </c>
      <c r="H11" s="231">
        <v>439.76666666666677</v>
      </c>
      <c r="I11" s="231">
        <v>447.33333333333337</v>
      </c>
      <c r="J11" s="231">
        <v>451.71666666666675</v>
      </c>
      <c r="K11" s="230">
        <v>442.95</v>
      </c>
      <c r="L11" s="230">
        <v>431</v>
      </c>
      <c r="M11" s="230">
        <v>9.0534499999999998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22780.45</v>
      </c>
      <c r="D12" s="231">
        <v>22960.149999999998</v>
      </c>
      <c r="E12" s="231">
        <v>22520.299999999996</v>
      </c>
      <c r="F12" s="231">
        <v>22260.149999999998</v>
      </c>
      <c r="G12" s="231">
        <v>21820.299999999996</v>
      </c>
      <c r="H12" s="231">
        <v>23220.299999999996</v>
      </c>
      <c r="I12" s="231">
        <v>23660.149999999994</v>
      </c>
      <c r="J12" s="231">
        <v>23920.299999999996</v>
      </c>
      <c r="K12" s="230">
        <v>23400</v>
      </c>
      <c r="L12" s="230">
        <v>22700</v>
      </c>
      <c r="M12" s="230">
        <v>2.4740000000000002E-2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3397.65</v>
      </c>
      <c r="D13" s="231">
        <v>3395.75</v>
      </c>
      <c r="E13" s="231">
        <v>3371.6</v>
      </c>
      <c r="F13" s="231">
        <v>3345.5499999999997</v>
      </c>
      <c r="G13" s="231">
        <v>3321.3999999999996</v>
      </c>
      <c r="H13" s="231">
        <v>3421.8</v>
      </c>
      <c r="I13" s="231">
        <v>3445.95</v>
      </c>
      <c r="J13" s="231">
        <v>3472.0000000000005</v>
      </c>
      <c r="K13" s="230">
        <v>3419.9</v>
      </c>
      <c r="L13" s="230">
        <v>3369.7</v>
      </c>
      <c r="M13" s="230">
        <v>1.9342299999999999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1740.95</v>
      </c>
      <c r="D14" s="231">
        <v>1732.5833333333333</v>
      </c>
      <c r="E14" s="231">
        <v>1713.6166666666666</v>
      </c>
      <c r="F14" s="231">
        <v>1686.2833333333333</v>
      </c>
      <c r="G14" s="231">
        <v>1667.3166666666666</v>
      </c>
      <c r="H14" s="231">
        <v>1759.9166666666665</v>
      </c>
      <c r="I14" s="231">
        <v>1778.8833333333332</v>
      </c>
      <c r="J14" s="231">
        <v>1806.2166666666665</v>
      </c>
      <c r="K14" s="230">
        <v>1751.55</v>
      </c>
      <c r="L14" s="230">
        <v>1705.25</v>
      </c>
      <c r="M14" s="230">
        <v>4.07043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2895.85</v>
      </c>
      <c r="D15" s="231">
        <v>2911.2666666666664</v>
      </c>
      <c r="E15" s="231">
        <v>2864.7333333333327</v>
      </c>
      <c r="F15" s="231">
        <v>2833.6166666666663</v>
      </c>
      <c r="G15" s="231">
        <v>2787.0833333333326</v>
      </c>
      <c r="H15" s="231">
        <v>2942.3833333333328</v>
      </c>
      <c r="I15" s="231">
        <v>2988.9166666666665</v>
      </c>
      <c r="J15" s="231">
        <v>3020.0333333333328</v>
      </c>
      <c r="K15" s="230">
        <v>2957.8</v>
      </c>
      <c r="L15" s="230">
        <v>2880.15</v>
      </c>
      <c r="M15" s="230">
        <v>0.22295999999999999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1186.95</v>
      </c>
      <c r="D16" s="231">
        <v>1191.7666666666667</v>
      </c>
      <c r="E16" s="231">
        <v>1173.7333333333333</v>
      </c>
      <c r="F16" s="231">
        <v>1160.5166666666667</v>
      </c>
      <c r="G16" s="231">
        <v>1142.4833333333333</v>
      </c>
      <c r="H16" s="231">
        <v>1204.9833333333333</v>
      </c>
      <c r="I16" s="231">
        <v>1223.0166666666667</v>
      </c>
      <c r="J16" s="231">
        <v>1236.2333333333333</v>
      </c>
      <c r="K16" s="230">
        <v>1209.8</v>
      </c>
      <c r="L16" s="230">
        <v>1178.55</v>
      </c>
      <c r="M16" s="230">
        <v>2.6186600000000002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564.5</v>
      </c>
      <c r="D17" s="231">
        <v>565.75</v>
      </c>
      <c r="E17" s="231">
        <v>558.95000000000005</v>
      </c>
      <c r="F17" s="231">
        <v>553.40000000000009</v>
      </c>
      <c r="G17" s="231">
        <v>546.60000000000014</v>
      </c>
      <c r="H17" s="231">
        <v>571.29999999999995</v>
      </c>
      <c r="I17" s="231">
        <v>578.09999999999991</v>
      </c>
      <c r="J17" s="231">
        <v>583.64999999999986</v>
      </c>
      <c r="K17" s="230">
        <v>572.54999999999995</v>
      </c>
      <c r="L17" s="230">
        <v>560.20000000000005</v>
      </c>
      <c r="M17" s="230">
        <v>10.52472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408.75</v>
      </c>
      <c r="D18" s="231">
        <v>400.34999999999997</v>
      </c>
      <c r="E18" s="231">
        <v>383.69999999999993</v>
      </c>
      <c r="F18" s="231">
        <v>358.65</v>
      </c>
      <c r="G18" s="231">
        <v>341.99999999999994</v>
      </c>
      <c r="H18" s="231">
        <v>425.39999999999992</v>
      </c>
      <c r="I18" s="231">
        <v>442.0499999999999</v>
      </c>
      <c r="J18" s="231">
        <v>467.09999999999991</v>
      </c>
      <c r="K18" s="230">
        <v>417</v>
      </c>
      <c r="L18" s="230">
        <v>375.3</v>
      </c>
      <c r="M18" s="230">
        <v>44.407429999999998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1673.15</v>
      </c>
      <c r="D19" s="231">
        <v>1657.7666666666664</v>
      </c>
      <c r="E19" s="231">
        <v>1636.7333333333329</v>
      </c>
      <c r="F19" s="231">
        <v>1600.3166666666664</v>
      </c>
      <c r="G19" s="231">
        <v>1579.2833333333328</v>
      </c>
      <c r="H19" s="231">
        <v>1694.1833333333329</v>
      </c>
      <c r="I19" s="231">
        <v>1715.2166666666667</v>
      </c>
      <c r="J19" s="231">
        <v>1751.633333333333</v>
      </c>
      <c r="K19" s="230">
        <v>1678.8</v>
      </c>
      <c r="L19" s="230">
        <v>1621.35</v>
      </c>
      <c r="M19" s="230">
        <v>2.0038200000000002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22831.65</v>
      </c>
      <c r="D20" s="231">
        <v>22905.899999999998</v>
      </c>
      <c r="E20" s="231">
        <v>22671.799999999996</v>
      </c>
      <c r="F20" s="231">
        <v>22511.949999999997</v>
      </c>
      <c r="G20" s="231">
        <v>22277.849999999995</v>
      </c>
      <c r="H20" s="231">
        <v>23065.749999999996</v>
      </c>
      <c r="I20" s="231">
        <v>23299.849999999995</v>
      </c>
      <c r="J20" s="231">
        <v>23459.699999999997</v>
      </c>
      <c r="K20" s="230">
        <v>23140</v>
      </c>
      <c r="L20" s="230">
        <v>22746.05</v>
      </c>
      <c r="M20" s="230">
        <v>0.18990000000000001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1797.25</v>
      </c>
      <c r="D21" s="231">
        <v>1790.1833333333332</v>
      </c>
      <c r="E21" s="231">
        <v>1767.6666666666663</v>
      </c>
      <c r="F21" s="231">
        <v>1738.083333333333</v>
      </c>
      <c r="G21" s="231">
        <v>1715.5666666666662</v>
      </c>
      <c r="H21" s="231">
        <v>1819.7666666666664</v>
      </c>
      <c r="I21" s="231">
        <v>1842.2833333333333</v>
      </c>
      <c r="J21" s="231">
        <v>1871.8666666666666</v>
      </c>
      <c r="K21" s="230">
        <v>1812.7</v>
      </c>
      <c r="L21" s="230">
        <v>1760.6</v>
      </c>
      <c r="M21" s="230">
        <v>41.979750000000003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899.15</v>
      </c>
      <c r="D22" s="231">
        <v>894.65</v>
      </c>
      <c r="E22" s="231">
        <v>890.15</v>
      </c>
      <c r="F22" s="231">
        <v>881.15</v>
      </c>
      <c r="G22" s="231">
        <v>876.65</v>
      </c>
      <c r="H22" s="231">
        <v>903.65</v>
      </c>
      <c r="I22" s="231">
        <v>908.15</v>
      </c>
      <c r="J22" s="231">
        <v>917.15</v>
      </c>
      <c r="K22" s="230">
        <v>899.15</v>
      </c>
      <c r="L22" s="230">
        <v>885.65</v>
      </c>
      <c r="M22" s="230">
        <v>18.915030000000002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652</v>
      </c>
      <c r="D23" s="231">
        <v>650.66666666666663</v>
      </c>
      <c r="E23" s="231">
        <v>644.33333333333326</v>
      </c>
      <c r="F23" s="231">
        <v>636.66666666666663</v>
      </c>
      <c r="G23" s="231">
        <v>630.33333333333326</v>
      </c>
      <c r="H23" s="231">
        <v>658.33333333333326</v>
      </c>
      <c r="I23" s="231">
        <v>664.66666666666652</v>
      </c>
      <c r="J23" s="231">
        <v>672.33333333333326</v>
      </c>
      <c r="K23" s="230">
        <v>657</v>
      </c>
      <c r="L23" s="230">
        <v>643</v>
      </c>
      <c r="M23" s="230">
        <v>42.546289999999999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906.15</v>
      </c>
      <c r="D24" s="231">
        <v>893.9</v>
      </c>
      <c r="E24" s="231">
        <v>881.65</v>
      </c>
      <c r="F24" s="231">
        <v>857.15</v>
      </c>
      <c r="G24" s="231">
        <v>844.9</v>
      </c>
      <c r="H24" s="231">
        <v>918.4</v>
      </c>
      <c r="I24" s="231">
        <v>930.65</v>
      </c>
      <c r="J24" s="231">
        <v>955.15</v>
      </c>
      <c r="K24" s="230">
        <v>906.15</v>
      </c>
      <c r="L24" s="230">
        <v>869.4</v>
      </c>
      <c r="M24" s="230">
        <v>11.705260000000001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1000.85</v>
      </c>
      <c r="D25" s="231">
        <v>995.2166666666667</v>
      </c>
      <c r="E25" s="231">
        <v>989.58333333333337</v>
      </c>
      <c r="F25" s="231">
        <v>978.31666666666672</v>
      </c>
      <c r="G25" s="231">
        <v>972.68333333333339</v>
      </c>
      <c r="H25" s="231">
        <v>1006.4833333333333</v>
      </c>
      <c r="I25" s="231">
        <v>1012.1166666666666</v>
      </c>
      <c r="J25" s="231">
        <v>1023.3833333333333</v>
      </c>
      <c r="K25" s="230">
        <v>1000.85</v>
      </c>
      <c r="L25" s="230">
        <v>983.95</v>
      </c>
      <c r="M25" s="230">
        <v>10.48207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410</v>
      </c>
      <c r="D26" s="231">
        <v>412.56666666666666</v>
      </c>
      <c r="E26" s="231">
        <v>405.48333333333335</v>
      </c>
      <c r="F26" s="231">
        <v>400.9666666666667</v>
      </c>
      <c r="G26" s="231">
        <v>393.88333333333338</v>
      </c>
      <c r="H26" s="231">
        <v>417.08333333333331</v>
      </c>
      <c r="I26" s="231">
        <v>424.16666666666669</v>
      </c>
      <c r="J26" s="231">
        <v>428.68333333333328</v>
      </c>
      <c r="K26" s="230">
        <v>419.65</v>
      </c>
      <c r="L26" s="230">
        <v>408.05</v>
      </c>
      <c r="M26" s="230">
        <v>22.08915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159.75</v>
      </c>
      <c r="D27" s="231">
        <v>158.65</v>
      </c>
      <c r="E27" s="231">
        <v>157</v>
      </c>
      <c r="F27" s="231">
        <v>154.25</v>
      </c>
      <c r="G27" s="231">
        <v>152.6</v>
      </c>
      <c r="H27" s="231">
        <v>161.4</v>
      </c>
      <c r="I27" s="231">
        <v>163.05000000000004</v>
      </c>
      <c r="J27" s="231">
        <v>165.8</v>
      </c>
      <c r="K27" s="230">
        <v>160.30000000000001</v>
      </c>
      <c r="L27" s="230">
        <v>155.9</v>
      </c>
      <c r="M27" s="230">
        <v>35.080460000000002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221.95</v>
      </c>
      <c r="D28" s="231">
        <v>220.5333333333333</v>
      </c>
      <c r="E28" s="231">
        <v>218.46666666666661</v>
      </c>
      <c r="F28" s="231">
        <v>214.98333333333332</v>
      </c>
      <c r="G28" s="231">
        <v>212.91666666666663</v>
      </c>
      <c r="H28" s="231">
        <v>224.01666666666659</v>
      </c>
      <c r="I28" s="231">
        <v>226.08333333333331</v>
      </c>
      <c r="J28" s="231">
        <v>229.56666666666658</v>
      </c>
      <c r="K28" s="230">
        <v>222.6</v>
      </c>
      <c r="L28" s="230">
        <v>217.05</v>
      </c>
      <c r="M28" s="230">
        <v>45.105919999999998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331.95</v>
      </c>
      <c r="D29" s="231">
        <v>334.46666666666664</v>
      </c>
      <c r="E29" s="231">
        <v>327.48333333333329</v>
      </c>
      <c r="F29" s="231">
        <v>323.01666666666665</v>
      </c>
      <c r="G29" s="231">
        <v>316.0333333333333</v>
      </c>
      <c r="H29" s="231">
        <v>338.93333333333328</v>
      </c>
      <c r="I29" s="231">
        <v>345.91666666666663</v>
      </c>
      <c r="J29" s="231">
        <v>350.38333333333327</v>
      </c>
      <c r="K29" s="230">
        <v>341.45</v>
      </c>
      <c r="L29" s="230">
        <v>330</v>
      </c>
      <c r="M29" s="230">
        <v>0.77007000000000003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386.55</v>
      </c>
      <c r="D30" s="231">
        <v>388.16666666666669</v>
      </c>
      <c r="E30" s="231">
        <v>382.13333333333338</v>
      </c>
      <c r="F30" s="231">
        <v>377.7166666666667</v>
      </c>
      <c r="G30" s="231">
        <v>371.68333333333339</v>
      </c>
      <c r="H30" s="231">
        <v>392.58333333333337</v>
      </c>
      <c r="I30" s="231">
        <v>398.61666666666667</v>
      </c>
      <c r="J30" s="231">
        <v>403.03333333333336</v>
      </c>
      <c r="K30" s="230">
        <v>394.2</v>
      </c>
      <c r="L30" s="230">
        <v>383.75</v>
      </c>
      <c r="M30" s="230">
        <v>2.02081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904.85</v>
      </c>
      <c r="D31" s="231">
        <v>907.78333333333342</v>
      </c>
      <c r="E31" s="231">
        <v>896.61666666666679</v>
      </c>
      <c r="F31" s="231">
        <v>888.38333333333333</v>
      </c>
      <c r="G31" s="231">
        <v>877.2166666666667</v>
      </c>
      <c r="H31" s="231">
        <v>916.01666666666688</v>
      </c>
      <c r="I31" s="231">
        <v>927.18333333333362</v>
      </c>
      <c r="J31" s="231">
        <v>935.41666666666697</v>
      </c>
      <c r="K31" s="230">
        <v>918.95</v>
      </c>
      <c r="L31" s="230">
        <v>899.55</v>
      </c>
      <c r="M31" s="230">
        <v>0.31096000000000001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946.7</v>
      </c>
      <c r="D32" s="231">
        <v>952.81666666666661</v>
      </c>
      <c r="E32" s="231">
        <v>935.23333333333323</v>
      </c>
      <c r="F32" s="231">
        <v>923.76666666666665</v>
      </c>
      <c r="G32" s="231">
        <v>906.18333333333328</v>
      </c>
      <c r="H32" s="231">
        <v>964.28333333333319</v>
      </c>
      <c r="I32" s="231">
        <v>981.86666666666667</v>
      </c>
      <c r="J32" s="231">
        <v>993.33333333333314</v>
      </c>
      <c r="K32" s="230">
        <v>970.4</v>
      </c>
      <c r="L32" s="230">
        <v>941.35</v>
      </c>
      <c r="M32" s="230">
        <v>3.55715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1290.8499999999999</v>
      </c>
      <c r="D33" s="231">
        <v>1285.95</v>
      </c>
      <c r="E33" s="231">
        <v>1271.9000000000001</v>
      </c>
      <c r="F33" s="231">
        <v>1252.95</v>
      </c>
      <c r="G33" s="231">
        <v>1238.9000000000001</v>
      </c>
      <c r="H33" s="231">
        <v>1304.9000000000001</v>
      </c>
      <c r="I33" s="231">
        <v>1318.9499999999998</v>
      </c>
      <c r="J33" s="231">
        <v>1337.9</v>
      </c>
      <c r="K33" s="230">
        <v>1300</v>
      </c>
      <c r="L33" s="230">
        <v>1267</v>
      </c>
      <c r="M33" s="230">
        <v>1.7521800000000001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510.8</v>
      </c>
      <c r="D34" s="231">
        <v>507.95</v>
      </c>
      <c r="E34" s="231">
        <v>502.94999999999993</v>
      </c>
      <c r="F34" s="231">
        <v>495.09999999999997</v>
      </c>
      <c r="G34" s="231">
        <v>490.09999999999991</v>
      </c>
      <c r="H34" s="231">
        <v>515.79999999999995</v>
      </c>
      <c r="I34" s="231">
        <v>520.80000000000007</v>
      </c>
      <c r="J34" s="231">
        <v>528.65</v>
      </c>
      <c r="K34" s="230">
        <v>512.95000000000005</v>
      </c>
      <c r="L34" s="230">
        <v>500.1</v>
      </c>
      <c r="M34" s="230">
        <v>0.62851999999999997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3372.55</v>
      </c>
      <c r="D35" s="231">
        <v>3386.9</v>
      </c>
      <c r="E35" s="231">
        <v>3343.8500000000004</v>
      </c>
      <c r="F35" s="231">
        <v>3315.15</v>
      </c>
      <c r="G35" s="231">
        <v>3272.1000000000004</v>
      </c>
      <c r="H35" s="231">
        <v>3415.6000000000004</v>
      </c>
      <c r="I35" s="231">
        <v>3458.6500000000005</v>
      </c>
      <c r="J35" s="231">
        <v>3487.3500000000004</v>
      </c>
      <c r="K35" s="230">
        <v>3429.95</v>
      </c>
      <c r="L35" s="230">
        <v>3358.2</v>
      </c>
      <c r="M35" s="230">
        <v>2.4632000000000001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2238.3000000000002</v>
      </c>
      <c r="D36" s="231">
        <v>2249.1</v>
      </c>
      <c r="E36" s="231">
        <v>2209.1999999999998</v>
      </c>
      <c r="F36" s="231">
        <v>2180.1</v>
      </c>
      <c r="G36" s="231">
        <v>2140.1999999999998</v>
      </c>
      <c r="H36" s="231">
        <v>2278.1999999999998</v>
      </c>
      <c r="I36" s="231">
        <v>2318.1000000000004</v>
      </c>
      <c r="J36" s="231">
        <v>2347.1999999999998</v>
      </c>
      <c r="K36" s="230">
        <v>2289</v>
      </c>
      <c r="L36" s="230">
        <v>2220</v>
      </c>
      <c r="M36" s="230">
        <v>0.30853999999999998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12.55</v>
      </c>
      <c r="D37" s="231">
        <v>12.683333333333332</v>
      </c>
      <c r="E37" s="231">
        <v>12.266666666666664</v>
      </c>
      <c r="F37" s="231">
        <v>11.983333333333333</v>
      </c>
      <c r="G37" s="231">
        <v>11.566666666666665</v>
      </c>
      <c r="H37" s="231">
        <v>12.966666666666663</v>
      </c>
      <c r="I37" s="231">
        <v>13.383333333333331</v>
      </c>
      <c r="J37" s="231">
        <v>13.666666666666663</v>
      </c>
      <c r="K37" s="230">
        <v>13.1</v>
      </c>
      <c r="L37" s="230">
        <v>12.4</v>
      </c>
      <c r="M37" s="230">
        <v>69.705110000000005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574.1</v>
      </c>
      <c r="D38" s="231">
        <v>574.1</v>
      </c>
      <c r="E38" s="231">
        <v>570.55000000000007</v>
      </c>
      <c r="F38" s="231">
        <v>567</v>
      </c>
      <c r="G38" s="231">
        <v>563.45000000000005</v>
      </c>
      <c r="H38" s="231">
        <v>577.65000000000009</v>
      </c>
      <c r="I38" s="231">
        <v>581.20000000000005</v>
      </c>
      <c r="J38" s="231">
        <v>584.75000000000011</v>
      </c>
      <c r="K38" s="230">
        <v>577.65</v>
      </c>
      <c r="L38" s="230">
        <v>570.54999999999995</v>
      </c>
      <c r="M38" s="230">
        <v>1.4380900000000001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1892.35</v>
      </c>
      <c r="D39" s="231">
        <v>1894.2166666666665</v>
      </c>
      <c r="E39" s="231">
        <v>1879.4833333333329</v>
      </c>
      <c r="F39" s="231">
        <v>1866.6166666666663</v>
      </c>
      <c r="G39" s="231">
        <v>1851.8833333333328</v>
      </c>
      <c r="H39" s="231">
        <v>1907.083333333333</v>
      </c>
      <c r="I39" s="231">
        <v>1921.8166666666666</v>
      </c>
      <c r="J39" s="231">
        <v>1934.6833333333332</v>
      </c>
      <c r="K39" s="230">
        <v>1908.95</v>
      </c>
      <c r="L39" s="230">
        <v>1881.35</v>
      </c>
      <c r="M39" s="230">
        <v>0.19184999999999999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384.35</v>
      </c>
      <c r="D40" s="231">
        <v>385.73333333333335</v>
      </c>
      <c r="E40" s="231">
        <v>381.86666666666667</v>
      </c>
      <c r="F40" s="231">
        <v>379.38333333333333</v>
      </c>
      <c r="G40" s="231">
        <v>375.51666666666665</v>
      </c>
      <c r="H40" s="231">
        <v>388.2166666666667</v>
      </c>
      <c r="I40" s="231">
        <v>392.08333333333337</v>
      </c>
      <c r="J40" s="231">
        <v>394.56666666666672</v>
      </c>
      <c r="K40" s="230">
        <v>389.6</v>
      </c>
      <c r="L40" s="230">
        <v>383.25</v>
      </c>
      <c r="M40" s="230">
        <v>31.539819999999999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1220.8</v>
      </c>
      <c r="D41" s="231">
        <v>1214.2333333333333</v>
      </c>
      <c r="E41" s="231">
        <v>1202.5666666666666</v>
      </c>
      <c r="F41" s="231">
        <v>1184.3333333333333</v>
      </c>
      <c r="G41" s="231">
        <v>1172.6666666666665</v>
      </c>
      <c r="H41" s="231">
        <v>1232.4666666666667</v>
      </c>
      <c r="I41" s="231">
        <v>1244.1333333333332</v>
      </c>
      <c r="J41" s="231">
        <v>1262.3666666666668</v>
      </c>
      <c r="K41" s="230">
        <v>1225.9000000000001</v>
      </c>
      <c r="L41" s="230">
        <v>1196</v>
      </c>
      <c r="M41" s="230">
        <v>4.3956499999999998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912</v>
      </c>
      <c r="D42" s="231">
        <v>922.25</v>
      </c>
      <c r="E42" s="231">
        <v>900.5</v>
      </c>
      <c r="F42" s="231">
        <v>889</v>
      </c>
      <c r="G42" s="231">
        <v>867.25</v>
      </c>
      <c r="H42" s="231">
        <v>933.75</v>
      </c>
      <c r="I42" s="231">
        <v>955.5</v>
      </c>
      <c r="J42" s="231">
        <v>967</v>
      </c>
      <c r="K42" s="230">
        <v>944</v>
      </c>
      <c r="L42" s="230">
        <v>910.75</v>
      </c>
      <c r="M42" s="230">
        <v>4.2155300000000002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4237</v>
      </c>
      <c r="D43" s="231">
        <v>4222.6500000000005</v>
      </c>
      <c r="E43" s="231">
        <v>4201.6500000000015</v>
      </c>
      <c r="F43" s="231">
        <v>4166.3000000000011</v>
      </c>
      <c r="G43" s="231">
        <v>4145.300000000002</v>
      </c>
      <c r="H43" s="231">
        <v>4258.0000000000009</v>
      </c>
      <c r="I43" s="231">
        <v>4278.9999999999991</v>
      </c>
      <c r="J43" s="231">
        <v>4314.3500000000004</v>
      </c>
      <c r="K43" s="230">
        <v>4243.6499999999996</v>
      </c>
      <c r="L43" s="230">
        <v>4187.3</v>
      </c>
      <c r="M43" s="230">
        <v>3.2355999999999998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328.35</v>
      </c>
      <c r="D44" s="231">
        <v>325.03333333333336</v>
      </c>
      <c r="E44" s="231">
        <v>320.9666666666667</v>
      </c>
      <c r="F44" s="231">
        <v>313.58333333333331</v>
      </c>
      <c r="G44" s="231">
        <v>309.51666666666665</v>
      </c>
      <c r="H44" s="231">
        <v>332.41666666666674</v>
      </c>
      <c r="I44" s="231">
        <v>336.48333333333346</v>
      </c>
      <c r="J44" s="231">
        <v>343.86666666666679</v>
      </c>
      <c r="K44" s="230">
        <v>329.1</v>
      </c>
      <c r="L44" s="230">
        <v>317.64999999999998</v>
      </c>
      <c r="M44" s="230">
        <v>19.845510000000001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240.05</v>
      </c>
      <c r="D45" s="231">
        <v>241.65</v>
      </c>
      <c r="E45" s="231">
        <v>236.4</v>
      </c>
      <c r="F45" s="231">
        <v>232.75</v>
      </c>
      <c r="G45" s="231">
        <v>227.5</v>
      </c>
      <c r="H45" s="231">
        <v>245.3</v>
      </c>
      <c r="I45" s="231">
        <v>250.55</v>
      </c>
      <c r="J45" s="231">
        <v>254.20000000000002</v>
      </c>
      <c r="K45" s="230">
        <v>246.9</v>
      </c>
      <c r="L45" s="230">
        <v>238</v>
      </c>
      <c r="M45" s="230">
        <v>1.421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459.95</v>
      </c>
      <c r="D46" s="231">
        <v>461.15000000000003</v>
      </c>
      <c r="E46" s="231">
        <v>457.80000000000007</v>
      </c>
      <c r="F46" s="231">
        <v>455.65000000000003</v>
      </c>
      <c r="G46" s="231">
        <v>452.30000000000007</v>
      </c>
      <c r="H46" s="231">
        <v>463.30000000000007</v>
      </c>
      <c r="I46" s="231">
        <v>466.65000000000009</v>
      </c>
      <c r="J46" s="231">
        <v>468.80000000000007</v>
      </c>
      <c r="K46" s="230">
        <v>464.5</v>
      </c>
      <c r="L46" s="230">
        <v>459</v>
      </c>
      <c r="M46" s="230">
        <v>0.27256999999999998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138.19999999999999</v>
      </c>
      <c r="D47" s="231">
        <v>137.88333333333333</v>
      </c>
      <c r="E47" s="231">
        <v>136.81666666666666</v>
      </c>
      <c r="F47" s="231">
        <v>135.43333333333334</v>
      </c>
      <c r="G47" s="231">
        <v>134.36666666666667</v>
      </c>
      <c r="H47" s="231">
        <v>139.26666666666665</v>
      </c>
      <c r="I47" s="231">
        <v>140.33333333333331</v>
      </c>
      <c r="J47" s="231">
        <v>141.71666666666664</v>
      </c>
      <c r="K47" s="230">
        <v>138.94999999999999</v>
      </c>
      <c r="L47" s="230">
        <v>136.5</v>
      </c>
      <c r="M47" s="230">
        <v>89.062839999999994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2776.35</v>
      </c>
      <c r="D48" s="231">
        <v>2780.4833333333336</v>
      </c>
      <c r="E48" s="231">
        <v>2750.9666666666672</v>
      </c>
      <c r="F48" s="231">
        <v>2725.5833333333335</v>
      </c>
      <c r="G48" s="231">
        <v>2696.0666666666671</v>
      </c>
      <c r="H48" s="231">
        <v>2805.8666666666672</v>
      </c>
      <c r="I48" s="231">
        <v>2835.3833333333337</v>
      </c>
      <c r="J48" s="231">
        <v>2860.7666666666673</v>
      </c>
      <c r="K48" s="230">
        <v>2810</v>
      </c>
      <c r="L48" s="230">
        <v>2755.1</v>
      </c>
      <c r="M48" s="230">
        <v>12.15461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250.1</v>
      </c>
      <c r="D49" s="231">
        <v>249.61666666666665</v>
      </c>
      <c r="E49" s="231">
        <v>241.18333333333328</v>
      </c>
      <c r="F49" s="231">
        <v>232.26666666666662</v>
      </c>
      <c r="G49" s="231">
        <v>223.83333333333326</v>
      </c>
      <c r="H49" s="231">
        <v>258.5333333333333</v>
      </c>
      <c r="I49" s="231">
        <v>266.96666666666664</v>
      </c>
      <c r="J49" s="231">
        <v>275.88333333333333</v>
      </c>
      <c r="K49" s="230">
        <v>258.05</v>
      </c>
      <c r="L49" s="230">
        <v>240.7</v>
      </c>
      <c r="M49" s="230">
        <v>11.000310000000001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3259.7</v>
      </c>
      <c r="D50" s="231">
        <v>3275.0833333333335</v>
      </c>
      <c r="E50" s="231">
        <v>3226.166666666667</v>
      </c>
      <c r="F50" s="231">
        <v>3192.6333333333337</v>
      </c>
      <c r="G50" s="231">
        <v>3143.7166666666672</v>
      </c>
      <c r="H50" s="231">
        <v>3308.6166666666668</v>
      </c>
      <c r="I50" s="231">
        <v>3357.5333333333338</v>
      </c>
      <c r="J50" s="231">
        <v>3391.0666666666666</v>
      </c>
      <c r="K50" s="230">
        <v>3324</v>
      </c>
      <c r="L50" s="230">
        <v>3241.55</v>
      </c>
      <c r="M50" s="230">
        <v>4.573E-2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1404.2</v>
      </c>
      <c r="D51" s="231">
        <v>1401.8833333333332</v>
      </c>
      <c r="E51" s="231">
        <v>1389.3166666666664</v>
      </c>
      <c r="F51" s="231">
        <v>1374.4333333333332</v>
      </c>
      <c r="G51" s="231">
        <v>1361.8666666666663</v>
      </c>
      <c r="H51" s="231">
        <v>1416.7666666666664</v>
      </c>
      <c r="I51" s="231">
        <v>1429.333333333333</v>
      </c>
      <c r="J51" s="231">
        <v>1444.2166666666665</v>
      </c>
      <c r="K51" s="230">
        <v>1414.45</v>
      </c>
      <c r="L51" s="230">
        <v>1387</v>
      </c>
      <c r="M51" s="230">
        <v>4.6653799999999999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7006.9</v>
      </c>
      <c r="D52" s="231">
        <v>7008.9333333333334</v>
      </c>
      <c r="E52" s="231">
        <v>6960.416666666667</v>
      </c>
      <c r="F52" s="231">
        <v>6913.9333333333334</v>
      </c>
      <c r="G52" s="231">
        <v>6865.416666666667</v>
      </c>
      <c r="H52" s="231">
        <v>7055.416666666667</v>
      </c>
      <c r="I52" s="231">
        <v>7103.9333333333334</v>
      </c>
      <c r="J52" s="231">
        <v>7150.416666666667</v>
      </c>
      <c r="K52" s="230">
        <v>7057.45</v>
      </c>
      <c r="L52" s="230">
        <v>6962.45</v>
      </c>
      <c r="M52" s="230">
        <v>0.15855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540.75</v>
      </c>
      <c r="D53" s="231">
        <v>538.76666666666665</v>
      </c>
      <c r="E53" s="231">
        <v>534.98333333333335</v>
      </c>
      <c r="F53" s="231">
        <v>529.2166666666667</v>
      </c>
      <c r="G53" s="231">
        <v>525.43333333333339</v>
      </c>
      <c r="H53" s="231">
        <v>544.5333333333333</v>
      </c>
      <c r="I53" s="231">
        <v>548.31666666666661</v>
      </c>
      <c r="J53" s="231">
        <v>554.08333333333326</v>
      </c>
      <c r="K53" s="230">
        <v>542.54999999999995</v>
      </c>
      <c r="L53" s="230">
        <v>533</v>
      </c>
      <c r="M53" s="230">
        <v>9.1795600000000004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357.9</v>
      </c>
      <c r="D54" s="231">
        <v>359.9666666666667</v>
      </c>
      <c r="E54" s="231">
        <v>354.93333333333339</v>
      </c>
      <c r="F54" s="231">
        <v>351.9666666666667</v>
      </c>
      <c r="G54" s="231">
        <v>346.93333333333339</v>
      </c>
      <c r="H54" s="231">
        <v>362.93333333333339</v>
      </c>
      <c r="I54" s="231">
        <v>367.9666666666667</v>
      </c>
      <c r="J54" s="231">
        <v>370.93333333333339</v>
      </c>
      <c r="K54" s="230">
        <v>365</v>
      </c>
      <c r="L54" s="230">
        <v>357</v>
      </c>
      <c r="M54" s="230">
        <v>1.0171300000000001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3450.7</v>
      </c>
      <c r="D55" s="231">
        <v>3474.15</v>
      </c>
      <c r="E55" s="231">
        <v>3414.3500000000004</v>
      </c>
      <c r="F55" s="231">
        <v>3378.0000000000005</v>
      </c>
      <c r="G55" s="231">
        <v>3318.2000000000007</v>
      </c>
      <c r="H55" s="231">
        <v>3510.5</v>
      </c>
      <c r="I55" s="231">
        <v>3570.3</v>
      </c>
      <c r="J55" s="231">
        <v>3606.6499999999996</v>
      </c>
      <c r="K55" s="230">
        <v>3533.95</v>
      </c>
      <c r="L55" s="230">
        <v>3437.8</v>
      </c>
      <c r="M55" s="230">
        <v>2.4277899999999999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847.35</v>
      </c>
      <c r="D56" s="231">
        <v>848.75</v>
      </c>
      <c r="E56" s="231">
        <v>842.55</v>
      </c>
      <c r="F56" s="231">
        <v>837.75</v>
      </c>
      <c r="G56" s="231">
        <v>831.55</v>
      </c>
      <c r="H56" s="231">
        <v>853.55</v>
      </c>
      <c r="I56" s="231">
        <v>859.75</v>
      </c>
      <c r="J56" s="231">
        <v>864.55</v>
      </c>
      <c r="K56" s="230">
        <v>854.95</v>
      </c>
      <c r="L56" s="230">
        <v>843.95</v>
      </c>
      <c r="M56" s="230">
        <v>156.56077999999999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2323.5</v>
      </c>
      <c r="D57" s="231">
        <v>2332.0166666666664</v>
      </c>
      <c r="E57" s="231">
        <v>2295.583333333333</v>
      </c>
      <c r="F57" s="231">
        <v>2267.6666666666665</v>
      </c>
      <c r="G57" s="231">
        <v>2231.2333333333331</v>
      </c>
      <c r="H57" s="231">
        <v>2359.9333333333329</v>
      </c>
      <c r="I57" s="231">
        <v>2396.3666666666663</v>
      </c>
      <c r="J57" s="231">
        <v>2424.2833333333328</v>
      </c>
      <c r="K57" s="230">
        <v>2368.4499999999998</v>
      </c>
      <c r="L57" s="230">
        <v>2304.1</v>
      </c>
      <c r="M57" s="230">
        <v>0.11598</v>
      </c>
      <c r="N57" s="1"/>
      <c r="O57" s="1"/>
    </row>
    <row r="58" spans="1:15" ht="12.75" customHeight="1">
      <c r="A58" s="30">
        <v>48</v>
      </c>
      <c r="B58" s="216" t="s">
        <v>879</v>
      </c>
      <c r="C58" s="230">
        <v>1268.55</v>
      </c>
      <c r="D58" s="231">
        <v>1272.9333333333334</v>
      </c>
      <c r="E58" s="231">
        <v>1257.6166666666668</v>
      </c>
      <c r="F58" s="231">
        <v>1246.6833333333334</v>
      </c>
      <c r="G58" s="231">
        <v>1231.3666666666668</v>
      </c>
      <c r="H58" s="231">
        <v>1283.8666666666668</v>
      </c>
      <c r="I58" s="231">
        <v>1299.1833333333334</v>
      </c>
      <c r="J58" s="231">
        <v>1310.1166666666668</v>
      </c>
      <c r="K58" s="230">
        <v>1288.25</v>
      </c>
      <c r="L58" s="230">
        <v>1262</v>
      </c>
      <c r="M58" s="230">
        <v>0.37952999999999998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457.6</v>
      </c>
      <c r="D59" s="231">
        <v>455.68333333333334</v>
      </c>
      <c r="E59" s="231">
        <v>451.91666666666669</v>
      </c>
      <c r="F59" s="231">
        <v>446.23333333333335</v>
      </c>
      <c r="G59" s="231">
        <v>442.4666666666667</v>
      </c>
      <c r="H59" s="231">
        <v>461.36666666666667</v>
      </c>
      <c r="I59" s="231">
        <v>465.13333333333333</v>
      </c>
      <c r="J59" s="231">
        <v>470.81666666666666</v>
      </c>
      <c r="K59" s="230">
        <v>459.45</v>
      </c>
      <c r="L59" s="230">
        <v>450</v>
      </c>
      <c r="M59" s="230">
        <v>4.6627099999999997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4061.6</v>
      </c>
      <c r="D60" s="231">
        <v>4054.5666666666671</v>
      </c>
      <c r="E60" s="231">
        <v>4037.1333333333341</v>
      </c>
      <c r="F60" s="231">
        <v>4012.666666666667</v>
      </c>
      <c r="G60" s="231">
        <v>3995.233333333334</v>
      </c>
      <c r="H60" s="231">
        <v>4079.0333333333342</v>
      </c>
      <c r="I60" s="231">
        <v>4096.4666666666672</v>
      </c>
      <c r="J60" s="231">
        <v>4120.9333333333343</v>
      </c>
      <c r="K60" s="230">
        <v>4072</v>
      </c>
      <c r="L60" s="230">
        <v>4030.1</v>
      </c>
      <c r="M60" s="230">
        <v>2.1863199999999998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1052.4000000000001</v>
      </c>
      <c r="D61" s="231">
        <v>1051.1333333333334</v>
      </c>
      <c r="E61" s="231">
        <v>1045.8166666666668</v>
      </c>
      <c r="F61" s="231">
        <v>1039.2333333333333</v>
      </c>
      <c r="G61" s="231">
        <v>1033.9166666666667</v>
      </c>
      <c r="H61" s="231">
        <v>1057.7166666666669</v>
      </c>
      <c r="I61" s="231">
        <v>1063.0333333333335</v>
      </c>
      <c r="J61" s="231">
        <v>1069.616666666667</v>
      </c>
      <c r="K61" s="230">
        <v>1056.45</v>
      </c>
      <c r="L61" s="230">
        <v>1044.55</v>
      </c>
      <c r="M61" s="230">
        <v>0.19258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5828.8</v>
      </c>
      <c r="D62" s="231">
        <v>5869.9000000000005</v>
      </c>
      <c r="E62" s="231">
        <v>5769.9000000000015</v>
      </c>
      <c r="F62" s="231">
        <v>5711.0000000000009</v>
      </c>
      <c r="G62" s="231">
        <v>5611.0000000000018</v>
      </c>
      <c r="H62" s="231">
        <v>5928.8000000000011</v>
      </c>
      <c r="I62" s="231">
        <v>6028.7999999999993</v>
      </c>
      <c r="J62" s="231">
        <v>6087.7000000000007</v>
      </c>
      <c r="K62" s="230">
        <v>5969.9</v>
      </c>
      <c r="L62" s="230">
        <v>5811</v>
      </c>
      <c r="M62" s="230">
        <v>9.2825699999999998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1305.05</v>
      </c>
      <c r="D63" s="231">
        <v>1305.9833333333333</v>
      </c>
      <c r="E63" s="231">
        <v>1294.7166666666667</v>
      </c>
      <c r="F63" s="231">
        <v>1284.3833333333334</v>
      </c>
      <c r="G63" s="231">
        <v>1273.1166666666668</v>
      </c>
      <c r="H63" s="231">
        <v>1316.3166666666666</v>
      </c>
      <c r="I63" s="231">
        <v>1327.5833333333335</v>
      </c>
      <c r="J63" s="231">
        <v>1337.9166666666665</v>
      </c>
      <c r="K63" s="230">
        <v>1317.25</v>
      </c>
      <c r="L63" s="230">
        <v>1295.6500000000001</v>
      </c>
      <c r="M63" s="230">
        <v>12.97282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5912.05</v>
      </c>
      <c r="D64" s="231">
        <v>5921.7666666666664</v>
      </c>
      <c r="E64" s="231">
        <v>5873.333333333333</v>
      </c>
      <c r="F64" s="231">
        <v>5834.6166666666668</v>
      </c>
      <c r="G64" s="231">
        <v>5786.1833333333334</v>
      </c>
      <c r="H64" s="231">
        <v>5960.4833333333327</v>
      </c>
      <c r="I64" s="231">
        <v>6008.916666666667</v>
      </c>
      <c r="J64" s="231">
        <v>6047.6333333333323</v>
      </c>
      <c r="K64" s="230">
        <v>5970.2</v>
      </c>
      <c r="L64" s="230">
        <v>5883.05</v>
      </c>
      <c r="M64" s="230">
        <v>0.13211000000000001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2254</v>
      </c>
      <c r="D65" s="231">
        <v>2222.8333333333335</v>
      </c>
      <c r="E65" s="231">
        <v>2181.2166666666672</v>
      </c>
      <c r="F65" s="231">
        <v>2108.4333333333338</v>
      </c>
      <c r="G65" s="231">
        <v>2066.8166666666675</v>
      </c>
      <c r="H65" s="231">
        <v>2295.6166666666668</v>
      </c>
      <c r="I65" s="231">
        <v>2337.2333333333327</v>
      </c>
      <c r="J65" s="231">
        <v>2410.0166666666664</v>
      </c>
      <c r="K65" s="230">
        <v>2264.4499999999998</v>
      </c>
      <c r="L65" s="230">
        <v>2150.0500000000002</v>
      </c>
      <c r="M65" s="230">
        <v>1.2371799999999999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1990.7</v>
      </c>
      <c r="D66" s="231">
        <v>1984.0333333333335</v>
      </c>
      <c r="E66" s="231">
        <v>1966.666666666667</v>
      </c>
      <c r="F66" s="231">
        <v>1942.6333333333334</v>
      </c>
      <c r="G66" s="231">
        <v>1925.2666666666669</v>
      </c>
      <c r="H66" s="231">
        <v>2008.0666666666671</v>
      </c>
      <c r="I66" s="231">
        <v>2025.4333333333334</v>
      </c>
      <c r="J66" s="231">
        <v>2049.4666666666672</v>
      </c>
      <c r="K66" s="230">
        <v>2001.4</v>
      </c>
      <c r="L66" s="230">
        <v>1960</v>
      </c>
      <c r="M66" s="230">
        <v>2.85379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412.9</v>
      </c>
      <c r="D67" s="231">
        <v>415.61666666666662</v>
      </c>
      <c r="E67" s="231">
        <v>409.23333333333323</v>
      </c>
      <c r="F67" s="231">
        <v>405.56666666666661</v>
      </c>
      <c r="G67" s="231">
        <v>399.18333333333322</v>
      </c>
      <c r="H67" s="231">
        <v>419.28333333333325</v>
      </c>
      <c r="I67" s="231">
        <v>425.66666666666657</v>
      </c>
      <c r="J67" s="231">
        <v>429.33333333333326</v>
      </c>
      <c r="K67" s="230">
        <v>422</v>
      </c>
      <c r="L67" s="230">
        <v>411.95</v>
      </c>
      <c r="M67" s="230">
        <v>11.972340000000001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210.05</v>
      </c>
      <c r="D68" s="231">
        <v>209.31666666666669</v>
      </c>
      <c r="E68" s="231">
        <v>207.48333333333338</v>
      </c>
      <c r="F68" s="231">
        <v>204.91666666666669</v>
      </c>
      <c r="G68" s="231">
        <v>203.08333333333337</v>
      </c>
      <c r="H68" s="231">
        <v>211.88333333333338</v>
      </c>
      <c r="I68" s="231">
        <v>213.7166666666667</v>
      </c>
      <c r="J68" s="231">
        <v>216.28333333333339</v>
      </c>
      <c r="K68" s="230">
        <v>211.15</v>
      </c>
      <c r="L68" s="230">
        <v>206.75</v>
      </c>
      <c r="M68" s="230">
        <v>59.265320000000003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166.2</v>
      </c>
      <c r="D69" s="231">
        <v>166.56666666666669</v>
      </c>
      <c r="E69" s="231">
        <v>164.98333333333338</v>
      </c>
      <c r="F69" s="231">
        <v>163.76666666666668</v>
      </c>
      <c r="G69" s="231">
        <v>162.18333333333337</v>
      </c>
      <c r="H69" s="231">
        <v>167.78333333333339</v>
      </c>
      <c r="I69" s="231">
        <v>169.3666666666667</v>
      </c>
      <c r="J69" s="231">
        <v>170.5833333333334</v>
      </c>
      <c r="K69" s="230">
        <v>168.15</v>
      </c>
      <c r="L69" s="230">
        <v>165.35</v>
      </c>
      <c r="M69" s="230">
        <v>153.31630999999999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75.400000000000006</v>
      </c>
      <c r="D70" s="231">
        <v>75.933333333333337</v>
      </c>
      <c r="E70" s="231">
        <v>74.466666666666669</v>
      </c>
      <c r="F70" s="231">
        <v>73.533333333333331</v>
      </c>
      <c r="G70" s="231">
        <v>72.066666666666663</v>
      </c>
      <c r="H70" s="231">
        <v>76.866666666666674</v>
      </c>
      <c r="I70" s="231">
        <v>78.333333333333343</v>
      </c>
      <c r="J70" s="231">
        <v>79.26666666666668</v>
      </c>
      <c r="K70" s="230">
        <v>77.400000000000006</v>
      </c>
      <c r="L70" s="230">
        <v>75</v>
      </c>
      <c r="M70" s="230">
        <v>52.21913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26.15</v>
      </c>
      <c r="D71" s="231">
        <v>26.150000000000002</v>
      </c>
      <c r="E71" s="231">
        <v>25.950000000000003</v>
      </c>
      <c r="F71" s="231">
        <v>25.75</v>
      </c>
      <c r="G71" s="231">
        <v>25.55</v>
      </c>
      <c r="H71" s="231">
        <v>26.350000000000005</v>
      </c>
      <c r="I71" s="231">
        <v>26.55</v>
      </c>
      <c r="J71" s="231">
        <v>26.750000000000007</v>
      </c>
      <c r="K71" s="230">
        <v>26.35</v>
      </c>
      <c r="L71" s="230">
        <v>25.95</v>
      </c>
      <c r="M71" s="230">
        <v>76.829880000000003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1404</v>
      </c>
      <c r="D72" s="231">
        <v>1407.2833333333335</v>
      </c>
      <c r="E72" s="231">
        <v>1396.5666666666671</v>
      </c>
      <c r="F72" s="231">
        <v>1389.1333333333334</v>
      </c>
      <c r="G72" s="231">
        <v>1378.416666666667</v>
      </c>
      <c r="H72" s="231">
        <v>1414.7166666666672</v>
      </c>
      <c r="I72" s="231">
        <v>1425.4333333333338</v>
      </c>
      <c r="J72" s="231">
        <v>1432.8666666666672</v>
      </c>
      <c r="K72" s="230">
        <v>1418</v>
      </c>
      <c r="L72" s="230">
        <v>1399.85</v>
      </c>
      <c r="M72" s="230">
        <v>3.1586099999999999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4124.05</v>
      </c>
      <c r="D73" s="231">
        <v>4115.05</v>
      </c>
      <c r="E73" s="231">
        <v>4100.1000000000004</v>
      </c>
      <c r="F73" s="231">
        <v>4076.15</v>
      </c>
      <c r="G73" s="231">
        <v>4061.2000000000003</v>
      </c>
      <c r="H73" s="231">
        <v>4139</v>
      </c>
      <c r="I73" s="231">
        <v>4153.9499999999989</v>
      </c>
      <c r="J73" s="231">
        <v>4177.9000000000005</v>
      </c>
      <c r="K73" s="230">
        <v>4130</v>
      </c>
      <c r="L73" s="230">
        <v>4091.1</v>
      </c>
      <c r="M73" s="230">
        <v>5.1339999999999997E-2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595.25</v>
      </c>
      <c r="D74" s="231">
        <v>595.6</v>
      </c>
      <c r="E74" s="231">
        <v>592.20000000000005</v>
      </c>
      <c r="F74" s="231">
        <v>589.15</v>
      </c>
      <c r="G74" s="231">
        <v>585.75</v>
      </c>
      <c r="H74" s="231">
        <v>598.65000000000009</v>
      </c>
      <c r="I74" s="231">
        <v>602.04999999999995</v>
      </c>
      <c r="J74" s="231">
        <v>605.10000000000014</v>
      </c>
      <c r="K74" s="230">
        <v>599</v>
      </c>
      <c r="L74" s="230">
        <v>592.54999999999995</v>
      </c>
      <c r="M74" s="230">
        <v>3.32389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977.05</v>
      </c>
      <c r="D75" s="231">
        <v>978.73333333333323</v>
      </c>
      <c r="E75" s="231">
        <v>963.46666666666647</v>
      </c>
      <c r="F75" s="231">
        <v>949.88333333333321</v>
      </c>
      <c r="G75" s="231">
        <v>934.61666666666645</v>
      </c>
      <c r="H75" s="231">
        <v>992.31666666666649</v>
      </c>
      <c r="I75" s="231">
        <v>1007.5833333333331</v>
      </c>
      <c r="J75" s="231">
        <v>1021.1666666666665</v>
      </c>
      <c r="K75" s="230">
        <v>994</v>
      </c>
      <c r="L75" s="230">
        <v>965.15</v>
      </c>
      <c r="M75" s="230">
        <v>5.52285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99.9</v>
      </c>
      <c r="D76" s="231">
        <v>99.733333333333334</v>
      </c>
      <c r="E76" s="231">
        <v>98.916666666666671</v>
      </c>
      <c r="F76" s="231">
        <v>97.933333333333337</v>
      </c>
      <c r="G76" s="231">
        <v>97.116666666666674</v>
      </c>
      <c r="H76" s="231">
        <v>100.71666666666667</v>
      </c>
      <c r="I76" s="231">
        <v>101.53333333333333</v>
      </c>
      <c r="J76" s="231">
        <v>102.51666666666667</v>
      </c>
      <c r="K76" s="230">
        <v>100.55</v>
      </c>
      <c r="L76" s="230">
        <v>98.75</v>
      </c>
      <c r="M76" s="230">
        <v>108.70304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756.45</v>
      </c>
      <c r="D77" s="231">
        <v>754.29999999999984</v>
      </c>
      <c r="E77" s="231">
        <v>745.6999999999997</v>
      </c>
      <c r="F77" s="231">
        <v>734.94999999999982</v>
      </c>
      <c r="G77" s="231">
        <v>726.34999999999968</v>
      </c>
      <c r="H77" s="231">
        <v>765.04999999999973</v>
      </c>
      <c r="I77" s="231">
        <v>773.64999999999986</v>
      </c>
      <c r="J77" s="231">
        <v>784.39999999999975</v>
      </c>
      <c r="K77" s="230">
        <v>762.9</v>
      </c>
      <c r="L77" s="230">
        <v>743.55</v>
      </c>
      <c r="M77" s="230">
        <v>11.536199999999999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71.3</v>
      </c>
      <c r="D78" s="231">
        <v>71.616666666666674</v>
      </c>
      <c r="E78" s="231">
        <v>70.483333333333348</v>
      </c>
      <c r="F78" s="231">
        <v>69.666666666666671</v>
      </c>
      <c r="G78" s="231">
        <v>68.533333333333346</v>
      </c>
      <c r="H78" s="231">
        <v>72.433333333333351</v>
      </c>
      <c r="I78" s="231">
        <v>73.566666666666677</v>
      </c>
      <c r="J78" s="231">
        <v>74.383333333333354</v>
      </c>
      <c r="K78" s="230">
        <v>72.75</v>
      </c>
      <c r="L78" s="230">
        <v>70.8</v>
      </c>
      <c r="M78" s="230">
        <v>192.29626999999999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335.8</v>
      </c>
      <c r="D79" s="231">
        <v>334.73333333333335</v>
      </c>
      <c r="E79" s="231">
        <v>332.66666666666669</v>
      </c>
      <c r="F79" s="231">
        <v>329.53333333333336</v>
      </c>
      <c r="G79" s="231">
        <v>327.4666666666667</v>
      </c>
      <c r="H79" s="231">
        <v>337.86666666666667</v>
      </c>
      <c r="I79" s="231">
        <v>339.93333333333328</v>
      </c>
      <c r="J79" s="231">
        <v>343.06666666666666</v>
      </c>
      <c r="K79" s="230">
        <v>336.8</v>
      </c>
      <c r="L79" s="230">
        <v>331.6</v>
      </c>
      <c r="M79" s="230">
        <v>24.653089999999999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9531.25</v>
      </c>
      <c r="D80" s="231">
        <v>9572.0666666666675</v>
      </c>
      <c r="E80" s="231">
        <v>9409.1833333333343</v>
      </c>
      <c r="F80" s="231">
        <v>9287.1166666666668</v>
      </c>
      <c r="G80" s="231">
        <v>9124.2333333333336</v>
      </c>
      <c r="H80" s="231">
        <v>9694.133333333335</v>
      </c>
      <c r="I80" s="231">
        <v>9857.0166666666701</v>
      </c>
      <c r="J80" s="231">
        <v>9979.0833333333358</v>
      </c>
      <c r="K80" s="230">
        <v>9734.9500000000007</v>
      </c>
      <c r="L80" s="230">
        <v>9450</v>
      </c>
      <c r="M80" s="230">
        <v>1.324E-2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769.75</v>
      </c>
      <c r="D81" s="231">
        <v>770.83333333333337</v>
      </c>
      <c r="E81" s="231">
        <v>765.36666666666679</v>
      </c>
      <c r="F81" s="231">
        <v>760.98333333333346</v>
      </c>
      <c r="G81" s="231">
        <v>755.51666666666688</v>
      </c>
      <c r="H81" s="231">
        <v>775.2166666666667</v>
      </c>
      <c r="I81" s="231">
        <v>780.68333333333317</v>
      </c>
      <c r="J81" s="231">
        <v>785.06666666666661</v>
      </c>
      <c r="K81" s="230">
        <v>776.3</v>
      </c>
      <c r="L81" s="230">
        <v>766.45</v>
      </c>
      <c r="M81" s="230">
        <v>17.010649999999998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215.5</v>
      </c>
      <c r="D82" s="231">
        <v>215.4</v>
      </c>
      <c r="E82" s="231">
        <v>213.3</v>
      </c>
      <c r="F82" s="231">
        <v>211.1</v>
      </c>
      <c r="G82" s="231">
        <v>209</v>
      </c>
      <c r="H82" s="231">
        <v>217.60000000000002</v>
      </c>
      <c r="I82" s="231">
        <v>219.7</v>
      </c>
      <c r="J82" s="231">
        <v>221.90000000000003</v>
      </c>
      <c r="K82" s="230">
        <v>217.5</v>
      </c>
      <c r="L82" s="230">
        <v>213.2</v>
      </c>
      <c r="M82" s="230">
        <v>23.49024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919.6</v>
      </c>
      <c r="D83" s="231">
        <v>924.53333333333342</v>
      </c>
      <c r="E83" s="231">
        <v>907.61666666666679</v>
      </c>
      <c r="F83" s="231">
        <v>895.63333333333333</v>
      </c>
      <c r="G83" s="231">
        <v>878.7166666666667</v>
      </c>
      <c r="H83" s="231">
        <v>936.51666666666688</v>
      </c>
      <c r="I83" s="231">
        <v>953.43333333333362</v>
      </c>
      <c r="J83" s="231">
        <v>965.41666666666697</v>
      </c>
      <c r="K83" s="230">
        <v>941.45</v>
      </c>
      <c r="L83" s="230">
        <v>912.55</v>
      </c>
      <c r="M83" s="230">
        <v>0.56333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266.75</v>
      </c>
      <c r="D84" s="231">
        <v>266.91666666666669</v>
      </c>
      <c r="E84" s="231">
        <v>265.43333333333339</v>
      </c>
      <c r="F84" s="231">
        <v>264.11666666666673</v>
      </c>
      <c r="G84" s="231">
        <v>262.63333333333344</v>
      </c>
      <c r="H84" s="231">
        <v>268.23333333333335</v>
      </c>
      <c r="I84" s="231">
        <v>269.71666666666658</v>
      </c>
      <c r="J84" s="231">
        <v>271.0333333333333</v>
      </c>
      <c r="K84" s="230">
        <v>268.39999999999998</v>
      </c>
      <c r="L84" s="230">
        <v>265.60000000000002</v>
      </c>
      <c r="M84" s="230">
        <v>7.2214600000000004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6450.45</v>
      </c>
      <c r="D85" s="231">
        <v>6381.1833333333343</v>
      </c>
      <c r="E85" s="231">
        <v>6295.3666666666686</v>
      </c>
      <c r="F85" s="231">
        <v>6140.2833333333347</v>
      </c>
      <c r="G85" s="231">
        <v>6054.466666666669</v>
      </c>
      <c r="H85" s="231">
        <v>6536.2666666666682</v>
      </c>
      <c r="I85" s="231">
        <v>6622.0833333333339</v>
      </c>
      <c r="J85" s="231">
        <v>6777.1666666666679</v>
      </c>
      <c r="K85" s="230">
        <v>6467</v>
      </c>
      <c r="L85" s="230">
        <v>6226.1</v>
      </c>
      <c r="M85" s="230">
        <v>0.54337999999999997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1420.65</v>
      </c>
      <c r="D86" s="231">
        <v>1419.2333333333336</v>
      </c>
      <c r="E86" s="231">
        <v>1383.2666666666671</v>
      </c>
      <c r="F86" s="231">
        <v>1345.8833333333334</v>
      </c>
      <c r="G86" s="231">
        <v>1309.916666666667</v>
      </c>
      <c r="H86" s="231">
        <v>1456.6166666666672</v>
      </c>
      <c r="I86" s="231">
        <v>1492.5833333333335</v>
      </c>
      <c r="J86" s="231">
        <v>1529.9666666666674</v>
      </c>
      <c r="K86" s="230">
        <v>1455.2</v>
      </c>
      <c r="L86" s="230">
        <v>1381.85</v>
      </c>
      <c r="M86" s="230">
        <v>0.73270999999999997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855.55</v>
      </c>
      <c r="D87" s="231">
        <v>860.4</v>
      </c>
      <c r="E87" s="231">
        <v>848.8</v>
      </c>
      <c r="F87" s="231">
        <v>842.05</v>
      </c>
      <c r="G87" s="231">
        <v>830.44999999999993</v>
      </c>
      <c r="H87" s="231">
        <v>867.15</v>
      </c>
      <c r="I87" s="231">
        <v>878.75000000000011</v>
      </c>
      <c r="J87" s="231">
        <v>885.5</v>
      </c>
      <c r="K87" s="230">
        <v>872</v>
      </c>
      <c r="L87" s="230">
        <v>853.65</v>
      </c>
      <c r="M87" s="230">
        <v>0.29039999999999999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435.6</v>
      </c>
      <c r="D88" s="231">
        <v>440.5</v>
      </c>
      <c r="E88" s="231">
        <v>425.15</v>
      </c>
      <c r="F88" s="231">
        <v>414.7</v>
      </c>
      <c r="G88" s="231">
        <v>399.34999999999997</v>
      </c>
      <c r="H88" s="231">
        <v>450.95</v>
      </c>
      <c r="I88" s="231">
        <v>466.3</v>
      </c>
      <c r="J88" s="231">
        <v>476.75</v>
      </c>
      <c r="K88" s="230">
        <v>455.85</v>
      </c>
      <c r="L88" s="230">
        <v>430.05</v>
      </c>
      <c r="M88" s="230">
        <v>2.0292699999999999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18542.8</v>
      </c>
      <c r="D89" s="231">
        <v>18659.083333333332</v>
      </c>
      <c r="E89" s="231">
        <v>18378.166666666664</v>
      </c>
      <c r="F89" s="231">
        <v>18213.533333333333</v>
      </c>
      <c r="G89" s="231">
        <v>17932.616666666665</v>
      </c>
      <c r="H89" s="231">
        <v>18823.716666666664</v>
      </c>
      <c r="I89" s="231">
        <v>19104.633333333328</v>
      </c>
      <c r="J89" s="231">
        <v>19269.266666666663</v>
      </c>
      <c r="K89" s="230">
        <v>18940</v>
      </c>
      <c r="L89" s="230">
        <v>18494.45</v>
      </c>
      <c r="M89" s="230">
        <v>0.46233000000000002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491</v>
      </c>
      <c r="D90" s="231">
        <v>486.2</v>
      </c>
      <c r="E90" s="231">
        <v>477.59999999999997</v>
      </c>
      <c r="F90" s="231">
        <v>464.2</v>
      </c>
      <c r="G90" s="231">
        <v>455.59999999999997</v>
      </c>
      <c r="H90" s="231">
        <v>499.59999999999997</v>
      </c>
      <c r="I90" s="231">
        <v>508.2</v>
      </c>
      <c r="J90" s="231">
        <v>521.59999999999991</v>
      </c>
      <c r="K90" s="230">
        <v>494.8</v>
      </c>
      <c r="L90" s="230">
        <v>472.8</v>
      </c>
      <c r="M90" s="230">
        <v>2.2552500000000002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17.600000000000001</v>
      </c>
      <c r="D91" s="231">
        <v>18.2</v>
      </c>
      <c r="E91" s="231">
        <v>17</v>
      </c>
      <c r="F91" s="231">
        <v>16.400000000000002</v>
      </c>
      <c r="G91" s="231">
        <v>15.200000000000003</v>
      </c>
      <c r="H91" s="231">
        <v>18.799999999999997</v>
      </c>
      <c r="I91" s="231">
        <v>19.999999999999993</v>
      </c>
      <c r="J91" s="231">
        <v>20.599999999999994</v>
      </c>
      <c r="K91" s="230">
        <v>19.399999999999999</v>
      </c>
      <c r="L91" s="230">
        <v>17.600000000000001</v>
      </c>
      <c r="M91" s="230">
        <v>871.79156999999998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4266.3999999999996</v>
      </c>
      <c r="D92" s="231">
        <v>4269.7333333333336</v>
      </c>
      <c r="E92" s="231">
        <v>4239.666666666667</v>
      </c>
      <c r="F92" s="231">
        <v>4212.9333333333334</v>
      </c>
      <c r="G92" s="231">
        <v>4182.8666666666668</v>
      </c>
      <c r="H92" s="231">
        <v>4296.4666666666672</v>
      </c>
      <c r="I92" s="231">
        <v>4326.5333333333328</v>
      </c>
      <c r="J92" s="231">
        <v>4353.2666666666673</v>
      </c>
      <c r="K92" s="230">
        <v>4299.8</v>
      </c>
      <c r="L92" s="230">
        <v>4243</v>
      </c>
      <c r="M92" s="230">
        <v>2.53654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1000.1</v>
      </c>
      <c r="D93" s="231">
        <v>1004.15</v>
      </c>
      <c r="E93" s="231">
        <v>990.9</v>
      </c>
      <c r="F93" s="231">
        <v>981.7</v>
      </c>
      <c r="G93" s="231">
        <v>968.45</v>
      </c>
      <c r="H93" s="231">
        <v>1013.3499999999999</v>
      </c>
      <c r="I93" s="231">
        <v>1026.5999999999999</v>
      </c>
      <c r="J93" s="231">
        <v>1035.7999999999997</v>
      </c>
      <c r="K93" s="230">
        <v>1017.4</v>
      </c>
      <c r="L93" s="230">
        <v>994.95</v>
      </c>
      <c r="M93" s="230">
        <v>0.40706999999999999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563.20000000000005</v>
      </c>
      <c r="D94" s="231">
        <v>562.58333333333337</v>
      </c>
      <c r="E94" s="231">
        <v>555.16666666666674</v>
      </c>
      <c r="F94" s="231">
        <v>547.13333333333333</v>
      </c>
      <c r="G94" s="231">
        <v>539.7166666666667</v>
      </c>
      <c r="H94" s="231">
        <v>570.61666666666679</v>
      </c>
      <c r="I94" s="231">
        <v>578.03333333333353</v>
      </c>
      <c r="J94" s="231">
        <v>586.06666666666683</v>
      </c>
      <c r="K94" s="230">
        <v>570</v>
      </c>
      <c r="L94" s="230">
        <v>554.54999999999995</v>
      </c>
      <c r="M94" s="230">
        <v>1.2181999999999999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69.45</v>
      </c>
      <c r="D95" s="231">
        <v>69.7</v>
      </c>
      <c r="E95" s="231">
        <v>69</v>
      </c>
      <c r="F95" s="231">
        <v>68.55</v>
      </c>
      <c r="G95" s="231">
        <v>67.849999999999994</v>
      </c>
      <c r="H95" s="231">
        <v>70.150000000000006</v>
      </c>
      <c r="I95" s="231">
        <v>70.850000000000023</v>
      </c>
      <c r="J95" s="231">
        <v>71.300000000000011</v>
      </c>
      <c r="K95" s="230">
        <v>70.400000000000006</v>
      </c>
      <c r="L95" s="230">
        <v>69.25</v>
      </c>
      <c r="M95" s="230">
        <v>5.0754999999999999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288.05</v>
      </c>
      <c r="D96" s="231">
        <v>288.73333333333335</v>
      </c>
      <c r="E96" s="231">
        <v>286.16666666666669</v>
      </c>
      <c r="F96" s="231">
        <v>284.28333333333336</v>
      </c>
      <c r="G96" s="231">
        <v>281.7166666666667</v>
      </c>
      <c r="H96" s="231">
        <v>290.61666666666667</v>
      </c>
      <c r="I96" s="231">
        <v>293.18333333333328</v>
      </c>
      <c r="J96" s="231">
        <v>295.06666666666666</v>
      </c>
      <c r="K96" s="230">
        <v>291.3</v>
      </c>
      <c r="L96" s="230">
        <v>286.85000000000002</v>
      </c>
      <c r="M96" s="230">
        <v>21.508189999999999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3411.15</v>
      </c>
      <c r="D97" s="231">
        <v>3378.8833333333332</v>
      </c>
      <c r="E97" s="231">
        <v>3339.7666666666664</v>
      </c>
      <c r="F97" s="231">
        <v>3268.3833333333332</v>
      </c>
      <c r="G97" s="231">
        <v>3229.2666666666664</v>
      </c>
      <c r="H97" s="231">
        <v>3450.2666666666664</v>
      </c>
      <c r="I97" s="231">
        <v>3489.3833333333332</v>
      </c>
      <c r="J97" s="231">
        <v>3560.7666666666664</v>
      </c>
      <c r="K97" s="230">
        <v>3418</v>
      </c>
      <c r="L97" s="230">
        <v>3307.5</v>
      </c>
      <c r="M97" s="230">
        <v>0.63168000000000002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255</v>
      </c>
      <c r="D98" s="231">
        <v>254.58333333333334</v>
      </c>
      <c r="E98" s="231">
        <v>252.76666666666671</v>
      </c>
      <c r="F98" s="231">
        <v>250.53333333333336</v>
      </c>
      <c r="G98" s="231">
        <v>248.71666666666673</v>
      </c>
      <c r="H98" s="231">
        <v>256.81666666666672</v>
      </c>
      <c r="I98" s="231">
        <v>258.63333333333333</v>
      </c>
      <c r="J98" s="231">
        <v>260.86666666666667</v>
      </c>
      <c r="K98" s="230">
        <v>256.39999999999998</v>
      </c>
      <c r="L98" s="230">
        <v>252.35</v>
      </c>
      <c r="M98" s="230">
        <v>1.95906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337.5</v>
      </c>
      <c r="D99" s="231">
        <v>337.3</v>
      </c>
      <c r="E99" s="231">
        <v>334.90000000000003</v>
      </c>
      <c r="F99" s="231">
        <v>332.3</v>
      </c>
      <c r="G99" s="231">
        <v>329.90000000000003</v>
      </c>
      <c r="H99" s="231">
        <v>339.90000000000003</v>
      </c>
      <c r="I99" s="231">
        <v>342.3</v>
      </c>
      <c r="J99" s="231">
        <v>344.90000000000003</v>
      </c>
      <c r="K99" s="230">
        <v>339.7</v>
      </c>
      <c r="L99" s="230">
        <v>334.7</v>
      </c>
      <c r="M99" s="230">
        <v>2.78464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582.15</v>
      </c>
      <c r="D100" s="231">
        <v>577.93333333333328</v>
      </c>
      <c r="E100" s="231">
        <v>572.26666666666654</v>
      </c>
      <c r="F100" s="231">
        <v>562.38333333333321</v>
      </c>
      <c r="G100" s="231">
        <v>556.71666666666647</v>
      </c>
      <c r="H100" s="231">
        <v>587.81666666666661</v>
      </c>
      <c r="I100" s="231">
        <v>593.48333333333335</v>
      </c>
      <c r="J100" s="231">
        <v>603.36666666666667</v>
      </c>
      <c r="K100" s="230">
        <v>583.6</v>
      </c>
      <c r="L100" s="230">
        <v>568.04999999999995</v>
      </c>
      <c r="M100" s="230">
        <v>7.6535299999999999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283.3</v>
      </c>
      <c r="D101" s="231">
        <v>284.13333333333333</v>
      </c>
      <c r="E101" s="231">
        <v>281.56666666666666</v>
      </c>
      <c r="F101" s="231">
        <v>279.83333333333331</v>
      </c>
      <c r="G101" s="231">
        <v>277.26666666666665</v>
      </c>
      <c r="H101" s="231">
        <v>285.86666666666667</v>
      </c>
      <c r="I101" s="231">
        <v>288.43333333333328</v>
      </c>
      <c r="J101" s="231">
        <v>290.16666666666669</v>
      </c>
      <c r="K101" s="230">
        <v>286.7</v>
      </c>
      <c r="L101" s="230">
        <v>282.39999999999998</v>
      </c>
      <c r="M101" s="230">
        <v>37.685409999999997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614.25</v>
      </c>
      <c r="D102" s="231">
        <v>615.33333333333337</v>
      </c>
      <c r="E102" s="231">
        <v>609.7166666666667</v>
      </c>
      <c r="F102" s="231">
        <v>605.18333333333328</v>
      </c>
      <c r="G102" s="231">
        <v>599.56666666666661</v>
      </c>
      <c r="H102" s="231">
        <v>619.86666666666679</v>
      </c>
      <c r="I102" s="231">
        <v>625.48333333333335</v>
      </c>
      <c r="J102" s="231">
        <v>630.01666666666688</v>
      </c>
      <c r="K102" s="230">
        <v>620.95000000000005</v>
      </c>
      <c r="L102" s="230">
        <v>610.79999999999995</v>
      </c>
      <c r="M102" s="230">
        <v>0.34661999999999998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583.35</v>
      </c>
      <c r="D103" s="231">
        <v>584.76666666666677</v>
      </c>
      <c r="E103" s="231">
        <v>579.58333333333348</v>
      </c>
      <c r="F103" s="231">
        <v>575.81666666666672</v>
      </c>
      <c r="G103" s="231">
        <v>570.63333333333344</v>
      </c>
      <c r="H103" s="231">
        <v>588.53333333333353</v>
      </c>
      <c r="I103" s="231">
        <v>593.7166666666667</v>
      </c>
      <c r="J103" s="231">
        <v>597.48333333333358</v>
      </c>
      <c r="K103" s="230">
        <v>589.95000000000005</v>
      </c>
      <c r="L103" s="230">
        <v>581</v>
      </c>
      <c r="M103" s="230">
        <v>0.33950999999999998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984.7</v>
      </c>
      <c r="D104" s="231">
        <v>991.58333333333337</v>
      </c>
      <c r="E104" s="231">
        <v>974.2166666666667</v>
      </c>
      <c r="F104" s="231">
        <v>963.73333333333335</v>
      </c>
      <c r="G104" s="231">
        <v>946.36666666666667</v>
      </c>
      <c r="H104" s="231">
        <v>1002.0666666666667</v>
      </c>
      <c r="I104" s="231">
        <v>1019.4333333333333</v>
      </c>
      <c r="J104" s="231">
        <v>1029.9166666666667</v>
      </c>
      <c r="K104" s="230">
        <v>1008.95</v>
      </c>
      <c r="L104" s="230">
        <v>981.1</v>
      </c>
      <c r="M104" s="230">
        <v>0.29749999999999999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114.5</v>
      </c>
      <c r="D105" s="231">
        <v>114.5</v>
      </c>
      <c r="E105" s="231">
        <v>114</v>
      </c>
      <c r="F105" s="231">
        <v>113.5</v>
      </c>
      <c r="G105" s="231">
        <v>113</v>
      </c>
      <c r="H105" s="231">
        <v>115</v>
      </c>
      <c r="I105" s="231">
        <v>115.5</v>
      </c>
      <c r="J105" s="231">
        <v>116</v>
      </c>
      <c r="K105" s="230">
        <v>115</v>
      </c>
      <c r="L105" s="230">
        <v>114</v>
      </c>
      <c r="M105" s="230">
        <v>2.0217100000000001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1455.65</v>
      </c>
      <c r="D106" s="231">
        <v>1450.55</v>
      </c>
      <c r="E106" s="231">
        <v>1438.1</v>
      </c>
      <c r="F106" s="231">
        <v>1420.55</v>
      </c>
      <c r="G106" s="231">
        <v>1408.1</v>
      </c>
      <c r="H106" s="231">
        <v>1468.1</v>
      </c>
      <c r="I106" s="231">
        <v>1480.5500000000002</v>
      </c>
      <c r="J106" s="231">
        <v>1498.1</v>
      </c>
      <c r="K106" s="230">
        <v>1463</v>
      </c>
      <c r="L106" s="230">
        <v>1433</v>
      </c>
      <c r="M106" s="230">
        <v>0.68813999999999997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24.5</v>
      </c>
      <c r="D107" s="231">
        <v>24.599999999999998</v>
      </c>
      <c r="E107" s="231">
        <v>24.099999999999994</v>
      </c>
      <c r="F107" s="231">
        <v>23.699999999999996</v>
      </c>
      <c r="G107" s="231">
        <v>23.199999999999992</v>
      </c>
      <c r="H107" s="231">
        <v>24.999999999999996</v>
      </c>
      <c r="I107" s="231">
        <v>25.500000000000004</v>
      </c>
      <c r="J107" s="231">
        <v>25.9</v>
      </c>
      <c r="K107" s="230">
        <v>25.1</v>
      </c>
      <c r="L107" s="230">
        <v>24.2</v>
      </c>
      <c r="M107" s="230">
        <v>40.332569999999997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992.15</v>
      </c>
      <c r="D108" s="231">
        <v>985.78333333333342</v>
      </c>
      <c r="E108" s="231">
        <v>977.56666666666683</v>
      </c>
      <c r="F108" s="231">
        <v>962.98333333333346</v>
      </c>
      <c r="G108" s="231">
        <v>954.76666666666688</v>
      </c>
      <c r="H108" s="231">
        <v>1000.3666666666668</v>
      </c>
      <c r="I108" s="231">
        <v>1008.5833333333333</v>
      </c>
      <c r="J108" s="231">
        <v>1023.1666666666667</v>
      </c>
      <c r="K108" s="230">
        <v>994</v>
      </c>
      <c r="L108" s="230">
        <v>971.2</v>
      </c>
      <c r="M108" s="230">
        <v>2.8414299999999999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467.05</v>
      </c>
      <c r="D109" s="231">
        <v>467.15000000000003</v>
      </c>
      <c r="E109" s="231">
        <v>460.90000000000009</v>
      </c>
      <c r="F109" s="231">
        <v>454.75000000000006</v>
      </c>
      <c r="G109" s="231">
        <v>448.50000000000011</v>
      </c>
      <c r="H109" s="231">
        <v>473.30000000000007</v>
      </c>
      <c r="I109" s="231">
        <v>479.54999999999995</v>
      </c>
      <c r="J109" s="231">
        <v>485.70000000000005</v>
      </c>
      <c r="K109" s="230">
        <v>473.4</v>
      </c>
      <c r="L109" s="230">
        <v>461</v>
      </c>
      <c r="M109" s="230">
        <v>3.8994900000000001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667.5</v>
      </c>
      <c r="D110" s="231">
        <v>663.06666666666672</v>
      </c>
      <c r="E110" s="231">
        <v>656.43333333333339</v>
      </c>
      <c r="F110" s="231">
        <v>645.36666666666667</v>
      </c>
      <c r="G110" s="231">
        <v>638.73333333333335</v>
      </c>
      <c r="H110" s="231">
        <v>674.13333333333344</v>
      </c>
      <c r="I110" s="231">
        <v>680.76666666666688</v>
      </c>
      <c r="J110" s="231">
        <v>691.83333333333348</v>
      </c>
      <c r="K110" s="230">
        <v>669.7</v>
      </c>
      <c r="L110" s="230">
        <v>652</v>
      </c>
      <c r="M110" s="230">
        <v>1.4436800000000001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6336.9</v>
      </c>
      <c r="D111" s="231">
        <v>6386.7666666666664</v>
      </c>
      <c r="E111" s="231">
        <v>6235.5333333333328</v>
      </c>
      <c r="F111" s="231">
        <v>6134.1666666666661</v>
      </c>
      <c r="G111" s="231">
        <v>5982.9333333333325</v>
      </c>
      <c r="H111" s="231">
        <v>6488.1333333333332</v>
      </c>
      <c r="I111" s="231">
        <v>6639.3666666666668</v>
      </c>
      <c r="J111" s="231">
        <v>6740.7333333333336</v>
      </c>
      <c r="K111" s="230">
        <v>6538</v>
      </c>
      <c r="L111" s="230">
        <v>6285.4</v>
      </c>
      <c r="M111" s="230">
        <v>0.26784000000000002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363.45</v>
      </c>
      <c r="D112" s="231">
        <v>363.05</v>
      </c>
      <c r="E112" s="231">
        <v>360.65000000000003</v>
      </c>
      <c r="F112" s="231">
        <v>357.85</v>
      </c>
      <c r="G112" s="231">
        <v>355.45000000000005</v>
      </c>
      <c r="H112" s="231">
        <v>365.85</v>
      </c>
      <c r="I112" s="231">
        <v>368.25</v>
      </c>
      <c r="J112" s="231">
        <v>371.05</v>
      </c>
      <c r="K112" s="230">
        <v>365.45</v>
      </c>
      <c r="L112" s="230">
        <v>360.25</v>
      </c>
      <c r="M112" s="230">
        <v>0.39746999999999999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278.5</v>
      </c>
      <c r="D113" s="231">
        <v>277.73333333333335</v>
      </c>
      <c r="E113" s="231">
        <v>274.76666666666671</v>
      </c>
      <c r="F113" s="231">
        <v>271.03333333333336</v>
      </c>
      <c r="G113" s="231">
        <v>268.06666666666672</v>
      </c>
      <c r="H113" s="231">
        <v>281.4666666666667</v>
      </c>
      <c r="I113" s="231">
        <v>284.43333333333339</v>
      </c>
      <c r="J113" s="231">
        <v>288.16666666666669</v>
      </c>
      <c r="K113" s="230">
        <v>280.7</v>
      </c>
      <c r="L113" s="230">
        <v>274</v>
      </c>
      <c r="M113" s="230">
        <v>14.21862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403.05</v>
      </c>
      <c r="D114" s="231">
        <v>396.48333333333335</v>
      </c>
      <c r="E114" s="231">
        <v>381.01666666666671</v>
      </c>
      <c r="F114" s="231">
        <v>358.98333333333335</v>
      </c>
      <c r="G114" s="231">
        <v>343.51666666666671</v>
      </c>
      <c r="H114" s="231">
        <v>418.51666666666671</v>
      </c>
      <c r="I114" s="231">
        <v>433.98333333333341</v>
      </c>
      <c r="J114" s="231">
        <v>456.01666666666671</v>
      </c>
      <c r="K114" s="230">
        <v>411.95</v>
      </c>
      <c r="L114" s="230">
        <v>374.45</v>
      </c>
      <c r="M114" s="230">
        <v>17.133389999999999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582.29999999999995</v>
      </c>
      <c r="D115" s="231">
        <v>583.16666666666663</v>
      </c>
      <c r="E115" s="231">
        <v>576.38333333333321</v>
      </c>
      <c r="F115" s="231">
        <v>570.46666666666658</v>
      </c>
      <c r="G115" s="231">
        <v>563.68333333333317</v>
      </c>
      <c r="H115" s="231">
        <v>589.08333333333326</v>
      </c>
      <c r="I115" s="231">
        <v>595.86666666666679</v>
      </c>
      <c r="J115" s="231">
        <v>601.7833333333333</v>
      </c>
      <c r="K115" s="230">
        <v>589.95000000000005</v>
      </c>
      <c r="L115" s="230">
        <v>577.25</v>
      </c>
      <c r="M115" s="230">
        <v>0.39873999999999998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829.2</v>
      </c>
      <c r="D116" s="231">
        <v>834.69999999999993</v>
      </c>
      <c r="E116" s="231">
        <v>821.59999999999991</v>
      </c>
      <c r="F116" s="231">
        <v>814</v>
      </c>
      <c r="G116" s="231">
        <v>800.9</v>
      </c>
      <c r="H116" s="231">
        <v>842.29999999999984</v>
      </c>
      <c r="I116" s="231">
        <v>855.4</v>
      </c>
      <c r="J116" s="231">
        <v>862.99999999999977</v>
      </c>
      <c r="K116" s="230">
        <v>847.8</v>
      </c>
      <c r="L116" s="230">
        <v>827.1</v>
      </c>
      <c r="M116" s="230">
        <v>28.50243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901.85</v>
      </c>
      <c r="D117" s="231">
        <v>900.18333333333339</v>
      </c>
      <c r="E117" s="231">
        <v>895.86666666666679</v>
      </c>
      <c r="F117" s="231">
        <v>889.88333333333344</v>
      </c>
      <c r="G117" s="231">
        <v>885.56666666666683</v>
      </c>
      <c r="H117" s="231">
        <v>906.16666666666674</v>
      </c>
      <c r="I117" s="231">
        <v>910.48333333333335</v>
      </c>
      <c r="J117" s="231">
        <v>916.4666666666667</v>
      </c>
      <c r="K117" s="230">
        <v>904.5</v>
      </c>
      <c r="L117" s="230">
        <v>894.2</v>
      </c>
      <c r="M117" s="230">
        <v>9.1972199999999997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125.65</v>
      </c>
      <c r="D118" s="231">
        <v>125.73333333333333</v>
      </c>
      <c r="E118" s="231">
        <v>124.46666666666667</v>
      </c>
      <c r="F118" s="231">
        <v>123.28333333333333</v>
      </c>
      <c r="G118" s="231">
        <v>122.01666666666667</v>
      </c>
      <c r="H118" s="231">
        <v>126.91666666666667</v>
      </c>
      <c r="I118" s="231">
        <v>128.18333333333334</v>
      </c>
      <c r="J118" s="231">
        <v>129.36666666666667</v>
      </c>
      <c r="K118" s="230">
        <v>127</v>
      </c>
      <c r="L118" s="230">
        <v>124.55</v>
      </c>
      <c r="M118" s="230">
        <v>30.235199999999999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1402.15</v>
      </c>
      <c r="D119" s="231">
        <v>1395.7166666666665</v>
      </c>
      <c r="E119" s="231">
        <v>1379.4333333333329</v>
      </c>
      <c r="F119" s="231">
        <v>1356.7166666666665</v>
      </c>
      <c r="G119" s="231">
        <v>1340.4333333333329</v>
      </c>
      <c r="H119" s="231">
        <v>1418.4333333333329</v>
      </c>
      <c r="I119" s="231">
        <v>1434.7166666666662</v>
      </c>
      <c r="J119" s="231">
        <v>1457.4333333333329</v>
      </c>
      <c r="K119" s="230">
        <v>1412</v>
      </c>
      <c r="L119" s="230">
        <v>1373</v>
      </c>
      <c r="M119" s="230">
        <v>0.40515000000000001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222.05</v>
      </c>
      <c r="D120" s="231">
        <v>222.54999999999998</v>
      </c>
      <c r="E120" s="231">
        <v>220.64999999999998</v>
      </c>
      <c r="F120" s="231">
        <v>219.25</v>
      </c>
      <c r="G120" s="231">
        <v>217.35</v>
      </c>
      <c r="H120" s="231">
        <v>223.94999999999996</v>
      </c>
      <c r="I120" s="231">
        <v>225.85</v>
      </c>
      <c r="J120" s="231">
        <v>227.24999999999994</v>
      </c>
      <c r="K120" s="230">
        <v>224.45</v>
      </c>
      <c r="L120" s="230">
        <v>221.15</v>
      </c>
      <c r="M120" s="230">
        <v>34.982349999999997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486.75</v>
      </c>
      <c r="D121" s="231">
        <v>486.91666666666669</v>
      </c>
      <c r="E121" s="231">
        <v>482.63333333333338</v>
      </c>
      <c r="F121" s="231">
        <v>478.51666666666671</v>
      </c>
      <c r="G121" s="231">
        <v>474.23333333333341</v>
      </c>
      <c r="H121" s="231">
        <v>491.03333333333336</v>
      </c>
      <c r="I121" s="231">
        <v>495.31666666666666</v>
      </c>
      <c r="J121" s="231">
        <v>499.43333333333334</v>
      </c>
      <c r="K121" s="230">
        <v>491.2</v>
      </c>
      <c r="L121" s="230">
        <v>482.8</v>
      </c>
      <c r="M121" s="230">
        <v>3.1626099999999999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4061.3</v>
      </c>
      <c r="D122" s="231">
        <v>4040.7666666666664</v>
      </c>
      <c r="E122" s="231">
        <v>4011.5333333333328</v>
      </c>
      <c r="F122" s="231">
        <v>3961.7666666666664</v>
      </c>
      <c r="G122" s="231">
        <v>3932.5333333333328</v>
      </c>
      <c r="H122" s="231">
        <v>4090.5333333333328</v>
      </c>
      <c r="I122" s="231">
        <v>4119.7666666666664</v>
      </c>
      <c r="J122" s="231">
        <v>4169.5333333333328</v>
      </c>
      <c r="K122" s="230">
        <v>4070</v>
      </c>
      <c r="L122" s="230">
        <v>3991</v>
      </c>
      <c r="M122" s="230">
        <v>1.9431400000000001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1536.85</v>
      </c>
      <c r="D123" s="231">
        <v>1536.9166666666667</v>
      </c>
      <c r="E123" s="231">
        <v>1526.4333333333334</v>
      </c>
      <c r="F123" s="231">
        <v>1516.0166666666667</v>
      </c>
      <c r="G123" s="231">
        <v>1505.5333333333333</v>
      </c>
      <c r="H123" s="231">
        <v>1547.3333333333335</v>
      </c>
      <c r="I123" s="231">
        <v>1557.8166666666666</v>
      </c>
      <c r="J123" s="231">
        <v>1568.2333333333336</v>
      </c>
      <c r="K123" s="230">
        <v>1547.4</v>
      </c>
      <c r="L123" s="230">
        <v>1526.5</v>
      </c>
      <c r="M123" s="230">
        <v>1.7237199999999999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2227.5</v>
      </c>
      <c r="D124" s="231">
        <v>2221.0666666666666</v>
      </c>
      <c r="E124" s="231">
        <v>2178.4333333333334</v>
      </c>
      <c r="F124" s="231">
        <v>2129.3666666666668</v>
      </c>
      <c r="G124" s="231">
        <v>2086.7333333333336</v>
      </c>
      <c r="H124" s="231">
        <v>2270.1333333333332</v>
      </c>
      <c r="I124" s="231">
        <v>2312.7666666666664</v>
      </c>
      <c r="J124" s="231">
        <v>2361.833333333333</v>
      </c>
      <c r="K124" s="230">
        <v>2263.6999999999998</v>
      </c>
      <c r="L124" s="230">
        <v>2172</v>
      </c>
      <c r="M124" s="230">
        <v>1.11599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577.35</v>
      </c>
      <c r="D125" s="231">
        <v>577.00000000000011</v>
      </c>
      <c r="E125" s="231">
        <v>572.05000000000018</v>
      </c>
      <c r="F125" s="231">
        <v>566.75000000000011</v>
      </c>
      <c r="G125" s="231">
        <v>561.80000000000018</v>
      </c>
      <c r="H125" s="231">
        <v>582.30000000000018</v>
      </c>
      <c r="I125" s="231">
        <v>587.25000000000023</v>
      </c>
      <c r="J125" s="231">
        <v>592.55000000000018</v>
      </c>
      <c r="K125" s="230">
        <v>581.95000000000005</v>
      </c>
      <c r="L125" s="230">
        <v>571.70000000000005</v>
      </c>
      <c r="M125" s="230">
        <v>11.137600000000001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933.85</v>
      </c>
      <c r="D126" s="231">
        <v>929.29999999999984</v>
      </c>
      <c r="E126" s="231">
        <v>922.59999999999968</v>
      </c>
      <c r="F126" s="231">
        <v>911.3499999999998</v>
      </c>
      <c r="G126" s="231">
        <v>904.64999999999964</v>
      </c>
      <c r="H126" s="231">
        <v>940.54999999999973</v>
      </c>
      <c r="I126" s="231">
        <v>947.24999999999977</v>
      </c>
      <c r="J126" s="231">
        <v>958.49999999999977</v>
      </c>
      <c r="K126" s="230">
        <v>936</v>
      </c>
      <c r="L126" s="230">
        <v>918.05</v>
      </c>
      <c r="M126" s="230">
        <v>5.3489100000000001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959.35</v>
      </c>
      <c r="D127" s="231">
        <v>983.7833333333333</v>
      </c>
      <c r="E127" s="231">
        <v>925.56666666666661</v>
      </c>
      <c r="F127" s="231">
        <v>891.7833333333333</v>
      </c>
      <c r="G127" s="231">
        <v>833.56666666666661</v>
      </c>
      <c r="H127" s="231">
        <v>1017.5666666666666</v>
      </c>
      <c r="I127" s="231">
        <v>1075.7833333333333</v>
      </c>
      <c r="J127" s="231">
        <v>1109.5666666666666</v>
      </c>
      <c r="K127" s="230">
        <v>1042</v>
      </c>
      <c r="L127" s="230">
        <v>950</v>
      </c>
      <c r="M127" s="230">
        <v>6.9539499999999999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299.05</v>
      </c>
      <c r="D128" s="231">
        <v>297.5333333333333</v>
      </c>
      <c r="E128" s="231">
        <v>294.81666666666661</v>
      </c>
      <c r="F128" s="231">
        <v>290.58333333333331</v>
      </c>
      <c r="G128" s="231">
        <v>287.86666666666662</v>
      </c>
      <c r="H128" s="231">
        <v>301.76666666666659</v>
      </c>
      <c r="I128" s="231">
        <v>304.48333333333329</v>
      </c>
      <c r="J128" s="231">
        <v>308.71666666666658</v>
      </c>
      <c r="K128" s="230">
        <v>300.25</v>
      </c>
      <c r="L128" s="230">
        <v>293.3</v>
      </c>
      <c r="M128" s="230">
        <v>12.411569999999999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1579.2</v>
      </c>
      <c r="D129" s="231">
        <v>1580.9666666666669</v>
      </c>
      <c r="E129" s="231">
        <v>1566.0333333333338</v>
      </c>
      <c r="F129" s="231">
        <v>1552.8666666666668</v>
      </c>
      <c r="G129" s="231">
        <v>1537.9333333333336</v>
      </c>
      <c r="H129" s="231">
        <v>1594.1333333333339</v>
      </c>
      <c r="I129" s="231">
        <v>1609.0666666666668</v>
      </c>
      <c r="J129" s="231">
        <v>1622.233333333334</v>
      </c>
      <c r="K129" s="230">
        <v>1595.9</v>
      </c>
      <c r="L129" s="230">
        <v>1567.8</v>
      </c>
      <c r="M129" s="230">
        <v>5.7815500000000002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1074.5999999999999</v>
      </c>
      <c r="D130" s="231">
        <v>1066.2333333333333</v>
      </c>
      <c r="E130" s="231">
        <v>1051.5666666666666</v>
      </c>
      <c r="F130" s="231">
        <v>1028.5333333333333</v>
      </c>
      <c r="G130" s="231">
        <v>1013.8666666666666</v>
      </c>
      <c r="H130" s="231">
        <v>1089.2666666666667</v>
      </c>
      <c r="I130" s="231">
        <v>1103.9333333333332</v>
      </c>
      <c r="J130" s="231">
        <v>1126.9666666666667</v>
      </c>
      <c r="K130" s="230">
        <v>1080.9000000000001</v>
      </c>
      <c r="L130" s="230">
        <v>1043.2</v>
      </c>
      <c r="M130" s="230">
        <v>3.77081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837.25</v>
      </c>
      <c r="D131" s="231">
        <v>831.4666666666667</v>
      </c>
      <c r="E131" s="231">
        <v>813.93333333333339</v>
      </c>
      <c r="F131" s="231">
        <v>790.61666666666667</v>
      </c>
      <c r="G131" s="231">
        <v>773.08333333333337</v>
      </c>
      <c r="H131" s="231">
        <v>854.78333333333342</v>
      </c>
      <c r="I131" s="231">
        <v>872.31666666666672</v>
      </c>
      <c r="J131" s="231">
        <v>895.63333333333344</v>
      </c>
      <c r="K131" s="230">
        <v>849</v>
      </c>
      <c r="L131" s="230">
        <v>808.15</v>
      </c>
      <c r="M131" s="230">
        <v>0.75175000000000003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405.5</v>
      </c>
      <c r="D132" s="231">
        <v>398.98333333333335</v>
      </c>
      <c r="E132" s="231">
        <v>390.26666666666671</v>
      </c>
      <c r="F132" s="231">
        <v>375.03333333333336</v>
      </c>
      <c r="G132" s="231">
        <v>366.31666666666672</v>
      </c>
      <c r="H132" s="231">
        <v>414.2166666666667</v>
      </c>
      <c r="I132" s="231">
        <v>422.93333333333339</v>
      </c>
      <c r="J132" s="231">
        <v>438.16666666666669</v>
      </c>
      <c r="K132" s="230">
        <v>407.7</v>
      </c>
      <c r="L132" s="230">
        <v>383.75</v>
      </c>
      <c r="M132" s="230">
        <v>206.47929999999999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523.20000000000005</v>
      </c>
      <c r="D133" s="231">
        <v>524.13333333333333</v>
      </c>
      <c r="E133" s="231">
        <v>520.26666666666665</v>
      </c>
      <c r="F133" s="231">
        <v>517.33333333333337</v>
      </c>
      <c r="G133" s="231">
        <v>513.4666666666667</v>
      </c>
      <c r="H133" s="231">
        <v>527.06666666666661</v>
      </c>
      <c r="I133" s="231">
        <v>530.93333333333317</v>
      </c>
      <c r="J133" s="231">
        <v>533.86666666666656</v>
      </c>
      <c r="K133" s="230">
        <v>528</v>
      </c>
      <c r="L133" s="230">
        <v>521.20000000000005</v>
      </c>
      <c r="M133" s="230">
        <v>16.189399999999999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1983.65</v>
      </c>
      <c r="D134" s="231">
        <v>1990.0500000000002</v>
      </c>
      <c r="E134" s="231">
        <v>1970.1500000000003</v>
      </c>
      <c r="F134" s="231">
        <v>1956.65</v>
      </c>
      <c r="G134" s="231">
        <v>1936.7500000000002</v>
      </c>
      <c r="H134" s="231">
        <v>2003.5500000000004</v>
      </c>
      <c r="I134" s="231">
        <v>2023.45</v>
      </c>
      <c r="J134" s="231">
        <v>2036.9500000000005</v>
      </c>
      <c r="K134" s="230">
        <v>2009.95</v>
      </c>
      <c r="L134" s="230">
        <v>1976.55</v>
      </c>
      <c r="M134" s="230">
        <v>1.7839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592.15</v>
      </c>
      <c r="D135" s="231">
        <v>593.71666666666658</v>
      </c>
      <c r="E135" s="231">
        <v>586.48333333333312</v>
      </c>
      <c r="F135" s="231">
        <v>580.81666666666649</v>
      </c>
      <c r="G135" s="231">
        <v>573.58333333333303</v>
      </c>
      <c r="H135" s="231">
        <v>599.38333333333321</v>
      </c>
      <c r="I135" s="231">
        <v>606.61666666666656</v>
      </c>
      <c r="J135" s="231">
        <v>612.2833333333333</v>
      </c>
      <c r="K135" s="230">
        <v>600.95000000000005</v>
      </c>
      <c r="L135" s="230">
        <v>588.04999999999995</v>
      </c>
      <c r="M135" s="230">
        <v>3.3241999999999998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1822.65</v>
      </c>
      <c r="D136" s="231">
        <v>1816.8833333333332</v>
      </c>
      <c r="E136" s="231">
        <v>1806.7666666666664</v>
      </c>
      <c r="F136" s="231">
        <v>1790.8833333333332</v>
      </c>
      <c r="G136" s="231">
        <v>1780.7666666666664</v>
      </c>
      <c r="H136" s="231">
        <v>1832.7666666666664</v>
      </c>
      <c r="I136" s="231">
        <v>1842.8833333333332</v>
      </c>
      <c r="J136" s="231">
        <v>1858.7666666666664</v>
      </c>
      <c r="K136" s="230">
        <v>1827</v>
      </c>
      <c r="L136" s="230">
        <v>1801</v>
      </c>
      <c r="M136" s="230">
        <v>3.8307000000000002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327.95</v>
      </c>
      <c r="D137" s="231">
        <v>328.23333333333335</v>
      </c>
      <c r="E137" s="231">
        <v>323.76666666666671</v>
      </c>
      <c r="F137" s="231">
        <v>319.58333333333337</v>
      </c>
      <c r="G137" s="231">
        <v>315.11666666666673</v>
      </c>
      <c r="H137" s="231">
        <v>332.41666666666669</v>
      </c>
      <c r="I137" s="231">
        <v>336.88333333333338</v>
      </c>
      <c r="J137" s="231">
        <v>341.06666666666666</v>
      </c>
      <c r="K137" s="230">
        <v>332.7</v>
      </c>
      <c r="L137" s="230">
        <v>324.05</v>
      </c>
      <c r="M137" s="230">
        <v>16.19284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194.85</v>
      </c>
      <c r="D138" s="231">
        <v>193.73333333333335</v>
      </c>
      <c r="E138" s="231">
        <v>192.06666666666669</v>
      </c>
      <c r="F138" s="231">
        <v>189.28333333333333</v>
      </c>
      <c r="G138" s="231">
        <v>187.61666666666667</v>
      </c>
      <c r="H138" s="231">
        <v>196.51666666666671</v>
      </c>
      <c r="I138" s="231">
        <v>198.18333333333334</v>
      </c>
      <c r="J138" s="231">
        <v>200.96666666666673</v>
      </c>
      <c r="K138" s="230">
        <v>195.4</v>
      </c>
      <c r="L138" s="230">
        <v>190.95</v>
      </c>
      <c r="M138" s="230">
        <v>34.27505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145.5</v>
      </c>
      <c r="D139" s="231">
        <v>146.01666666666665</v>
      </c>
      <c r="E139" s="231">
        <v>144.1333333333333</v>
      </c>
      <c r="F139" s="231">
        <v>142.76666666666665</v>
      </c>
      <c r="G139" s="231">
        <v>140.8833333333333</v>
      </c>
      <c r="H139" s="231">
        <v>147.3833333333333</v>
      </c>
      <c r="I139" s="231">
        <v>149.26666666666662</v>
      </c>
      <c r="J139" s="231">
        <v>150.6333333333333</v>
      </c>
      <c r="K139" s="230">
        <v>147.9</v>
      </c>
      <c r="L139" s="230">
        <v>144.65</v>
      </c>
      <c r="M139" s="230">
        <v>19.328320000000001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40.549999999999997</v>
      </c>
      <c r="D140" s="231">
        <v>40.099999999999994</v>
      </c>
      <c r="E140" s="231">
        <v>37.29999999999999</v>
      </c>
      <c r="F140" s="231">
        <v>34.049999999999997</v>
      </c>
      <c r="G140" s="231">
        <v>31.249999999999993</v>
      </c>
      <c r="H140" s="231">
        <v>43.349999999999987</v>
      </c>
      <c r="I140" s="231">
        <v>46.15</v>
      </c>
      <c r="J140" s="231">
        <v>49.399999999999984</v>
      </c>
      <c r="K140" s="230">
        <v>42.9</v>
      </c>
      <c r="L140" s="230">
        <v>36.85</v>
      </c>
      <c r="M140" s="230">
        <v>273.84444999999999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184.35</v>
      </c>
      <c r="D141" s="231">
        <v>185.76666666666665</v>
      </c>
      <c r="E141" s="231">
        <v>180.58333333333331</v>
      </c>
      <c r="F141" s="231">
        <v>176.81666666666666</v>
      </c>
      <c r="G141" s="231">
        <v>171.63333333333333</v>
      </c>
      <c r="H141" s="231">
        <v>189.5333333333333</v>
      </c>
      <c r="I141" s="231">
        <v>194.71666666666664</v>
      </c>
      <c r="J141" s="231">
        <v>198.48333333333329</v>
      </c>
      <c r="K141" s="230">
        <v>190.95</v>
      </c>
      <c r="L141" s="230">
        <v>182</v>
      </c>
      <c r="M141" s="230">
        <v>10.80437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2909.65</v>
      </c>
      <c r="D142" s="231">
        <v>2919.6999999999994</v>
      </c>
      <c r="E142" s="231">
        <v>2892.6499999999987</v>
      </c>
      <c r="F142" s="231">
        <v>2875.6499999999992</v>
      </c>
      <c r="G142" s="231">
        <v>2848.5999999999985</v>
      </c>
      <c r="H142" s="231">
        <v>2936.6999999999989</v>
      </c>
      <c r="I142" s="231">
        <v>2963.7499999999991</v>
      </c>
      <c r="J142" s="231">
        <v>2980.7499999999991</v>
      </c>
      <c r="K142" s="230">
        <v>2946.75</v>
      </c>
      <c r="L142" s="230">
        <v>2902.7</v>
      </c>
      <c r="M142" s="230">
        <v>1.5691299999999999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2977.05</v>
      </c>
      <c r="D143" s="231">
        <v>2945.7000000000003</v>
      </c>
      <c r="E143" s="231">
        <v>2901.4000000000005</v>
      </c>
      <c r="F143" s="231">
        <v>2825.7500000000005</v>
      </c>
      <c r="G143" s="231">
        <v>2781.4500000000007</v>
      </c>
      <c r="H143" s="231">
        <v>3021.3500000000004</v>
      </c>
      <c r="I143" s="231">
        <v>3065.6500000000005</v>
      </c>
      <c r="J143" s="231">
        <v>3141.3</v>
      </c>
      <c r="K143" s="230">
        <v>2990</v>
      </c>
      <c r="L143" s="230">
        <v>2870.05</v>
      </c>
      <c r="M143" s="230">
        <v>3.2171799999999999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1851.15</v>
      </c>
      <c r="D144" s="231">
        <v>1854.2666666666667</v>
      </c>
      <c r="E144" s="231">
        <v>1837.8833333333332</v>
      </c>
      <c r="F144" s="231">
        <v>1824.6166666666666</v>
      </c>
      <c r="G144" s="231">
        <v>1808.2333333333331</v>
      </c>
      <c r="H144" s="231">
        <v>1867.5333333333333</v>
      </c>
      <c r="I144" s="231">
        <v>1883.916666666667</v>
      </c>
      <c r="J144" s="231">
        <v>1897.1833333333334</v>
      </c>
      <c r="K144" s="230">
        <v>1870.65</v>
      </c>
      <c r="L144" s="230">
        <v>1841</v>
      </c>
      <c r="M144" s="230">
        <v>1.2406299999999999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4759.6499999999996</v>
      </c>
      <c r="D145" s="231">
        <v>4739.95</v>
      </c>
      <c r="E145" s="231">
        <v>4707.7</v>
      </c>
      <c r="F145" s="231">
        <v>4655.75</v>
      </c>
      <c r="G145" s="231">
        <v>4623.5</v>
      </c>
      <c r="H145" s="231">
        <v>4791.8999999999996</v>
      </c>
      <c r="I145" s="231">
        <v>4824.1499999999996</v>
      </c>
      <c r="J145" s="231">
        <v>4876.0999999999995</v>
      </c>
      <c r="K145" s="230">
        <v>4772.2</v>
      </c>
      <c r="L145" s="230">
        <v>4688</v>
      </c>
      <c r="M145" s="230">
        <v>1.84154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491.35</v>
      </c>
      <c r="D146" s="231">
        <v>492.3</v>
      </c>
      <c r="E146" s="231">
        <v>488.05</v>
      </c>
      <c r="F146" s="231">
        <v>484.75</v>
      </c>
      <c r="G146" s="231">
        <v>480.5</v>
      </c>
      <c r="H146" s="231">
        <v>495.6</v>
      </c>
      <c r="I146" s="231">
        <v>499.85</v>
      </c>
      <c r="J146" s="231">
        <v>503.15000000000003</v>
      </c>
      <c r="K146" s="230">
        <v>496.55</v>
      </c>
      <c r="L146" s="230">
        <v>489</v>
      </c>
      <c r="M146" s="230">
        <v>1.72245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165.95</v>
      </c>
      <c r="D147" s="231">
        <v>166.08333333333334</v>
      </c>
      <c r="E147" s="231">
        <v>163.66666666666669</v>
      </c>
      <c r="F147" s="231">
        <v>161.38333333333335</v>
      </c>
      <c r="G147" s="231">
        <v>158.9666666666667</v>
      </c>
      <c r="H147" s="231">
        <v>168.36666666666667</v>
      </c>
      <c r="I147" s="231">
        <v>170.78333333333336</v>
      </c>
      <c r="J147" s="231">
        <v>173.06666666666666</v>
      </c>
      <c r="K147" s="230">
        <v>168.5</v>
      </c>
      <c r="L147" s="230">
        <v>163.80000000000001</v>
      </c>
      <c r="M147" s="230">
        <v>4.7945799999999998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158.80000000000001</v>
      </c>
      <c r="D148" s="231">
        <v>159.68333333333337</v>
      </c>
      <c r="E148" s="231">
        <v>157.21666666666673</v>
      </c>
      <c r="F148" s="231">
        <v>155.63333333333335</v>
      </c>
      <c r="G148" s="231">
        <v>153.16666666666671</v>
      </c>
      <c r="H148" s="231">
        <v>161.26666666666674</v>
      </c>
      <c r="I148" s="231">
        <v>163.73333333333338</v>
      </c>
      <c r="J148" s="231">
        <v>165.31666666666675</v>
      </c>
      <c r="K148" s="230">
        <v>162.15</v>
      </c>
      <c r="L148" s="230">
        <v>158.1</v>
      </c>
      <c r="M148" s="230">
        <v>1.64184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46.3</v>
      </c>
      <c r="D149" s="231">
        <v>46.6</v>
      </c>
      <c r="E149" s="231">
        <v>45.6</v>
      </c>
      <c r="F149" s="231">
        <v>44.9</v>
      </c>
      <c r="G149" s="231">
        <v>43.9</v>
      </c>
      <c r="H149" s="231">
        <v>47.300000000000004</v>
      </c>
      <c r="I149" s="231">
        <v>48.300000000000004</v>
      </c>
      <c r="J149" s="231">
        <v>49.000000000000007</v>
      </c>
      <c r="K149" s="230">
        <v>47.6</v>
      </c>
      <c r="L149" s="230">
        <v>45.9</v>
      </c>
      <c r="M149" s="230">
        <v>43.733919999999998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54.15</v>
      </c>
      <c r="D150" s="231">
        <v>54.300000000000004</v>
      </c>
      <c r="E150" s="231">
        <v>53.500000000000007</v>
      </c>
      <c r="F150" s="231">
        <v>52.85</v>
      </c>
      <c r="G150" s="231">
        <v>52.050000000000004</v>
      </c>
      <c r="H150" s="231">
        <v>54.95000000000001</v>
      </c>
      <c r="I150" s="231">
        <v>55.750000000000007</v>
      </c>
      <c r="J150" s="231">
        <v>56.400000000000013</v>
      </c>
      <c r="K150" s="230">
        <v>55.1</v>
      </c>
      <c r="L150" s="230">
        <v>53.65</v>
      </c>
      <c r="M150" s="230">
        <v>10.7319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2970.45</v>
      </c>
      <c r="D151" s="231">
        <v>2969.5333333333333</v>
      </c>
      <c r="E151" s="231">
        <v>2952.0666666666666</v>
      </c>
      <c r="F151" s="231">
        <v>2933.6833333333334</v>
      </c>
      <c r="G151" s="231">
        <v>2916.2166666666667</v>
      </c>
      <c r="H151" s="231">
        <v>2987.9166666666665</v>
      </c>
      <c r="I151" s="231">
        <v>3005.3833333333328</v>
      </c>
      <c r="J151" s="231">
        <v>3023.7666666666664</v>
      </c>
      <c r="K151" s="230">
        <v>2987</v>
      </c>
      <c r="L151" s="230">
        <v>2951.15</v>
      </c>
      <c r="M151" s="230">
        <v>4.1688299999999998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466.4</v>
      </c>
      <c r="D152" s="231">
        <v>468.43333333333334</v>
      </c>
      <c r="E152" s="231">
        <v>458.9666666666667</v>
      </c>
      <c r="F152" s="231">
        <v>451.53333333333336</v>
      </c>
      <c r="G152" s="231">
        <v>442.06666666666672</v>
      </c>
      <c r="H152" s="231">
        <v>475.86666666666667</v>
      </c>
      <c r="I152" s="231">
        <v>485.33333333333326</v>
      </c>
      <c r="J152" s="231">
        <v>492.76666666666665</v>
      </c>
      <c r="K152" s="230">
        <v>477.9</v>
      </c>
      <c r="L152" s="230">
        <v>461</v>
      </c>
      <c r="M152" s="230">
        <v>2.2932199999999998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358.45</v>
      </c>
      <c r="D153" s="231">
        <v>357.48333333333329</v>
      </c>
      <c r="E153" s="231">
        <v>355.06666666666661</v>
      </c>
      <c r="F153" s="231">
        <v>351.68333333333334</v>
      </c>
      <c r="G153" s="231">
        <v>349.26666666666665</v>
      </c>
      <c r="H153" s="231">
        <v>360.86666666666656</v>
      </c>
      <c r="I153" s="231">
        <v>363.28333333333319</v>
      </c>
      <c r="J153" s="231">
        <v>366.66666666666652</v>
      </c>
      <c r="K153" s="230">
        <v>359.9</v>
      </c>
      <c r="L153" s="230">
        <v>354.1</v>
      </c>
      <c r="M153" s="230">
        <v>4.6242099999999997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1283.9000000000001</v>
      </c>
      <c r="D154" s="231">
        <v>1288.3666666666666</v>
      </c>
      <c r="E154" s="231">
        <v>1269.6833333333332</v>
      </c>
      <c r="F154" s="231">
        <v>1255.4666666666667</v>
      </c>
      <c r="G154" s="231">
        <v>1236.7833333333333</v>
      </c>
      <c r="H154" s="231">
        <v>1302.583333333333</v>
      </c>
      <c r="I154" s="231">
        <v>1321.2666666666664</v>
      </c>
      <c r="J154" s="231">
        <v>1335.4833333333329</v>
      </c>
      <c r="K154" s="230">
        <v>1307.05</v>
      </c>
      <c r="L154" s="230">
        <v>1274.1500000000001</v>
      </c>
      <c r="M154" s="230">
        <v>0.52593999999999996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74.349999999999994</v>
      </c>
      <c r="D155" s="231">
        <v>74.733333333333334</v>
      </c>
      <c r="E155" s="231">
        <v>73.766666666666666</v>
      </c>
      <c r="F155" s="231">
        <v>73.183333333333337</v>
      </c>
      <c r="G155" s="231">
        <v>72.216666666666669</v>
      </c>
      <c r="H155" s="231">
        <v>75.316666666666663</v>
      </c>
      <c r="I155" s="231">
        <v>76.283333333333331</v>
      </c>
      <c r="J155" s="231">
        <v>76.86666666666666</v>
      </c>
      <c r="K155" s="230">
        <v>75.7</v>
      </c>
      <c r="L155" s="230">
        <v>74.150000000000006</v>
      </c>
      <c r="M155" s="230">
        <v>7.0784599999999998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71.45</v>
      </c>
      <c r="D156" s="231">
        <v>70.833333333333329</v>
      </c>
      <c r="E156" s="231">
        <v>69.916666666666657</v>
      </c>
      <c r="F156" s="231">
        <v>68.383333333333326</v>
      </c>
      <c r="G156" s="231">
        <v>67.466666666666654</v>
      </c>
      <c r="H156" s="231">
        <v>72.36666666666666</v>
      </c>
      <c r="I156" s="231">
        <v>73.283333333333317</v>
      </c>
      <c r="J156" s="231">
        <v>74.816666666666663</v>
      </c>
      <c r="K156" s="230">
        <v>71.75</v>
      </c>
      <c r="L156" s="230">
        <v>69.3</v>
      </c>
      <c r="M156" s="230">
        <v>70.464079999999996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1876.65</v>
      </c>
      <c r="D157" s="231">
        <v>1877.6666666666667</v>
      </c>
      <c r="E157" s="231">
        <v>1854.0833333333335</v>
      </c>
      <c r="F157" s="231">
        <v>1831.5166666666667</v>
      </c>
      <c r="G157" s="231">
        <v>1807.9333333333334</v>
      </c>
      <c r="H157" s="231">
        <v>1900.2333333333336</v>
      </c>
      <c r="I157" s="231">
        <v>1923.8166666666671</v>
      </c>
      <c r="J157" s="231">
        <v>1946.3833333333337</v>
      </c>
      <c r="K157" s="230">
        <v>1901.25</v>
      </c>
      <c r="L157" s="230">
        <v>1855.1</v>
      </c>
      <c r="M157" s="230">
        <v>3.4302000000000001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181.45</v>
      </c>
      <c r="D158" s="231">
        <v>180.81666666666663</v>
      </c>
      <c r="E158" s="231">
        <v>179.53333333333327</v>
      </c>
      <c r="F158" s="231">
        <v>177.61666666666665</v>
      </c>
      <c r="G158" s="231">
        <v>176.33333333333329</v>
      </c>
      <c r="H158" s="231">
        <v>182.73333333333326</v>
      </c>
      <c r="I158" s="231">
        <v>184.01666666666662</v>
      </c>
      <c r="J158" s="231">
        <v>185.93333333333325</v>
      </c>
      <c r="K158" s="230">
        <v>182.1</v>
      </c>
      <c r="L158" s="230">
        <v>178.9</v>
      </c>
      <c r="M158" s="230">
        <v>11.5654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263.7</v>
      </c>
      <c r="D159" s="231">
        <v>263.73333333333335</v>
      </c>
      <c r="E159" s="231">
        <v>261.4666666666667</v>
      </c>
      <c r="F159" s="231">
        <v>259.23333333333335</v>
      </c>
      <c r="G159" s="231">
        <v>256.9666666666667</v>
      </c>
      <c r="H159" s="231">
        <v>265.9666666666667</v>
      </c>
      <c r="I159" s="231">
        <v>268.23333333333335</v>
      </c>
      <c r="J159" s="231">
        <v>270.4666666666667</v>
      </c>
      <c r="K159" s="230">
        <v>266</v>
      </c>
      <c r="L159" s="230">
        <v>261.5</v>
      </c>
      <c r="M159" s="230">
        <v>0.41883999999999999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129.05000000000001</v>
      </c>
      <c r="D160" s="231">
        <v>130.46666666666667</v>
      </c>
      <c r="E160" s="231">
        <v>126.58333333333334</v>
      </c>
      <c r="F160" s="231">
        <v>124.11666666666667</v>
      </c>
      <c r="G160" s="231">
        <v>120.23333333333335</v>
      </c>
      <c r="H160" s="231">
        <v>132.93333333333334</v>
      </c>
      <c r="I160" s="231">
        <v>136.81666666666666</v>
      </c>
      <c r="J160" s="231">
        <v>139.28333333333333</v>
      </c>
      <c r="K160" s="230">
        <v>134.35</v>
      </c>
      <c r="L160" s="230">
        <v>128</v>
      </c>
      <c r="M160" s="230">
        <v>90.54016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127</v>
      </c>
      <c r="D161" s="231">
        <v>127.01666666666665</v>
      </c>
      <c r="E161" s="231">
        <v>126.0833333333333</v>
      </c>
      <c r="F161" s="231">
        <v>125.16666666666664</v>
      </c>
      <c r="G161" s="231">
        <v>124.23333333333329</v>
      </c>
      <c r="H161" s="231">
        <v>127.93333333333331</v>
      </c>
      <c r="I161" s="231">
        <v>128.86666666666665</v>
      </c>
      <c r="J161" s="231">
        <v>129.7833333333333</v>
      </c>
      <c r="K161" s="230">
        <v>127.95</v>
      </c>
      <c r="L161" s="230">
        <v>126.1</v>
      </c>
      <c r="M161" s="230">
        <v>89.493160000000003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231</v>
      </c>
      <c r="D162" s="231">
        <v>227.73333333333335</v>
      </c>
      <c r="E162" s="231">
        <v>224.26666666666671</v>
      </c>
      <c r="F162" s="231">
        <v>217.53333333333336</v>
      </c>
      <c r="G162" s="231">
        <v>214.06666666666672</v>
      </c>
      <c r="H162" s="231">
        <v>234.4666666666667</v>
      </c>
      <c r="I162" s="231">
        <v>237.93333333333334</v>
      </c>
      <c r="J162" s="231">
        <v>244.66666666666669</v>
      </c>
      <c r="K162" s="230">
        <v>231.2</v>
      </c>
      <c r="L162" s="230">
        <v>221</v>
      </c>
      <c r="M162" s="230">
        <v>4.9264999999999999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4354.1499999999996</v>
      </c>
      <c r="D163" s="231">
        <v>4338.6500000000005</v>
      </c>
      <c r="E163" s="231">
        <v>4309.3000000000011</v>
      </c>
      <c r="F163" s="231">
        <v>4264.4500000000007</v>
      </c>
      <c r="G163" s="231">
        <v>4235.1000000000013</v>
      </c>
      <c r="H163" s="231">
        <v>4383.5000000000009</v>
      </c>
      <c r="I163" s="231">
        <v>4412.8500000000013</v>
      </c>
      <c r="J163" s="231">
        <v>4457.7000000000007</v>
      </c>
      <c r="K163" s="230">
        <v>4368</v>
      </c>
      <c r="L163" s="230">
        <v>4293.8</v>
      </c>
      <c r="M163" s="230">
        <v>0.21537999999999999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853.6</v>
      </c>
      <c r="D164" s="231">
        <v>863.58333333333337</v>
      </c>
      <c r="E164" s="231">
        <v>832.2166666666667</v>
      </c>
      <c r="F164" s="231">
        <v>810.83333333333337</v>
      </c>
      <c r="G164" s="231">
        <v>779.4666666666667</v>
      </c>
      <c r="H164" s="231">
        <v>884.9666666666667</v>
      </c>
      <c r="I164" s="231">
        <v>916.33333333333326</v>
      </c>
      <c r="J164" s="231">
        <v>937.7166666666667</v>
      </c>
      <c r="K164" s="230">
        <v>894.95</v>
      </c>
      <c r="L164" s="230">
        <v>842.2</v>
      </c>
      <c r="M164" s="230">
        <v>11.820259999999999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165.25</v>
      </c>
      <c r="D165" s="231">
        <v>167.26666666666668</v>
      </c>
      <c r="E165" s="231">
        <v>161.98333333333335</v>
      </c>
      <c r="F165" s="231">
        <v>158.71666666666667</v>
      </c>
      <c r="G165" s="231">
        <v>153.43333333333334</v>
      </c>
      <c r="H165" s="231">
        <v>170.53333333333336</v>
      </c>
      <c r="I165" s="231">
        <v>175.81666666666672</v>
      </c>
      <c r="J165" s="231">
        <v>179.08333333333337</v>
      </c>
      <c r="K165" s="230">
        <v>172.55</v>
      </c>
      <c r="L165" s="230">
        <v>164</v>
      </c>
      <c r="M165" s="230">
        <v>3.7947299999999999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113.35</v>
      </c>
      <c r="D166" s="231">
        <v>112.91666666666667</v>
      </c>
      <c r="E166" s="231">
        <v>111.43333333333334</v>
      </c>
      <c r="F166" s="231">
        <v>109.51666666666667</v>
      </c>
      <c r="G166" s="231">
        <v>108.03333333333333</v>
      </c>
      <c r="H166" s="231">
        <v>114.83333333333334</v>
      </c>
      <c r="I166" s="231">
        <v>116.31666666666666</v>
      </c>
      <c r="J166" s="231">
        <v>118.23333333333335</v>
      </c>
      <c r="K166" s="230">
        <v>114.4</v>
      </c>
      <c r="L166" s="230">
        <v>111</v>
      </c>
      <c r="M166" s="230">
        <v>12.75952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255.7</v>
      </c>
      <c r="D167" s="231">
        <v>256.84999999999997</v>
      </c>
      <c r="E167" s="231">
        <v>252.09999999999991</v>
      </c>
      <c r="F167" s="231">
        <v>248.49999999999994</v>
      </c>
      <c r="G167" s="231">
        <v>243.74999999999989</v>
      </c>
      <c r="H167" s="231">
        <v>260.44999999999993</v>
      </c>
      <c r="I167" s="231">
        <v>265.20000000000005</v>
      </c>
      <c r="J167" s="231">
        <v>268.79999999999995</v>
      </c>
      <c r="K167" s="230">
        <v>261.60000000000002</v>
      </c>
      <c r="L167" s="230">
        <v>253.25</v>
      </c>
      <c r="M167" s="230">
        <v>7.4338499999999996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1016.2</v>
      </c>
      <c r="D168" s="231">
        <v>1012.0666666666666</v>
      </c>
      <c r="E168" s="231">
        <v>1000.1333333333332</v>
      </c>
      <c r="F168" s="231">
        <v>984.06666666666661</v>
      </c>
      <c r="G168" s="231">
        <v>972.13333333333321</v>
      </c>
      <c r="H168" s="231">
        <v>1028.1333333333332</v>
      </c>
      <c r="I168" s="231">
        <v>1040.0666666666666</v>
      </c>
      <c r="J168" s="231">
        <v>1056.1333333333332</v>
      </c>
      <c r="K168" s="230">
        <v>1024</v>
      </c>
      <c r="L168" s="230">
        <v>996</v>
      </c>
      <c r="M168" s="230">
        <v>0.58426999999999996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105.95</v>
      </c>
      <c r="D169" s="231">
        <v>106.08333333333333</v>
      </c>
      <c r="E169" s="231">
        <v>105.21666666666665</v>
      </c>
      <c r="F169" s="231">
        <v>104.48333333333332</v>
      </c>
      <c r="G169" s="231">
        <v>103.61666666666665</v>
      </c>
      <c r="H169" s="231">
        <v>106.81666666666666</v>
      </c>
      <c r="I169" s="231">
        <v>107.68333333333334</v>
      </c>
      <c r="J169" s="231">
        <v>108.41666666666667</v>
      </c>
      <c r="K169" s="230">
        <v>106.95</v>
      </c>
      <c r="L169" s="230">
        <v>105.35</v>
      </c>
      <c r="M169" s="230">
        <v>83.068449999999999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1464.65</v>
      </c>
      <c r="D170" s="231">
        <v>1473.25</v>
      </c>
      <c r="E170" s="231">
        <v>1452.4</v>
      </c>
      <c r="F170" s="231">
        <v>1440.15</v>
      </c>
      <c r="G170" s="231">
        <v>1419.3000000000002</v>
      </c>
      <c r="H170" s="231">
        <v>1485.5</v>
      </c>
      <c r="I170" s="231">
        <v>1506.35</v>
      </c>
      <c r="J170" s="231">
        <v>1518.6</v>
      </c>
      <c r="K170" s="230">
        <v>1494.1</v>
      </c>
      <c r="L170" s="230">
        <v>1461</v>
      </c>
      <c r="M170" s="230">
        <v>0.31541000000000002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43.6</v>
      </c>
      <c r="D171" s="231">
        <v>43.6</v>
      </c>
      <c r="E171" s="231">
        <v>43.1</v>
      </c>
      <c r="F171" s="231">
        <v>42.6</v>
      </c>
      <c r="G171" s="231">
        <v>42.1</v>
      </c>
      <c r="H171" s="231">
        <v>44.1</v>
      </c>
      <c r="I171" s="231">
        <v>44.6</v>
      </c>
      <c r="J171" s="231">
        <v>45.1</v>
      </c>
      <c r="K171" s="230">
        <v>44.1</v>
      </c>
      <c r="L171" s="230">
        <v>43.1</v>
      </c>
      <c r="M171" s="230">
        <v>72.357150000000004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2407.5500000000002</v>
      </c>
      <c r="D172" s="231">
        <v>2384.3333333333335</v>
      </c>
      <c r="E172" s="231">
        <v>2318.666666666667</v>
      </c>
      <c r="F172" s="231">
        <v>2229.7833333333333</v>
      </c>
      <c r="G172" s="231">
        <v>2164.1166666666668</v>
      </c>
      <c r="H172" s="231">
        <v>2473.2166666666672</v>
      </c>
      <c r="I172" s="231">
        <v>2538.8833333333341</v>
      </c>
      <c r="J172" s="231">
        <v>2627.7666666666673</v>
      </c>
      <c r="K172" s="230">
        <v>2450</v>
      </c>
      <c r="L172" s="230">
        <v>2295.4499999999998</v>
      </c>
      <c r="M172" s="230">
        <v>0.56484999999999996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2910.7</v>
      </c>
      <c r="D173" s="231">
        <v>2901.4666666666672</v>
      </c>
      <c r="E173" s="231">
        <v>2869.2833333333342</v>
      </c>
      <c r="F173" s="231">
        <v>2827.8666666666672</v>
      </c>
      <c r="G173" s="231">
        <v>2795.6833333333343</v>
      </c>
      <c r="H173" s="231">
        <v>2942.8833333333341</v>
      </c>
      <c r="I173" s="231">
        <v>2975.0666666666666</v>
      </c>
      <c r="J173" s="231">
        <v>3016.483333333334</v>
      </c>
      <c r="K173" s="230">
        <v>2933.65</v>
      </c>
      <c r="L173" s="230">
        <v>2860.05</v>
      </c>
      <c r="M173" s="230">
        <v>9.8989999999999995E-2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142.69999999999999</v>
      </c>
      <c r="D174" s="231">
        <v>142.31666666666666</v>
      </c>
      <c r="E174" s="231">
        <v>140.68333333333334</v>
      </c>
      <c r="F174" s="231">
        <v>138.66666666666669</v>
      </c>
      <c r="G174" s="231">
        <v>137.03333333333336</v>
      </c>
      <c r="H174" s="231">
        <v>144.33333333333331</v>
      </c>
      <c r="I174" s="231">
        <v>145.96666666666664</v>
      </c>
      <c r="J174" s="231">
        <v>147.98333333333329</v>
      </c>
      <c r="K174" s="230">
        <v>143.94999999999999</v>
      </c>
      <c r="L174" s="230">
        <v>140.30000000000001</v>
      </c>
      <c r="M174" s="230">
        <v>4.0613799999999998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1261.05</v>
      </c>
      <c r="D175" s="231">
        <v>1260.2833333333333</v>
      </c>
      <c r="E175" s="231">
        <v>1253.9166666666665</v>
      </c>
      <c r="F175" s="231">
        <v>1246.7833333333333</v>
      </c>
      <c r="G175" s="231">
        <v>1240.4166666666665</v>
      </c>
      <c r="H175" s="231">
        <v>1267.4166666666665</v>
      </c>
      <c r="I175" s="231">
        <v>1273.7833333333333</v>
      </c>
      <c r="J175" s="231">
        <v>1280.9166666666665</v>
      </c>
      <c r="K175" s="230">
        <v>1266.6500000000001</v>
      </c>
      <c r="L175" s="230">
        <v>1253.1500000000001</v>
      </c>
      <c r="M175" s="230">
        <v>3.7658100000000001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1290.3499999999999</v>
      </c>
      <c r="D176" s="231">
        <v>1295</v>
      </c>
      <c r="E176" s="231">
        <v>1283.4000000000001</v>
      </c>
      <c r="F176" s="231">
        <v>1276.45</v>
      </c>
      <c r="G176" s="231">
        <v>1264.8500000000001</v>
      </c>
      <c r="H176" s="231">
        <v>1301.95</v>
      </c>
      <c r="I176" s="231">
        <v>1313.55</v>
      </c>
      <c r="J176" s="231">
        <v>1320.5</v>
      </c>
      <c r="K176" s="230">
        <v>1306.5999999999999</v>
      </c>
      <c r="L176" s="230">
        <v>1288.05</v>
      </c>
      <c r="M176" s="230">
        <v>0.17699999999999999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487.85</v>
      </c>
      <c r="D177" s="231">
        <v>485.75</v>
      </c>
      <c r="E177" s="231">
        <v>482.75</v>
      </c>
      <c r="F177" s="231">
        <v>477.65</v>
      </c>
      <c r="G177" s="231">
        <v>474.65</v>
      </c>
      <c r="H177" s="231">
        <v>490.85</v>
      </c>
      <c r="I177" s="231">
        <v>493.85</v>
      </c>
      <c r="J177" s="231">
        <v>498.95000000000005</v>
      </c>
      <c r="K177" s="230">
        <v>488.75</v>
      </c>
      <c r="L177" s="230">
        <v>480.65</v>
      </c>
      <c r="M177" s="230">
        <v>4.7461599999999997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995.25</v>
      </c>
      <c r="D178" s="231">
        <v>1005.9833333333332</v>
      </c>
      <c r="E178" s="231">
        <v>976.26666666666642</v>
      </c>
      <c r="F178" s="231">
        <v>957.28333333333319</v>
      </c>
      <c r="G178" s="231">
        <v>927.56666666666638</v>
      </c>
      <c r="H178" s="231">
        <v>1024.9666666666665</v>
      </c>
      <c r="I178" s="231">
        <v>1054.6833333333334</v>
      </c>
      <c r="J178" s="231">
        <v>1073.6666666666665</v>
      </c>
      <c r="K178" s="230">
        <v>1035.7</v>
      </c>
      <c r="L178" s="230">
        <v>987</v>
      </c>
      <c r="M178" s="230">
        <v>0.16905000000000001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1718.45</v>
      </c>
      <c r="D179" s="231">
        <v>1733.5666666666666</v>
      </c>
      <c r="E179" s="231">
        <v>1698.1333333333332</v>
      </c>
      <c r="F179" s="231">
        <v>1677.8166666666666</v>
      </c>
      <c r="G179" s="231">
        <v>1642.3833333333332</v>
      </c>
      <c r="H179" s="231">
        <v>1753.8833333333332</v>
      </c>
      <c r="I179" s="231">
        <v>1789.3166666666666</v>
      </c>
      <c r="J179" s="231">
        <v>1809.6333333333332</v>
      </c>
      <c r="K179" s="230">
        <v>1769</v>
      </c>
      <c r="L179" s="230">
        <v>1713.25</v>
      </c>
      <c r="M179" s="230">
        <v>0.49785000000000001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430.15</v>
      </c>
      <c r="D180" s="231">
        <v>430.05</v>
      </c>
      <c r="E180" s="231">
        <v>427.1</v>
      </c>
      <c r="F180" s="231">
        <v>424.05</v>
      </c>
      <c r="G180" s="231">
        <v>421.1</v>
      </c>
      <c r="H180" s="231">
        <v>433.1</v>
      </c>
      <c r="I180" s="231">
        <v>436.04999999999995</v>
      </c>
      <c r="J180" s="231">
        <v>439.1</v>
      </c>
      <c r="K180" s="230">
        <v>433</v>
      </c>
      <c r="L180" s="230">
        <v>427</v>
      </c>
      <c r="M180" s="230">
        <v>0.51817000000000002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965.55</v>
      </c>
      <c r="D181" s="231">
        <v>963.38333333333333</v>
      </c>
      <c r="E181" s="231">
        <v>958.81666666666661</v>
      </c>
      <c r="F181" s="231">
        <v>952.08333333333326</v>
      </c>
      <c r="G181" s="231">
        <v>947.51666666666654</v>
      </c>
      <c r="H181" s="231">
        <v>970.11666666666667</v>
      </c>
      <c r="I181" s="231">
        <v>974.68333333333351</v>
      </c>
      <c r="J181" s="231">
        <v>981.41666666666674</v>
      </c>
      <c r="K181" s="230">
        <v>967.95</v>
      </c>
      <c r="L181" s="230">
        <v>956.65</v>
      </c>
      <c r="M181" s="230">
        <v>6.6397599999999999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442.35</v>
      </c>
      <c r="D182" s="231">
        <v>442.63333333333338</v>
      </c>
      <c r="E182" s="231">
        <v>424.26666666666677</v>
      </c>
      <c r="F182" s="231">
        <v>406.18333333333339</v>
      </c>
      <c r="G182" s="231">
        <v>387.81666666666678</v>
      </c>
      <c r="H182" s="231">
        <v>460.71666666666675</v>
      </c>
      <c r="I182" s="231">
        <v>479.08333333333343</v>
      </c>
      <c r="J182" s="231">
        <v>497.16666666666674</v>
      </c>
      <c r="K182" s="230">
        <v>461</v>
      </c>
      <c r="L182" s="230">
        <v>424.55</v>
      </c>
      <c r="M182" s="230">
        <v>7.6700999999999997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1228.3499999999999</v>
      </c>
      <c r="D183" s="231">
        <v>1208.3833333333332</v>
      </c>
      <c r="E183" s="231">
        <v>1179.9666666666665</v>
      </c>
      <c r="F183" s="231">
        <v>1131.5833333333333</v>
      </c>
      <c r="G183" s="231">
        <v>1103.1666666666665</v>
      </c>
      <c r="H183" s="231">
        <v>1256.7666666666664</v>
      </c>
      <c r="I183" s="231">
        <v>1285.1833333333334</v>
      </c>
      <c r="J183" s="231">
        <v>1333.5666666666664</v>
      </c>
      <c r="K183" s="230">
        <v>1236.8</v>
      </c>
      <c r="L183" s="230">
        <v>1160</v>
      </c>
      <c r="M183" s="230">
        <v>43.258150000000001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299.39999999999998</v>
      </c>
      <c r="D184" s="231">
        <v>299.5</v>
      </c>
      <c r="E184" s="231">
        <v>296.10000000000002</v>
      </c>
      <c r="F184" s="231">
        <v>292.8</v>
      </c>
      <c r="G184" s="231">
        <v>289.40000000000003</v>
      </c>
      <c r="H184" s="231">
        <v>302.8</v>
      </c>
      <c r="I184" s="231">
        <v>306.2</v>
      </c>
      <c r="J184" s="231">
        <v>309.5</v>
      </c>
      <c r="K184" s="230">
        <v>302.89999999999998</v>
      </c>
      <c r="L184" s="230">
        <v>296.2</v>
      </c>
      <c r="M184" s="230">
        <v>10.47939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273.75</v>
      </c>
      <c r="D185" s="231">
        <v>272.63333333333333</v>
      </c>
      <c r="E185" s="231">
        <v>269.46666666666664</v>
      </c>
      <c r="F185" s="231">
        <v>265.18333333333334</v>
      </c>
      <c r="G185" s="231">
        <v>262.01666666666665</v>
      </c>
      <c r="H185" s="231">
        <v>276.91666666666663</v>
      </c>
      <c r="I185" s="231">
        <v>280.08333333333337</v>
      </c>
      <c r="J185" s="231">
        <v>284.36666666666662</v>
      </c>
      <c r="K185" s="230">
        <v>275.8</v>
      </c>
      <c r="L185" s="230">
        <v>268.35000000000002</v>
      </c>
      <c r="M185" s="230">
        <v>8.0763700000000007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1710.25</v>
      </c>
      <c r="D186" s="231">
        <v>1698.1333333333332</v>
      </c>
      <c r="E186" s="231">
        <v>1682.1666666666665</v>
      </c>
      <c r="F186" s="231">
        <v>1654.0833333333333</v>
      </c>
      <c r="G186" s="231">
        <v>1638.1166666666666</v>
      </c>
      <c r="H186" s="231">
        <v>1726.2166666666665</v>
      </c>
      <c r="I186" s="231">
        <v>1742.1833333333332</v>
      </c>
      <c r="J186" s="231">
        <v>1770.2666666666664</v>
      </c>
      <c r="K186" s="230">
        <v>1714.1</v>
      </c>
      <c r="L186" s="230">
        <v>1670.05</v>
      </c>
      <c r="M186" s="230">
        <v>8.2570999999999994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644.70000000000005</v>
      </c>
      <c r="D187" s="231">
        <v>645.93333333333328</v>
      </c>
      <c r="E187" s="231">
        <v>638.96666666666658</v>
      </c>
      <c r="F187" s="231">
        <v>633.23333333333335</v>
      </c>
      <c r="G187" s="231">
        <v>626.26666666666665</v>
      </c>
      <c r="H187" s="231">
        <v>651.66666666666652</v>
      </c>
      <c r="I187" s="231">
        <v>658.63333333333321</v>
      </c>
      <c r="J187" s="231">
        <v>664.36666666666645</v>
      </c>
      <c r="K187" s="230">
        <v>652.9</v>
      </c>
      <c r="L187" s="230">
        <v>640.20000000000005</v>
      </c>
      <c r="M187" s="230">
        <v>1.33538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278.55</v>
      </c>
      <c r="D188" s="231">
        <v>282.86666666666667</v>
      </c>
      <c r="E188" s="231">
        <v>271.93333333333334</v>
      </c>
      <c r="F188" s="231">
        <v>265.31666666666666</v>
      </c>
      <c r="G188" s="231">
        <v>254.38333333333333</v>
      </c>
      <c r="H188" s="231">
        <v>289.48333333333335</v>
      </c>
      <c r="I188" s="231">
        <v>300.41666666666674</v>
      </c>
      <c r="J188" s="231">
        <v>307.03333333333336</v>
      </c>
      <c r="K188" s="230">
        <v>293.8</v>
      </c>
      <c r="L188" s="230">
        <v>276.25</v>
      </c>
      <c r="M188" s="230">
        <v>3.3179599999999998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1832</v>
      </c>
      <c r="D189" s="231">
        <v>1831.4333333333334</v>
      </c>
      <c r="E189" s="231">
        <v>1813.9666666666667</v>
      </c>
      <c r="F189" s="231">
        <v>1795.9333333333334</v>
      </c>
      <c r="G189" s="231">
        <v>1778.4666666666667</v>
      </c>
      <c r="H189" s="231">
        <v>1849.4666666666667</v>
      </c>
      <c r="I189" s="231">
        <v>1866.9333333333334</v>
      </c>
      <c r="J189" s="231">
        <v>1884.9666666666667</v>
      </c>
      <c r="K189" s="230">
        <v>1848.9</v>
      </c>
      <c r="L189" s="230">
        <v>1813.4</v>
      </c>
      <c r="M189" s="230">
        <v>0.38743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620.75</v>
      </c>
      <c r="D190" s="231">
        <v>621.5</v>
      </c>
      <c r="E190" s="231">
        <v>617.25</v>
      </c>
      <c r="F190" s="231">
        <v>613.75</v>
      </c>
      <c r="G190" s="231">
        <v>609.5</v>
      </c>
      <c r="H190" s="231">
        <v>625</v>
      </c>
      <c r="I190" s="231">
        <v>629.25</v>
      </c>
      <c r="J190" s="231">
        <v>632.75</v>
      </c>
      <c r="K190" s="230">
        <v>625.75</v>
      </c>
      <c r="L190" s="230">
        <v>618</v>
      </c>
      <c r="M190" s="230">
        <v>0.29333999999999999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250.75</v>
      </c>
      <c r="D191" s="231">
        <v>250.1</v>
      </c>
      <c r="E191" s="231">
        <v>245.79999999999998</v>
      </c>
      <c r="F191" s="231">
        <v>240.85</v>
      </c>
      <c r="G191" s="231">
        <v>236.54999999999998</v>
      </c>
      <c r="H191" s="231">
        <v>255.04999999999998</v>
      </c>
      <c r="I191" s="231">
        <v>259.35000000000002</v>
      </c>
      <c r="J191" s="231">
        <v>264.29999999999995</v>
      </c>
      <c r="K191" s="230">
        <v>254.4</v>
      </c>
      <c r="L191" s="230">
        <v>245.15</v>
      </c>
      <c r="M191" s="230">
        <v>2.6186500000000001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3096.8</v>
      </c>
      <c r="D192" s="231">
        <v>3118.0499999999997</v>
      </c>
      <c r="E192" s="231">
        <v>3049.2499999999995</v>
      </c>
      <c r="F192" s="231">
        <v>3001.7</v>
      </c>
      <c r="G192" s="231">
        <v>2932.8999999999996</v>
      </c>
      <c r="H192" s="231">
        <v>3165.5999999999995</v>
      </c>
      <c r="I192" s="231">
        <v>3234.3999999999996</v>
      </c>
      <c r="J192" s="231">
        <v>3281.9499999999994</v>
      </c>
      <c r="K192" s="230">
        <v>3186.85</v>
      </c>
      <c r="L192" s="230">
        <v>3070.5</v>
      </c>
      <c r="M192" s="230">
        <v>1.2036100000000001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458.6</v>
      </c>
      <c r="D193" s="231">
        <v>461.48333333333335</v>
      </c>
      <c r="E193" s="231">
        <v>450.9666666666667</v>
      </c>
      <c r="F193" s="231">
        <v>443.33333333333337</v>
      </c>
      <c r="G193" s="231">
        <v>432.81666666666672</v>
      </c>
      <c r="H193" s="231">
        <v>469.11666666666667</v>
      </c>
      <c r="I193" s="231">
        <v>479.63333333333333</v>
      </c>
      <c r="J193" s="231">
        <v>487.26666666666665</v>
      </c>
      <c r="K193" s="230">
        <v>472</v>
      </c>
      <c r="L193" s="230">
        <v>453.85</v>
      </c>
      <c r="M193" s="230">
        <v>12.02495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534.6</v>
      </c>
      <c r="D194" s="231">
        <v>535.31666666666672</v>
      </c>
      <c r="E194" s="231">
        <v>531.48333333333346</v>
      </c>
      <c r="F194" s="231">
        <v>528.36666666666679</v>
      </c>
      <c r="G194" s="231">
        <v>524.53333333333353</v>
      </c>
      <c r="H194" s="231">
        <v>538.43333333333339</v>
      </c>
      <c r="I194" s="231">
        <v>542.26666666666665</v>
      </c>
      <c r="J194" s="231">
        <v>545.38333333333333</v>
      </c>
      <c r="K194" s="230">
        <v>539.15</v>
      </c>
      <c r="L194" s="230">
        <v>532.20000000000005</v>
      </c>
      <c r="M194" s="230">
        <v>5.4170199999999999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113.45</v>
      </c>
      <c r="D195" s="231">
        <v>114.53333333333335</v>
      </c>
      <c r="E195" s="231">
        <v>111.36666666666669</v>
      </c>
      <c r="F195" s="231">
        <v>109.28333333333335</v>
      </c>
      <c r="G195" s="231">
        <v>106.11666666666669</v>
      </c>
      <c r="H195" s="231">
        <v>116.61666666666669</v>
      </c>
      <c r="I195" s="231">
        <v>119.78333333333335</v>
      </c>
      <c r="J195" s="231">
        <v>121.86666666666669</v>
      </c>
      <c r="K195" s="230">
        <v>117.7</v>
      </c>
      <c r="L195" s="230">
        <v>112.45</v>
      </c>
      <c r="M195" s="230">
        <v>8.6637799999999991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124.45</v>
      </c>
      <c r="D196" s="231">
        <v>124.45</v>
      </c>
      <c r="E196" s="231">
        <v>123.65</v>
      </c>
      <c r="F196" s="231">
        <v>122.85000000000001</v>
      </c>
      <c r="G196" s="231">
        <v>122.05000000000001</v>
      </c>
      <c r="H196" s="231">
        <v>125.25</v>
      </c>
      <c r="I196" s="231">
        <v>126.04999999999998</v>
      </c>
      <c r="J196" s="231">
        <v>126.85</v>
      </c>
      <c r="K196" s="230">
        <v>125.25</v>
      </c>
      <c r="L196" s="230">
        <v>123.65</v>
      </c>
      <c r="M196" s="230">
        <v>8.5025600000000008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268.89999999999998</v>
      </c>
      <c r="D197" s="231">
        <v>270.06666666666666</v>
      </c>
      <c r="E197" s="231">
        <v>266.63333333333333</v>
      </c>
      <c r="F197" s="231">
        <v>264.36666666666667</v>
      </c>
      <c r="G197" s="231">
        <v>260.93333333333334</v>
      </c>
      <c r="H197" s="231">
        <v>272.33333333333331</v>
      </c>
      <c r="I197" s="231">
        <v>275.76666666666659</v>
      </c>
      <c r="J197" s="231">
        <v>278.0333333333333</v>
      </c>
      <c r="K197" s="230">
        <v>273.5</v>
      </c>
      <c r="L197" s="230">
        <v>267.8</v>
      </c>
      <c r="M197" s="230">
        <v>1.84944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981.95</v>
      </c>
      <c r="D198" s="231">
        <v>981.26666666666677</v>
      </c>
      <c r="E198" s="231">
        <v>974.53333333333353</v>
      </c>
      <c r="F198" s="231">
        <v>967.11666666666679</v>
      </c>
      <c r="G198" s="231">
        <v>960.38333333333355</v>
      </c>
      <c r="H198" s="231">
        <v>988.68333333333351</v>
      </c>
      <c r="I198" s="231">
        <v>995.41666666666686</v>
      </c>
      <c r="J198" s="231">
        <v>1002.8333333333335</v>
      </c>
      <c r="K198" s="230">
        <v>988</v>
      </c>
      <c r="L198" s="230">
        <v>973.85</v>
      </c>
      <c r="M198" s="230">
        <v>0.64942999999999995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1103.0999999999999</v>
      </c>
      <c r="D199" s="231">
        <v>1099.8666666666666</v>
      </c>
      <c r="E199" s="231">
        <v>1094.7333333333331</v>
      </c>
      <c r="F199" s="231">
        <v>1086.3666666666666</v>
      </c>
      <c r="G199" s="231">
        <v>1081.2333333333331</v>
      </c>
      <c r="H199" s="231">
        <v>1108.2333333333331</v>
      </c>
      <c r="I199" s="231">
        <v>1113.3666666666668</v>
      </c>
      <c r="J199" s="231">
        <v>1121.7333333333331</v>
      </c>
      <c r="K199" s="230">
        <v>1105</v>
      </c>
      <c r="L199" s="230">
        <v>1091.5</v>
      </c>
      <c r="M199" s="230">
        <v>7.11625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1750.5</v>
      </c>
      <c r="D200" s="231">
        <v>1746.5</v>
      </c>
      <c r="E200" s="231">
        <v>1739</v>
      </c>
      <c r="F200" s="231">
        <v>1727.5</v>
      </c>
      <c r="G200" s="231">
        <v>1720</v>
      </c>
      <c r="H200" s="231">
        <v>1758</v>
      </c>
      <c r="I200" s="231">
        <v>1765.5</v>
      </c>
      <c r="J200" s="231">
        <v>1777</v>
      </c>
      <c r="K200" s="230">
        <v>1754</v>
      </c>
      <c r="L200" s="230">
        <v>1735</v>
      </c>
      <c r="M200" s="230">
        <v>1.68143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1658.45</v>
      </c>
      <c r="D201" s="231">
        <v>1661.1499999999999</v>
      </c>
      <c r="E201" s="231">
        <v>1651.2999999999997</v>
      </c>
      <c r="F201" s="231">
        <v>1644.1499999999999</v>
      </c>
      <c r="G201" s="231">
        <v>1634.2999999999997</v>
      </c>
      <c r="H201" s="231">
        <v>1668.2999999999997</v>
      </c>
      <c r="I201" s="231">
        <v>1678.1499999999996</v>
      </c>
      <c r="J201" s="231">
        <v>1685.2999999999997</v>
      </c>
      <c r="K201" s="230">
        <v>1671</v>
      </c>
      <c r="L201" s="230">
        <v>1654</v>
      </c>
      <c r="M201" s="230">
        <v>159.06643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513.70000000000005</v>
      </c>
      <c r="D202" s="231">
        <v>515.2166666666667</v>
      </c>
      <c r="E202" s="231">
        <v>510.13333333333344</v>
      </c>
      <c r="F202" s="231">
        <v>506.56666666666672</v>
      </c>
      <c r="G202" s="231">
        <v>501.48333333333346</v>
      </c>
      <c r="H202" s="231">
        <v>518.78333333333342</v>
      </c>
      <c r="I202" s="231">
        <v>523.86666666666667</v>
      </c>
      <c r="J202" s="231">
        <v>527.43333333333339</v>
      </c>
      <c r="K202" s="230">
        <v>520.29999999999995</v>
      </c>
      <c r="L202" s="230">
        <v>511.65</v>
      </c>
      <c r="M202" s="230">
        <v>23.75216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62.5</v>
      </c>
      <c r="D203" s="231">
        <v>62.583333333333336</v>
      </c>
      <c r="E203" s="231">
        <v>62.016666666666673</v>
      </c>
      <c r="F203" s="231">
        <v>61.533333333333339</v>
      </c>
      <c r="G203" s="231">
        <v>60.966666666666676</v>
      </c>
      <c r="H203" s="231">
        <v>63.06666666666667</v>
      </c>
      <c r="I203" s="231">
        <v>63.633333333333333</v>
      </c>
      <c r="J203" s="231">
        <v>64.116666666666674</v>
      </c>
      <c r="K203" s="230">
        <v>63.15</v>
      </c>
      <c r="L203" s="230">
        <v>62.1</v>
      </c>
      <c r="M203" s="230">
        <v>22.71115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520.04999999999995</v>
      </c>
      <c r="D204" s="231">
        <v>520.81666666666661</v>
      </c>
      <c r="E204" s="231">
        <v>513.23333333333323</v>
      </c>
      <c r="F204" s="231">
        <v>506.41666666666663</v>
      </c>
      <c r="G204" s="231">
        <v>498.83333333333326</v>
      </c>
      <c r="H204" s="231">
        <v>527.63333333333321</v>
      </c>
      <c r="I204" s="231">
        <v>535.2166666666667</v>
      </c>
      <c r="J204" s="231">
        <v>542.03333333333319</v>
      </c>
      <c r="K204" s="230">
        <v>528.4</v>
      </c>
      <c r="L204" s="230">
        <v>514</v>
      </c>
      <c r="M204" s="230">
        <v>0.33515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802.75</v>
      </c>
      <c r="D205" s="231">
        <v>804.80000000000007</v>
      </c>
      <c r="E205" s="231">
        <v>799.60000000000014</v>
      </c>
      <c r="F205" s="231">
        <v>796.45</v>
      </c>
      <c r="G205" s="231">
        <v>791.25000000000011</v>
      </c>
      <c r="H205" s="231">
        <v>807.95000000000016</v>
      </c>
      <c r="I205" s="231">
        <v>813.1500000000002</v>
      </c>
      <c r="J205" s="231">
        <v>816.30000000000018</v>
      </c>
      <c r="K205" s="230">
        <v>810</v>
      </c>
      <c r="L205" s="230">
        <v>801.65</v>
      </c>
      <c r="M205" s="230">
        <v>1.1554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836.35</v>
      </c>
      <c r="D206" s="231">
        <v>841.4</v>
      </c>
      <c r="E206" s="231">
        <v>827.8</v>
      </c>
      <c r="F206" s="231">
        <v>819.25</v>
      </c>
      <c r="G206" s="231">
        <v>805.65</v>
      </c>
      <c r="H206" s="231">
        <v>849.94999999999993</v>
      </c>
      <c r="I206" s="231">
        <v>863.55000000000007</v>
      </c>
      <c r="J206" s="231">
        <v>872.09999999999991</v>
      </c>
      <c r="K206" s="230">
        <v>855</v>
      </c>
      <c r="L206" s="230">
        <v>832.85</v>
      </c>
      <c r="M206" s="230">
        <v>0.15881999999999999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1169.75</v>
      </c>
      <c r="D207" s="231">
        <v>1177.1166666666668</v>
      </c>
      <c r="E207" s="231">
        <v>1154.6833333333336</v>
      </c>
      <c r="F207" s="231">
        <v>1139.6166666666668</v>
      </c>
      <c r="G207" s="231">
        <v>1117.1833333333336</v>
      </c>
      <c r="H207" s="231">
        <v>1192.1833333333336</v>
      </c>
      <c r="I207" s="231">
        <v>1214.616666666667</v>
      </c>
      <c r="J207" s="231">
        <v>1229.6833333333336</v>
      </c>
      <c r="K207" s="230">
        <v>1199.55</v>
      </c>
      <c r="L207" s="230">
        <v>1162.05</v>
      </c>
      <c r="M207" s="230">
        <v>7.95946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2460.65</v>
      </c>
      <c r="D208" s="231">
        <v>2448.5499999999997</v>
      </c>
      <c r="E208" s="231">
        <v>2429.2499999999995</v>
      </c>
      <c r="F208" s="231">
        <v>2397.85</v>
      </c>
      <c r="G208" s="231">
        <v>2378.5499999999997</v>
      </c>
      <c r="H208" s="231">
        <v>2479.9499999999994</v>
      </c>
      <c r="I208" s="231">
        <v>2499.2499999999995</v>
      </c>
      <c r="J208" s="231">
        <v>2530.6499999999992</v>
      </c>
      <c r="K208" s="230">
        <v>2467.85</v>
      </c>
      <c r="L208" s="230">
        <v>2417.15</v>
      </c>
      <c r="M208" s="230">
        <v>2.61131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291.8</v>
      </c>
      <c r="D209" s="231">
        <v>293.55</v>
      </c>
      <c r="E209" s="231">
        <v>288.85000000000002</v>
      </c>
      <c r="F209" s="231">
        <v>285.90000000000003</v>
      </c>
      <c r="G209" s="231">
        <v>281.20000000000005</v>
      </c>
      <c r="H209" s="231">
        <v>296.5</v>
      </c>
      <c r="I209" s="231">
        <v>301.19999999999993</v>
      </c>
      <c r="J209" s="231">
        <v>304.14999999999998</v>
      </c>
      <c r="K209" s="230">
        <v>298.25</v>
      </c>
      <c r="L209" s="230">
        <v>290.60000000000002</v>
      </c>
      <c r="M209" s="230">
        <v>1.13083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411.45</v>
      </c>
      <c r="D210" s="231">
        <v>410.26666666666665</v>
      </c>
      <c r="E210" s="231">
        <v>406.68333333333328</v>
      </c>
      <c r="F210" s="231">
        <v>401.91666666666663</v>
      </c>
      <c r="G210" s="231">
        <v>398.33333333333326</v>
      </c>
      <c r="H210" s="231">
        <v>415.0333333333333</v>
      </c>
      <c r="I210" s="231">
        <v>418.61666666666667</v>
      </c>
      <c r="J210" s="231">
        <v>423.38333333333333</v>
      </c>
      <c r="K210" s="230">
        <v>413.85</v>
      </c>
      <c r="L210" s="230">
        <v>405.5</v>
      </c>
      <c r="M210" s="230">
        <v>53.27008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1054.7</v>
      </c>
      <c r="D211" s="231">
        <v>1061.25</v>
      </c>
      <c r="E211" s="231">
        <v>1043.5</v>
      </c>
      <c r="F211" s="231">
        <v>1032.3</v>
      </c>
      <c r="G211" s="231">
        <v>1014.55</v>
      </c>
      <c r="H211" s="231">
        <v>1072.45</v>
      </c>
      <c r="I211" s="231">
        <v>1090.2</v>
      </c>
      <c r="J211" s="231">
        <v>1101.4000000000001</v>
      </c>
      <c r="K211" s="230">
        <v>1079</v>
      </c>
      <c r="L211" s="230">
        <v>1050.05</v>
      </c>
      <c r="M211" s="230">
        <v>0.23041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2816.2</v>
      </c>
      <c r="D212" s="231">
        <v>2803.7333333333336</v>
      </c>
      <c r="E212" s="231">
        <v>2779.4666666666672</v>
      </c>
      <c r="F212" s="231">
        <v>2742.7333333333336</v>
      </c>
      <c r="G212" s="231">
        <v>2718.4666666666672</v>
      </c>
      <c r="H212" s="231">
        <v>2840.4666666666672</v>
      </c>
      <c r="I212" s="231">
        <v>2864.7333333333336</v>
      </c>
      <c r="J212" s="231">
        <v>2901.4666666666672</v>
      </c>
      <c r="K212" s="230">
        <v>2828</v>
      </c>
      <c r="L212" s="230">
        <v>2767</v>
      </c>
      <c r="M212" s="230">
        <v>9.1975599999999993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100.5</v>
      </c>
      <c r="D213" s="231">
        <v>100.18333333333334</v>
      </c>
      <c r="E213" s="231">
        <v>99.066666666666677</v>
      </c>
      <c r="F213" s="231">
        <v>97.63333333333334</v>
      </c>
      <c r="G213" s="231">
        <v>96.51666666666668</v>
      </c>
      <c r="H213" s="231">
        <v>101.61666666666667</v>
      </c>
      <c r="I213" s="231">
        <v>102.73333333333335</v>
      </c>
      <c r="J213" s="231">
        <v>104.16666666666667</v>
      </c>
      <c r="K213" s="230">
        <v>101.3</v>
      </c>
      <c r="L213" s="230">
        <v>98.75</v>
      </c>
      <c r="M213" s="230">
        <v>24.834790000000002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229.3</v>
      </c>
      <c r="D214" s="231">
        <v>229.13333333333333</v>
      </c>
      <c r="E214" s="231">
        <v>227.26666666666665</v>
      </c>
      <c r="F214" s="231">
        <v>225.23333333333332</v>
      </c>
      <c r="G214" s="231">
        <v>223.36666666666665</v>
      </c>
      <c r="H214" s="231">
        <v>231.16666666666666</v>
      </c>
      <c r="I214" s="231">
        <v>233.03333333333333</v>
      </c>
      <c r="J214" s="231">
        <v>235.06666666666666</v>
      </c>
      <c r="K214" s="230">
        <v>231</v>
      </c>
      <c r="L214" s="230">
        <v>227.1</v>
      </c>
      <c r="M214" s="230">
        <v>19.518000000000001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2532.15</v>
      </c>
      <c r="D215" s="231">
        <v>2542.0333333333333</v>
      </c>
      <c r="E215" s="231">
        <v>2515.1166666666668</v>
      </c>
      <c r="F215" s="231">
        <v>2498.0833333333335</v>
      </c>
      <c r="G215" s="231">
        <v>2471.166666666667</v>
      </c>
      <c r="H215" s="231">
        <v>2559.0666666666666</v>
      </c>
      <c r="I215" s="231">
        <v>2585.9833333333336</v>
      </c>
      <c r="J215" s="231">
        <v>2603.0166666666664</v>
      </c>
      <c r="K215" s="230">
        <v>2568.9499999999998</v>
      </c>
      <c r="L215" s="230">
        <v>2525</v>
      </c>
      <c r="M215" s="230">
        <v>8.53322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312.8</v>
      </c>
      <c r="D216" s="231">
        <v>312.7</v>
      </c>
      <c r="E216" s="231">
        <v>310.45</v>
      </c>
      <c r="F216" s="231">
        <v>308.10000000000002</v>
      </c>
      <c r="G216" s="231">
        <v>305.85000000000002</v>
      </c>
      <c r="H216" s="231">
        <v>315.04999999999995</v>
      </c>
      <c r="I216" s="231">
        <v>317.29999999999995</v>
      </c>
      <c r="J216" s="231">
        <v>319.64999999999992</v>
      </c>
      <c r="K216" s="230">
        <v>314.95</v>
      </c>
      <c r="L216" s="230">
        <v>310.35000000000002</v>
      </c>
      <c r="M216" s="230">
        <v>8.3920100000000009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3161.55</v>
      </c>
      <c r="D217" s="231">
        <v>3184.3666666666668</v>
      </c>
      <c r="E217" s="231">
        <v>3132.1833333333334</v>
      </c>
      <c r="F217" s="231">
        <v>3102.8166666666666</v>
      </c>
      <c r="G217" s="231">
        <v>3050.6333333333332</v>
      </c>
      <c r="H217" s="231">
        <v>3213.7333333333336</v>
      </c>
      <c r="I217" s="231">
        <v>3265.916666666667</v>
      </c>
      <c r="J217" s="231">
        <v>3295.2833333333338</v>
      </c>
      <c r="K217" s="230">
        <v>3236.55</v>
      </c>
      <c r="L217" s="230">
        <v>3155</v>
      </c>
      <c r="M217" s="230">
        <v>0.1883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692.1</v>
      </c>
      <c r="D218" s="231">
        <v>697.61666666666679</v>
      </c>
      <c r="E218" s="231">
        <v>682.68333333333362</v>
      </c>
      <c r="F218" s="231">
        <v>673.26666666666688</v>
      </c>
      <c r="G218" s="231">
        <v>658.33333333333371</v>
      </c>
      <c r="H218" s="231">
        <v>707.03333333333353</v>
      </c>
      <c r="I218" s="231">
        <v>721.9666666666667</v>
      </c>
      <c r="J218" s="231">
        <v>731.38333333333344</v>
      </c>
      <c r="K218" s="230">
        <v>712.55</v>
      </c>
      <c r="L218" s="230">
        <v>688.2</v>
      </c>
      <c r="M218" s="230">
        <v>1.8261499999999999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36807.800000000003</v>
      </c>
      <c r="D219" s="231">
        <v>36766.583333333336</v>
      </c>
      <c r="E219" s="231">
        <v>36441.26666666667</v>
      </c>
      <c r="F219" s="231">
        <v>36074.733333333337</v>
      </c>
      <c r="G219" s="231">
        <v>35749.416666666672</v>
      </c>
      <c r="H219" s="231">
        <v>37133.116666666669</v>
      </c>
      <c r="I219" s="231">
        <v>37458.433333333334</v>
      </c>
      <c r="J219" s="231">
        <v>37824.966666666667</v>
      </c>
      <c r="K219" s="230">
        <v>37091.9</v>
      </c>
      <c r="L219" s="230">
        <v>36400.050000000003</v>
      </c>
      <c r="M219" s="230">
        <v>7.6109999999999997E-2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44.55</v>
      </c>
      <c r="D220" s="231">
        <v>44.616666666666667</v>
      </c>
      <c r="E220" s="231">
        <v>44.183333333333337</v>
      </c>
      <c r="F220" s="231">
        <v>43.81666666666667</v>
      </c>
      <c r="G220" s="231">
        <v>43.38333333333334</v>
      </c>
      <c r="H220" s="231">
        <v>44.983333333333334</v>
      </c>
      <c r="I220" s="231">
        <v>45.416666666666657</v>
      </c>
      <c r="J220" s="231">
        <v>45.783333333333331</v>
      </c>
      <c r="K220" s="230">
        <v>45.05</v>
      </c>
      <c r="L220" s="230">
        <v>44.25</v>
      </c>
      <c r="M220" s="230">
        <v>11.984640000000001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2727.75</v>
      </c>
      <c r="D221" s="231">
        <v>2730.25</v>
      </c>
      <c r="E221" s="231">
        <v>2712.35</v>
      </c>
      <c r="F221" s="231">
        <v>2696.95</v>
      </c>
      <c r="G221" s="231">
        <v>2679.0499999999997</v>
      </c>
      <c r="H221" s="231">
        <v>2745.65</v>
      </c>
      <c r="I221" s="231">
        <v>2763.5499999999997</v>
      </c>
      <c r="J221" s="231">
        <v>2778.9500000000003</v>
      </c>
      <c r="K221" s="230">
        <v>2748.15</v>
      </c>
      <c r="L221" s="230">
        <v>2714.85</v>
      </c>
      <c r="M221" s="230">
        <v>30.00562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868.45</v>
      </c>
      <c r="D222" s="231">
        <v>871.88333333333333</v>
      </c>
      <c r="E222" s="231">
        <v>860.9666666666667</v>
      </c>
      <c r="F222" s="231">
        <v>853.48333333333335</v>
      </c>
      <c r="G222" s="231">
        <v>842.56666666666672</v>
      </c>
      <c r="H222" s="231">
        <v>879.36666666666667</v>
      </c>
      <c r="I222" s="231">
        <v>890.28333333333342</v>
      </c>
      <c r="J222" s="231">
        <v>897.76666666666665</v>
      </c>
      <c r="K222" s="230">
        <v>882.8</v>
      </c>
      <c r="L222" s="230">
        <v>864.4</v>
      </c>
      <c r="M222" s="230">
        <v>309.06205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1098.8499999999999</v>
      </c>
      <c r="D223" s="231">
        <v>1094.3</v>
      </c>
      <c r="E223" s="231">
        <v>1086.8499999999999</v>
      </c>
      <c r="F223" s="231">
        <v>1074.8499999999999</v>
      </c>
      <c r="G223" s="231">
        <v>1067.3999999999999</v>
      </c>
      <c r="H223" s="231">
        <v>1106.3</v>
      </c>
      <c r="I223" s="231">
        <v>1113.7500000000002</v>
      </c>
      <c r="J223" s="231">
        <v>1125.75</v>
      </c>
      <c r="K223" s="230">
        <v>1101.75</v>
      </c>
      <c r="L223" s="230">
        <v>1082.3</v>
      </c>
      <c r="M223" s="230">
        <v>2.45512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433</v>
      </c>
      <c r="D224" s="231">
        <v>434.11666666666662</v>
      </c>
      <c r="E224" s="231">
        <v>428.08333333333326</v>
      </c>
      <c r="F224" s="231">
        <v>423.16666666666663</v>
      </c>
      <c r="G224" s="231">
        <v>417.13333333333327</v>
      </c>
      <c r="H224" s="231">
        <v>439.03333333333325</v>
      </c>
      <c r="I224" s="231">
        <v>445.06666666666666</v>
      </c>
      <c r="J224" s="231">
        <v>449.98333333333323</v>
      </c>
      <c r="K224" s="230">
        <v>440.15</v>
      </c>
      <c r="L224" s="230">
        <v>429.2</v>
      </c>
      <c r="M224" s="230">
        <v>11.58854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463.25</v>
      </c>
      <c r="D225" s="231">
        <v>460.05</v>
      </c>
      <c r="E225" s="231">
        <v>455.1</v>
      </c>
      <c r="F225" s="231">
        <v>446.95</v>
      </c>
      <c r="G225" s="231">
        <v>442</v>
      </c>
      <c r="H225" s="231">
        <v>468.20000000000005</v>
      </c>
      <c r="I225" s="231">
        <v>473.15</v>
      </c>
      <c r="J225" s="231">
        <v>481.30000000000007</v>
      </c>
      <c r="K225" s="230">
        <v>465</v>
      </c>
      <c r="L225" s="230">
        <v>451.9</v>
      </c>
      <c r="M225" s="230">
        <v>1.2188000000000001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46.95</v>
      </c>
      <c r="D226" s="231">
        <v>46.85</v>
      </c>
      <c r="E226" s="231">
        <v>46.1</v>
      </c>
      <c r="F226" s="231">
        <v>45.25</v>
      </c>
      <c r="G226" s="231">
        <v>44.5</v>
      </c>
      <c r="H226" s="231">
        <v>47.7</v>
      </c>
      <c r="I226" s="231">
        <v>48.45</v>
      </c>
      <c r="J226" s="231">
        <v>49.300000000000004</v>
      </c>
      <c r="K226" s="230">
        <v>47.6</v>
      </c>
      <c r="L226" s="230">
        <v>46</v>
      </c>
      <c r="M226" s="230">
        <v>26.258590000000002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54.1</v>
      </c>
      <c r="D227" s="231">
        <v>54.383333333333333</v>
      </c>
      <c r="E227" s="231">
        <v>53.666666666666664</v>
      </c>
      <c r="F227" s="231">
        <v>53.233333333333334</v>
      </c>
      <c r="G227" s="231">
        <v>52.516666666666666</v>
      </c>
      <c r="H227" s="231">
        <v>54.816666666666663</v>
      </c>
      <c r="I227" s="231">
        <v>55.533333333333331</v>
      </c>
      <c r="J227" s="231">
        <v>55.966666666666661</v>
      </c>
      <c r="K227" s="230">
        <v>55.1</v>
      </c>
      <c r="L227" s="230">
        <v>53.95</v>
      </c>
      <c r="M227" s="230">
        <v>192.05321000000001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77.05</v>
      </c>
      <c r="D228" s="231">
        <v>77.783333333333317</v>
      </c>
      <c r="E228" s="231">
        <v>75.71666666666664</v>
      </c>
      <c r="F228" s="231">
        <v>74.383333333333326</v>
      </c>
      <c r="G228" s="231">
        <v>72.316666666666649</v>
      </c>
      <c r="H228" s="231">
        <v>79.116666666666632</v>
      </c>
      <c r="I228" s="231">
        <v>81.183333333333323</v>
      </c>
      <c r="J228" s="231">
        <v>82.516666666666623</v>
      </c>
      <c r="K228" s="230">
        <v>79.849999999999994</v>
      </c>
      <c r="L228" s="230">
        <v>76.45</v>
      </c>
      <c r="M228" s="230">
        <v>63.171680000000002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758.4</v>
      </c>
      <c r="D229" s="231">
        <v>759.80000000000007</v>
      </c>
      <c r="E229" s="231">
        <v>753.60000000000014</v>
      </c>
      <c r="F229" s="231">
        <v>748.80000000000007</v>
      </c>
      <c r="G229" s="231">
        <v>742.60000000000014</v>
      </c>
      <c r="H229" s="231">
        <v>764.60000000000014</v>
      </c>
      <c r="I229" s="231">
        <v>770.80000000000018</v>
      </c>
      <c r="J229" s="231">
        <v>775.60000000000014</v>
      </c>
      <c r="K229" s="230">
        <v>766</v>
      </c>
      <c r="L229" s="230">
        <v>755</v>
      </c>
      <c r="M229" s="230">
        <v>5.3220000000000003E-2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470.4</v>
      </c>
      <c r="D230" s="231">
        <v>473.11666666666662</v>
      </c>
      <c r="E230" s="231">
        <v>463.43333333333322</v>
      </c>
      <c r="F230" s="231">
        <v>456.46666666666658</v>
      </c>
      <c r="G230" s="231">
        <v>446.78333333333319</v>
      </c>
      <c r="H230" s="231">
        <v>480.08333333333326</v>
      </c>
      <c r="I230" s="231">
        <v>489.76666666666665</v>
      </c>
      <c r="J230" s="231">
        <v>496.73333333333329</v>
      </c>
      <c r="K230" s="230">
        <v>482.8</v>
      </c>
      <c r="L230" s="230">
        <v>466.15</v>
      </c>
      <c r="M230" s="230">
        <v>2.84687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25.9</v>
      </c>
      <c r="D231" s="231">
        <v>25.983333333333331</v>
      </c>
      <c r="E231" s="231">
        <v>25.566666666666663</v>
      </c>
      <c r="F231" s="231">
        <v>25.233333333333331</v>
      </c>
      <c r="G231" s="231">
        <v>24.816666666666663</v>
      </c>
      <c r="H231" s="231">
        <v>26.316666666666663</v>
      </c>
      <c r="I231" s="231">
        <v>26.733333333333327</v>
      </c>
      <c r="J231" s="231">
        <v>27.066666666666663</v>
      </c>
      <c r="K231" s="230">
        <v>26.4</v>
      </c>
      <c r="L231" s="230">
        <v>25.65</v>
      </c>
      <c r="M231" s="230">
        <v>82.884870000000006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388.55</v>
      </c>
      <c r="D232" s="231">
        <v>387.76666666666665</v>
      </c>
      <c r="E232" s="231">
        <v>385.5333333333333</v>
      </c>
      <c r="F232" s="231">
        <v>382.51666666666665</v>
      </c>
      <c r="G232" s="231">
        <v>380.2833333333333</v>
      </c>
      <c r="H232" s="231">
        <v>390.7833333333333</v>
      </c>
      <c r="I232" s="231">
        <v>393.01666666666665</v>
      </c>
      <c r="J232" s="231">
        <v>396.0333333333333</v>
      </c>
      <c r="K232" s="230">
        <v>390</v>
      </c>
      <c r="L232" s="230">
        <v>384.75</v>
      </c>
      <c r="M232" s="230">
        <v>67.830219999999997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91.6</v>
      </c>
      <c r="D233" s="231">
        <v>91.600000000000009</v>
      </c>
      <c r="E233" s="231">
        <v>90.700000000000017</v>
      </c>
      <c r="F233" s="231">
        <v>89.800000000000011</v>
      </c>
      <c r="G233" s="231">
        <v>88.90000000000002</v>
      </c>
      <c r="H233" s="231">
        <v>92.500000000000014</v>
      </c>
      <c r="I233" s="231">
        <v>93.40000000000002</v>
      </c>
      <c r="J233" s="231">
        <v>94.300000000000011</v>
      </c>
      <c r="K233" s="230">
        <v>92.5</v>
      </c>
      <c r="L233" s="230">
        <v>90.7</v>
      </c>
      <c r="M233" s="230">
        <v>1.6415299999999999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186.95</v>
      </c>
      <c r="D234" s="231">
        <v>187.58333333333334</v>
      </c>
      <c r="E234" s="231">
        <v>185.26666666666668</v>
      </c>
      <c r="F234" s="231">
        <v>183.58333333333334</v>
      </c>
      <c r="G234" s="231">
        <v>181.26666666666668</v>
      </c>
      <c r="H234" s="231">
        <v>189.26666666666668</v>
      </c>
      <c r="I234" s="231">
        <v>191.58333333333334</v>
      </c>
      <c r="J234" s="231">
        <v>193.26666666666668</v>
      </c>
      <c r="K234" s="230">
        <v>189.9</v>
      </c>
      <c r="L234" s="230">
        <v>185.9</v>
      </c>
      <c r="M234" s="230">
        <v>13.31545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101.5</v>
      </c>
      <c r="D235" s="231">
        <v>101.90000000000002</v>
      </c>
      <c r="E235" s="231">
        <v>100.25000000000004</v>
      </c>
      <c r="F235" s="231">
        <v>99.000000000000028</v>
      </c>
      <c r="G235" s="231">
        <v>97.350000000000051</v>
      </c>
      <c r="H235" s="231">
        <v>103.15000000000003</v>
      </c>
      <c r="I235" s="231">
        <v>104.80000000000001</v>
      </c>
      <c r="J235" s="231">
        <v>106.05000000000003</v>
      </c>
      <c r="K235" s="230">
        <v>103.55</v>
      </c>
      <c r="L235" s="230">
        <v>100.65</v>
      </c>
      <c r="M235" s="230">
        <v>67.637230000000002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55.8</v>
      </c>
      <c r="D236" s="231">
        <v>55.733333333333327</v>
      </c>
      <c r="E236" s="231">
        <v>54.866666666666653</v>
      </c>
      <c r="F236" s="231">
        <v>53.933333333333323</v>
      </c>
      <c r="G236" s="231">
        <v>53.066666666666649</v>
      </c>
      <c r="H236" s="231">
        <v>56.666666666666657</v>
      </c>
      <c r="I236" s="231">
        <v>57.533333333333331</v>
      </c>
      <c r="J236" s="231">
        <v>58.466666666666661</v>
      </c>
      <c r="K236" s="230">
        <v>56.6</v>
      </c>
      <c r="L236" s="230">
        <v>54.8</v>
      </c>
      <c r="M236" s="230">
        <v>82.766490000000005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5045.75</v>
      </c>
      <c r="D237" s="231">
        <v>5019.1333333333341</v>
      </c>
      <c r="E237" s="231">
        <v>4976.8166666666684</v>
      </c>
      <c r="F237" s="231">
        <v>4907.8833333333341</v>
      </c>
      <c r="G237" s="231">
        <v>4865.5666666666684</v>
      </c>
      <c r="H237" s="231">
        <v>5088.0666666666684</v>
      </c>
      <c r="I237" s="231">
        <v>5130.3833333333341</v>
      </c>
      <c r="J237" s="231">
        <v>5199.3166666666684</v>
      </c>
      <c r="K237" s="230">
        <v>5061.45</v>
      </c>
      <c r="L237" s="230">
        <v>4950.2</v>
      </c>
      <c r="M237" s="230">
        <v>0.74292999999999998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282.14999999999998</v>
      </c>
      <c r="D238" s="231">
        <v>283.86666666666662</v>
      </c>
      <c r="E238" s="231">
        <v>279.08333333333326</v>
      </c>
      <c r="F238" s="231">
        <v>276.01666666666665</v>
      </c>
      <c r="G238" s="231">
        <v>271.23333333333329</v>
      </c>
      <c r="H238" s="231">
        <v>286.93333333333322</v>
      </c>
      <c r="I238" s="231">
        <v>291.71666666666664</v>
      </c>
      <c r="J238" s="231">
        <v>294.78333333333319</v>
      </c>
      <c r="K238" s="230">
        <v>288.64999999999998</v>
      </c>
      <c r="L238" s="230">
        <v>280.8</v>
      </c>
      <c r="M238" s="230">
        <v>11.433920000000001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152.5</v>
      </c>
      <c r="D239" s="231">
        <v>151.4</v>
      </c>
      <c r="E239" s="231">
        <v>149.60000000000002</v>
      </c>
      <c r="F239" s="231">
        <v>146.70000000000002</v>
      </c>
      <c r="G239" s="231">
        <v>144.90000000000003</v>
      </c>
      <c r="H239" s="231">
        <v>154.30000000000001</v>
      </c>
      <c r="I239" s="231">
        <v>156.10000000000002</v>
      </c>
      <c r="J239" s="231">
        <v>159</v>
      </c>
      <c r="K239" s="230">
        <v>153.19999999999999</v>
      </c>
      <c r="L239" s="230">
        <v>148.5</v>
      </c>
      <c r="M239" s="230">
        <v>171.63042999999999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328</v>
      </c>
      <c r="D240" s="231">
        <v>328.3</v>
      </c>
      <c r="E240" s="231">
        <v>324.35000000000002</v>
      </c>
      <c r="F240" s="231">
        <v>320.7</v>
      </c>
      <c r="G240" s="231">
        <v>316.75</v>
      </c>
      <c r="H240" s="231">
        <v>331.95000000000005</v>
      </c>
      <c r="I240" s="231">
        <v>335.9</v>
      </c>
      <c r="J240" s="231">
        <v>339.55000000000007</v>
      </c>
      <c r="K240" s="230">
        <v>332.25</v>
      </c>
      <c r="L240" s="230">
        <v>324.64999999999998</v>
      </c>
      <c r="M240" s="230">
        <v>34.066789999999997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77.8</v>
      </c>
      <c r="D241" s="231">
        <v>77.8</v>
      </c>
      <c r="E241" s="231">
        <v>77.399999999999991</v>
      </c>
      <c r="F241" s="231">
        <v>77</v>
      </c>
      <c r="G241" s="231">
        <v>76.599999999999994</v>
      </c>
      <c r="H241" s="231">
        <v>78.199999999999989</v>
      </c>
      <c r="I241" s="231">
        <v>78.599999999999994</v>
      </c>
      <c r="J241" s="231">
        <v>78.999999999999986</v>
      </c>
      <c r="K241" s="230">
        <v>78.2</v>
      </c>
      <c r="L241" s="230">
        <v>77.400000000000006</v>
      </c>
      <c r="M241" s="230">
        <v>57.065170000000002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22.65</v>
      </c>
      <c r="D242" s="231">
        <v>22.75</v>
      </c>
      <c r="E242" s="231">
        <v>22.4</v>
      </c>
      <c r="F242" s="231">
        <v>22.15</v>
      </c>
      <c r="G242" s="231">
        <v>21.799999999999997</v>
      </c>
      <c r="H242" s="231">
        <v>23</v>
      </c>
      <c r="I242" s="231">
        <v>23.35</v>
      </c>
      <c r="J242" s="231">
        <v>23.6</v>
      </c>
      <c r="K242" s="230">
        <v>23.1</v>
      </c>
      <c r="L242" s="230">
        <v>22.5</v>
      </c>
      <c r="M242" s="230">
        <v>53.19021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581.29999999999995</v>
      </c>
      <c r="D243" s="231">
        <v>578.15</v>
      </c>
      <c r="E243" s="231">
        <v>573.29999999999995</v>
      </c>
      <c r="F243" s="231">
        <v>565.29999999999995</v>
      </c>
      <c r="G243" s="231">
        <v>560.44999999999993</v>
      </c>
      <c r="H243" s="231">
        <v>586.15</v>
      </c>
      <c r="I243" s="231">
        <v>591.00000000000011</v>
      </c>
      <c r="J243" s="231">
        <v>599</v>
      </c>
      <c r="K243" s="230">
        <v>583</v>
      </c>
      <c r="L243" s="230">
        <v>570.15</v>
      </c>
      <c r="M243" s="230">
        <v>13.00834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27.55</v>
      </c>
      <c r="D244" s="231">
        <v>27.633333333333336</v>
      </c>
      <c r="E244" s="231">
        <v>27.316666666666674</v>
      </c>
      <c r="F244" s="231">
        <v>27.083333333333336</v>
      </c>
      <c r="G244" s="231">
        <v>26.766666666666673</v>
      </c>
      <c r="H244" s="231">
        <v>27.866666666666674</v>
      </c>
      <c r="I244" s="231">
        <v>28.183333333333337</v>
      </c>
      <c r="J244" s="231">
        <v>28.416666666666675</v>
      </c>
      <c r="K244" s="230">
        <v>27.95</v>
      </c>
      <c r="L244" s="230">
        <v>27.4</v>
      </c>
      <c r="M244" s="230">
        <v>135.98478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1071.3499999999999</v>
      </c>
      <c r="D245" s="231">
        <v>1079.1666666666667</v>
      </c>
      <c r="E245" s="231">
        <v>1058.4333333333334</v>
      </c>
      <c r="F245" s="231">
        <v>1045.5166666666667</v>
      </c>
      <c r="G245" s="231">
        <v>1024.7833333333333</v>
      </c>
      <c r="H245" s="231">
        <v>1092.0833333333335</v>
      </c>
      <c r="I245" s="231">
        <v>1112.8166666666666</v>
      </c>
      <c r="J245" s="231">
        <v>1125.7333333333336</v>
      </c>
      <c r="K245" s="230">
        <v>1099.9000000000001</v>
      </c>
      <c r="L245" s="230">
        <v>1066.25</v>
      </c>
      <c r="M245" s="230">
        <v>0.43654999999999999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333.75</v>
      </c>
      <c r="D246" s="231">
        <v>333.5</v>
      </c>
      <c r="E246" s="231">
        <v>330.05</v>
      </c>
      <c r="F246" s="231">
        <v>326.35000000000002</v>
      </c>
      <c r="G246" s="231">
        <v>322.90000000000003</v>
      </c>
      <c r="H246" s="231">
        <v>337.2</v>
      </c>
      <c r="I246" s="231">
        <v>340.65000000000003</v>
      </c>
      <c r="J246" s="231">
        <v>344.34999999999997</v>
      </c>
      <c r="K246" s="230">
        <v>336.95</v>
      </c>
      <c r="L246" s="230">
        <v>329.8</v>
      </c>
      <c r="M246" s="230">
        <v>0.91215000000000002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468.9</v>
      </c>
      <c r="D247" s="231">
        <v>466.06666666666661</v>
      </c>
      <c r="E247" s="231">
        <v>459.23333333333323</v>
      </c>
      <c r="F247" s="231">
        <v>449.56666666666661</v>
      </c>
      <c r="G247" s="231">
        <v>442.73333333333323</v>
      </c>
      <c r="H247" s="231">
        <v>475.73333333333323</v>
      </c>
      <c r="I247" s="231">
        <v>482.56666666666661</v>
      </c>
      <c r="J247" s="231">
        <v>492.23333333333323</v>
      </c>
      <c r="K247" s="230">
        <v>472.9</v>
      </c>
      <c r="L247" s="230">
        <v>456.4</v>
      </c>
      <c r="M247" s="230">
        <v>71.181439999999995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142.05000000000001</v>
      </c>
      <c r="D248" s="231">
        <v>142.25</v>
      </c>
      <c r="E248" s="231">
        <v>141</v>
      </c>
      <c r="F248" s="231">
        <v>139.94999999999999</v>
      </c>
      <c r="G248" s="231">
        <v>138.69999999999999</v>
      </c>
      <c r="H248" s="231">
        <v>143.30000000000001</v>
      </c>
      <c r="I248" s="231">
        <v>144.55000000000001</v>
      </c>
      <c r="J248" s="231">
        <v>145.60000000000002</v>
      </c>
      <c r="K248" s="230">
        <v>143.5</v>
      </c>
      <c r="L248" s="230">
        <v>141.19999999999999</v>
      </c>
      <c r="M248" s="230">
        <v>18.488409999999998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1069.3</v>
      </c>
      <c r="D249" s="231">
        <v>1071.7666666666667</v>
      </c>
      <c r="E249" s="231">
        <v>1060.5333333333333</v>
      </c>
      <c r="F249" s="231">
        <v>1051.7666666666667</v>
      </c>
      <c r="G249" s="231">
        <v>1040.5333333333333</v>
      </c>
      <c r="H249" s="231">
        <v>1080.5333333333333</v>
      </c>
      <c r="I249" s="231">
        <v>1091.7666666666664</v>
      </c>
      <c r="J249" s="231">
        <v>1100.5333333333333</v>
      </c>
      <c r="K249" s="230">
        <v>1083</v>
      </c>
      <c r="L249" s="230">
        <v>1063</v>
      </c>
      <c r="M249" s="230">
        <v>16.02094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14.15</v>
      </c>
      <c r="D250" s="231">
        <v>14.200000000000001</v>
      </c>
      <c r="E250" s="231">
        <v>14.050000000000002</v>
      </c>
      <c r="F250" s="231">
        <v>13.950000000000001</v>
      </c>
      <c r="G250" s="231">
        <v>13.800000000000002</v>
      </c>
      <c r="H250" s="231">
        <v>14.300000000000002</v>
      </c>
      <c r="I250" s="231">
        <v>14.450000000000001</v>
      </c>
      <c r="J250" s="231">
        <v>14.550000000000002</v>
      </c>
      <c r="K250" s="230">
        <v>14.35</v>
      </c>
      <c r="L250" s="230">
        <v>14.1</v>
      </c>
      <c r="M250" s="230">
        <v>21.135490000000001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3735.15</v>
      </c>
      <c r="D251" s="231">
        <v>3732.0499999999997</v>
      </c>
      <c r="E251" s="231">
        <v>3718.0999999999995</v>
      </c>
      <c r="F251" s="231">
        <v>3701.0499999999997</v>
      </c>
      <c r="G251" s="231">
        <v>3687.0999999999995</v>
      </c>
      <c r="H251" s="231">
        <v>3749.0999999999995</v>
      </c>
      <c r="I251" s="231">
        <v>3763.0499999999993</v>
      </c>
      <c r="J251" s="231">
        <v>3780.0999999999995</v>
      </c>
      <c r="K251" s="230">
        <v>3746</v>
      </c>
      <c r="L251" s="230">
        <v>3715</v>
      </c>
      <c r="M251" s="230">
        <v>1.1846000000000001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1427.6</v>
      </c>
      <c r="D252" s="231">
        <v>1425.5333333333335</v>
      </c>
      <c r="E252" s="231">
        <v>1417.0666666666671</v>
      </c>
      <c r="F252" s="231">
        <v>1406.5333333333335</v>
      </c>
      <c r="G252" s="231">
        <v>1398.0666666666671</v>
      </c>
      <c r="H252" s="231">
        <v>1436.0666666666671</v>
      </c>
      <c r="I252" s="231">
        <v>1444.5333333333338</v>
      </c>
      <c r="J252" s="231">
        <v>1455.0666666666671</v>
      </c>
      <c r="K252" s="230">
        <v>1434</v>
      </c>
      <c r="L252" s="230">
        <v>1415</v>
      </c>
      <c r="M252" s="230">
        <v>49.93788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433.45</v>
      </c>
      <c r="D253" s="231">
        <v>429.73333333333335</v>
      </c>
      <c r="E253" s="231">
        <v>423.76666666666671</v>
      </c>
      <c r="F253" s="231">
        <v>414.08333333333337</v>
      </c>
      <c r="G253" s="231">
        <v>408.11666666666673</v>
      </c>
      <c r="H253" s="231">
        <v>439.41666666666669</v>
      </c>
      <c r="I253" s="231">
        <v>445.38333333333338</v>
      </c>
      <c r="J253" s="231">
        <v>455.06666666666666</v>
      </c>
      <c r="K253" s="230">
        <v>435.7</v>
      </c>
      <c r="L253" s="230">
        <v>420.05</v>
      </c>
      <c r="M253" s="230">
        <v>2.67822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1902.1</v>
      </c>
      <c r="D254" s="231">
        <v>1907.0666666666668</v>
      </c>
      <c r="E254" s="231">
        <v>1891.6833333333336</v>
      </c>
      <c r="F254" s="231">
        <v>1881.2666666666669</v>
      </c>
      <c r="G254" s="231">
        <v>1865.8833333333337</v>
      </c>
      <c r="H254" s="231">
        <v>1917.4833333333336</v>
      </c>
      <c r="I254" s="231">
        <v>1932.8666666666668</v>
      </c>
      <c r="J254" s="231">
        <v>1943.2833333333335</v>
      </c>
      <c r="K254" s="230">
        <v>1922.45</v>
      </c>
      <c r="L254" s="230">
        <v>1896.65</v>
      </c>
      <c r="M254" s="230">
        <v>1.7859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833.3</v>
      </c>
      <c r="D255" s="231">
        <v>834.26666666666677</v>
      </c>
      <c r="E255" s="231">
        <v>824.83333333333348</v>
      </c>
      <c r="F255" s="231">
        <v>816.36666666666667</v>
      </c>
      <c r="G255" s="231">
        <v>806.93333333333339</v>
      </c>
      <c r="H255" s="231">
        <v>842.73333333333358</v>
      </c>
      <c r="I255" s="231">
        <v>852.16666666666674</v>
      </c>
      <c r="J255" s="231">
        <v>860.63333333333367</v>
      </c>
      <c r="K255" s="230">
        <v>843.7</v>
      </c>
      <c r="L255" s="230">
        <v>825.8</v>
      </c>
      <c r="M255" s="230">
        <v>2.03531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2046.7</v>
      </c>
      <c r="D256" s="231">
        <v>2034.4166666666667</v>
      </c>
      <c r="E256" s="231">
        <v>2015.8833333333337</v>
      </c>
      <c r="F256" s="231">
        <v>1985.0666666666668</v>
      </c>
      <c r="G256" s="231">
        <v>1966.5333333333338</v>
      </c>
      <c r="H256" s="231">
        <v>2065.2333333333336</v>
      </c>
      <c r="I256" s="231">
        <v>2083.7666666666669</v>
      </c>
      <c r="J256" s="231">
        <v>2114.5833333333335</v>
      </c>
      <c r="K256" s="230">
        <v>2052.9499999999998</v>
      </c>
      <c r="L256" s="230">
        <v>2003.6</v>
      </c>
      <c r="M256" s="230">
        <v>0.63100000000000001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2935.05</v>
      </c>
      <c r="D257" s="231">
        <v>2926.9500000000003</v>
      </c>
      <c r="E257" s="231">
        <v>2903.1000000000004</v>
      </c>
      <c r="F257" s="231">
        <v>2871.15</v>
      </c>
      <c r="G257" s="231">
        <v>2847.3</v>
      </c>
      <c r="H257" s="231">
        <v>2958.9000000000005</v>
      </c>
      <c r="I257" s="231">
        <v>2982.75</v>
      </c>
      <c r="J257" s="231">
        <v>3014.7000000000007</v>
      </c>
      <c r="K257" s="230">
        <v>2950.8</v>
      </c>
      <c r="L257" s="230">
        <v>2895</v>
      </c>
      <c r="M257" s="230">
        <v>0.55171999999999999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753.6</v>
      </c>
      <c r="D258" s="231">
        <v>747.19999999999993</v>
      </c>
      <c r="E258" s="231">
        <v>732.39999999999986</v>
      </c>
      <c r="F258" s="231">
        <v>711.19999999999993</v>
      </c>
      <c r="G258" s="231">
        <v>696.39999999999986</v>
      </c>
      <c r="H258" s="231">
        <v>768.39999999999986</v>
      </c>
      <c r="I258" s="231">
        <v>783.19999999999982</v>
      </c>
      <c r="J258" s="231">
        <v>804.39999999999986</v>
      </c>
      <c r="K258" s="230">
        <v>762</v>
      </c>
      <c r="L258" s="230">
        <v>726</v>
      </c>
      <c r="M258" s="230">
        <v>10.67854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808.5</v>
      </c>
      <c r="D259" s="231">
        <v>802.5</v>
      </c>
      <c r="E259" s="231">
        <v>792</v>
      </c>
      <c r="F259" s="231">
        <v>775.5</v>
      </c>
      <c r="G259" s="231">
        <v>765</v>
      </c>
      <c r="H259" s="231">
        <v>819</v>
      </c>
      <c r="I259" s="231">
        <v>829.5</v>
      </c>
      <c r="J259" s="231">
        <v>846</v>
      </c>
      <c r="K259" s="230">
        <v>813</v>
      </c>
      <c r="L259" s="230">
        <v>786</v>
      </c>
      <c r="M259" s="230">
        <v>2.0941000000000001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378.5</v>
      </c>
      <c r="D260" s="231">
        <v>380.13333333333338</v>
      </c>
      <c r="E260" s="231">
        <v>375.46666666666675</v>
      </c>
      <c r="F260" s="231">
        <v>372.43333333333339</v>
      </c>
      <c r="G260" s="231">
        <v>367.76666666666677</v>
      </c>
      <c r="H260" s="231">
        <v>383.16666666666674</v>
      </c>
      <c r="I260" s="231">
        <v>387.83333333333337</v>
      </c>
      <c r="J260" s="231">
        <v>390.86666666666673</v>
      </c>
      <c r="K260" s="230">
        <v>384.8</v>
      </c>
      <c r="L260" s="230">
        <v>377.1</v>
      </c>
      <c r="M260" s="230">
        <v>2.0643699999999998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62.7</v>
      </c>
      <c r="D261" s="231">
        <v>62.800000000000004</v>
      </c>
      <c r="E261" s="231">
        <v>61.850000000000009</v>
      </c>
      <c r="F261" s="231">
        <v>61.000000000000007</v>
      </c>
      <c r="G261" s="231">
        <v>60.050000000000011</v>
      </c>
      <c r="H261" s="231">
        <v>63.650000000000006</v>
      </c>
      <c r="I261" s="231">
        <v>64.600000000000009</v>
      </c>
      <c r="J261" s="231">
        <v>65.45</v>
      </c>
      <c r="K261" s="230">
        <v>63.75</v>
      </c>
      <c r="L261" s="230">
        <v>61.95</v>
      </c>
      <c r="M261" s="230">
        <v>3.8381500000000002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248.65</v>
      </c>
      <c r="D262" s="231">
        <v>250.48333333333335</v>
      </c>
      <c r="E262" s="231">
        <v>245.3666666666667</v>
      </c>
      <c r="F262" s="231">
        <v>242.08333333333334</v>
      </c>
      <c r="G262" s="231">
        <v>236.9666666666667</v>
      </c>
      <c r="H262" s="231">
        <v>253.76666666666671</v>
      </c>
      <c r="I262" s="231">
        <v>258.88333333333338</v>
      </c>
      <c r="J262" s="231">
        <v>262.16666666666674</v>
      </c>
      <c r="K262" s="230">
        <v>255.6</v>
      </c>
      <c r="L262" s="230">
        <v>247.2</v>
      </c>
      <c r="M262" s="230">
        <v>5.9319100000000002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688.5</v>
      </c>
      <c r="D263" s="231">
        <v>688.18333333333339</v>
      </c>
      <c r="E263" s="231">
        <v>683.11666666666679</v>
      </c>
      <c r="F263" s="231">
        <v>677.73333333333335</v>
      </c>
      <c r="G263" s="231">
        <v>672.66666666666674</v>
      </c>
      <c r="H263" s="231">
        <v>693.56666666666683</v>
      </c>
      <c r="I263" s="231">
        <v>698.63333333333344</v>
      </c>
      <c r="J263" s="231">
        <v>704.01666666666688</v>
      </c>
      <c r="K263" s="230">
        <v>693.25</v>
      </c>
      <c r="L263" s="230">
        <v>682.8</v>
      </c>
      <c r="M263" s="230">
        <v>6.0003599999999997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100.05</v>
      </c>
      <c r="D264" s="231">
        <v>99.983333333333334</v>
      </c>
      <c r="E264" s="231">
        <v>99.266666666666666</v>
      </c>
      <c r="F264" s="231">
        <v>98.483333333333334</v>
      </c>
      <c r="G264" s="231">
        <v>97.766666666666666</v>
      </c>
      <c r="H264" s="231">
        <v>100.76666666666667</v>
      </c>
      <c r="I264" s="231">
        <v>101.48333333333333</v>
      </c>
      <c r="J264" s="231">
        <v>102.26666666666667</v>
      </c>
      <c r="K264" s="230">
        <v>100.7</v>
      </c>
      <c r="L264" s="230">
        <v>99.2</v>
      </c>
      <c r="M264" s="230">
        <v>2.0902400000000001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283.8</v>
      </c>
      <c r="D265" s="231">
        <v>284.38333333333338</v>
      </c>
      <c r="E265" s="231">
        <v>280.21666666666675</v>
      </c>
      <c r="F265" s="231">
        <v>276.63333333333338</v>
      </c>
      <c r="G265" s="231">
        <v>272.46666666666675</v>
      </c>
      <c r="H265" s="231">
        <v>287.96666666666675</v>
      </c>
      <c r="I265" s="231">
        <v>292.13333333333338</v>
      </c>
      <c r="J265" s="231">
        <v>295.71666666666675</v>
      </c>
      <c r="K265" s="230">
        <v>288.55</v>
      </c>
      <c r="L265" s="230">
        <v>280.8</v>
      </c>
      <c r="M265" s="230">
        <v>3.2980999999999998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549.5</v>
      </c>
      <c r="D266" s="231">
        <v>552.01666666666665</v>
      </c>
      <c r="E266" s="231">
        <v>545.5333333333333</v>
      </c>
      <c r="F266" s="231">
        <v>541.56666666666661</v>
      </c>
      <c r="G266" s="231">
        <v>535.08333333333326</v>
      </c>
      <c r="H266" s="231">
        <v>555.98333333333335</v>
      </c>
      <c r="I266" s="231">
        <v>562.4666666666667</v>
      </c>
      <c r="J266" s="231">
        <v>566.43333333333339</v>
      </c>
      <c r="K266" s="230">
        <v>558.5</v>
      </c>
      <c r="L266" s="230">
        <v>548.04999999999995</v>
      </c>
      <c r="M266" s="230">
        <v>42.401499999999999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425.5</v>
      </c>
      <c r="D267" s="231">
        <v>428.45</v>
      </c>
      <c r="E267" s="231">
        <v>422.04999999999995</v>
      </c>
      <c r="F267" s="231">
        <v>418.59999999999997</v>
      </c>
      <c r="G267" s="231">
        <v>412.19999999999993</v>
      </c>
      <c r="H267" s="231">
        <v>431.9</v>
      </c>
      <c r="I267" s="231">
        <v>438.29999999999995</v>
      </c>
      <c r="J267" s="231">
        <v>441.75</v>
      </c>
      <c r="K267" s="230">
        <v>434.85</v>
      </c>
      <c r="L267" s="230">
        <v>425</v>
      </c>
      <c r="M267" s="230">
        <v>15.60736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394.1</v>
      </c>
      <c r="D268" s="231">
        <v>392.55</v>
      </c>
      <c r="E268" s="231">
        <v>383.55</v>
      </c>
      <c r="F268" s="231">
        <v>373</v>
      </c>
      <c r="G268" s="231">
        <v>364</v>
      </c>
      <c r="H268" s="231">
        <v>403.1</v>
      </c>
      <c r="I268" s="231">
        <v>412.1</v>
      </c>
      <c r="J268" s="231">
        <v>422.65000000000003</v>
      </c>
      <c r="K268" s="230">
        <v>401.55</v>
      </c>
      <c r="L268" s="230">
        <v>382</v>
      </c>
      <c r="M268" s="230">
        <v>12.14385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300.64999999999998</v>
      </c>
      <c r="D269" s="231">
        <v>297.86666666666662</v>
      </c>
      <c r="E269" s="231">
        <v>292.78333333333325</v>
      </c>
      <c r="F269" s="231">
        <v>284.91666666666663</v>
      </c>
      <c r="G269" s="231">
        <v>279.83333333333326</v>
      </c>
      <c r="H269" s="231">
        <v>305.73333333333323</v>
      </c>
      <c r="I269" s="231">
        <v>310.81666666666661</v>
      </c>
      <c r="J269" s="231">
        <v>318.68333333333322</v>
      </c>
      <c r="K269" s="230">
        <v>302.95</v>
      </c>
      <c r="L269" s="230">
        <v>290</v>
      </c>
      <c r="M269" s="230">
        <v>1.67544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616.35</v>
      </c>
      <c r="D270" s="231">
        <v>613.83333333333337</v>
      </c>
      <c r="E270" s="231">
        <v>606.66666666666674</v>
      </c>
      <c r="F270" s="231">
        <v>596.98333333333335</v>
      </c>
      <c r="G270" s="231">
        <v>589.81666666666672</v>
      </c>
      <c r="H270" s="231">
        <v>623.51666666666677</v>
      </c>
      <c r="I270" s="231">
        <v>630.68333333333351</v>
      </c>
      <c r="J270" s="231">
        <v>640.36666666666679</v>
      </c>
      <c r="K270" s="230">
        <v>621</v>
      </c>
      <c r="L270" s="230">
        <v>604.15</v>
      </c>
      <c r="M270" s="230">
        <v>1.5188299999999999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194.65</v>
      </c>
      <c r="D271" s="231">
        <v>195.13333333333335</v>
      </c>
      <c r="E271" s="231">
        <v>193.7166666666667</v>
      </c>
      <c r="F271" s="231">
        <v>192.78333333333333</v>
      </c>
      <c r="G271" s="231">
        <v>191.36666666666667</v>
      </c>
      <c r="H271" s="231">
        <v>196.06666666666672</v>
      </c>
      <c r="I271" s="231">
        <v>197.48333333333341</v>
      </c>
      <c r="J271" s="231">
        <v>198.41666666666674</v>
      </c>
      <c r="K271" s="230">
        <v>196.55</v>
      </c>
      <c r="L271" s="230">
        <v>194.2</v>
      </c>
      <c r="M271" s="230">
        <v>1.1218999999999999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579.54999999999995</v>
      </c>
      <c r="D272" s="231">
        <v>577.18333333333328</v>
      </c>
      <c r="E272" s="231">
        <v>570.36666666666656</v>
      </c>
      <c r="F272" s="231">
        <v>561.18333333333328</v>
      </c>
      <c r="G272" s="231">
        <v>554.36666666666656</v>
      </c>
      <c r="H272" s="231">
        <v>586.36666666666656</v>
      </c>
      <c r="I272" s="231">
        <v>593.18333333333339</v>
      </c>
      <c r="J272" s="231">
        <v>602.36666666666656</v>
      </c>
      <c r="K272" s="230">
        <v>584</v>
      </c>
      <c r="L272" s="230">
        <v>568</v>
      </c>
      <c r="M272" s="230">
        <v>1.02064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1709.95</v>
      </c>
      <c r="D273" s="231">
        <v>1730.1666666666667</v>
      </c>
      <c r="E273" s="231">
        <v>1682.3833333333334</v>
      </c>
      <c r="F273" s="231">
        <v>1654.8166666666666</v>
      </c>
      <c r="G273" s="231">
        <v>1607.0333333333333</v>
      </c>
      <c r="H273" s="231">
        <v>1757.7333333333336</v>
      </c>
      <c r="I273" s="231">
        <v>1805.5166666666669</v>
      </c>
      <c r="J273" s="231">
        <v>1833.0833333333337</v>
      </c>
      <c r="K273" s="230">
        <v>1777.95</v>
      </c>
      <c r="L273" s="230">
        <v>1702.6</v>
      </c>
      <c r="M273" s="230">
        <v>1.5789299999999999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251.85</v>
      </c>
      <c r="D274" s="231">
        <v>253.16666666666666</v>
      </c>
      <c r="E274" s="231">
        <v>249.83333333333331</v>
      </c>
      <c r="F274" s="231">
        <v>247.81666666666666</v>
      </c>
      <c r="G274" s="231">
        <v>244.48333333333332</v>
      </c>
      <c r="H274" s="231">
        <v>255.18333333333331</v>
      </c>
      <c r="I274" s="231">
        <v>258.51666666666665</v>
      </c>
      <c r="J274" s="231">
        <v>260.5333333333333</v>
      </c>
      <c r="K274" s="230">
        <v>256.5</v>
      </c>
      <c r="L274" s="230">
        <v>251.15</v>
      </c>
      <c r="M274" s="230">
        <v>1.13239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799.85</v>
      </c>
      <c r="D275" s="231">
        <v>791.73333333333323</v>
      </c>
      <c r="E275" s="231">
        <v>771.31666666666649</v>
      </c>
      <c r="F275" s="231">
        <v>742.7833333333333</v>
      </c>
      <c r="G275" s="231">
        <v>722.36666666666656</v>
      </c>
      <c r="H275" s="231">
        <v>820.26666666666642</v>
      </c>
      <c r="I275" s="231">
        <v>840.68333333333317</v>
      </c>
      <c r="J275" s="231">
        <v>869.21666666666636</v>
      </c>
      <c r="K275" s="230">
        <v>812.15</v>
      </c>
      <c r="L275" s="230">
        <v>763.2</v>
      </c>
      <c r="M275" s="230">
        <v>55.330419999999997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343.3</v>
      </c>
      <c r="D276" s="231">
        <v>345.08333333333331</v>
      </c>
      <c r="E276" s="231">
        <v>340.21666666666664</v>
      </c>
      <c r="F276" s="231">
        <v>337.13333333333333</v>
      </c>
      <c r="G276" s="231">
        <v>332.26666666666665</v>
      </c>
      <c r="H276" s="231">
        <v>348.16666666666663</v>
      </c>
      <c r="I276" s="231">
        <v>353.0333333333333</v>
      </c>
      <c r="J276" s="231">
        <v>356.11666666666662</v>
      </c>
      <c r="K276" s="230">
        <v>349.95</v>
      </c>
      <c r="L276" s="230">
        <v>342</v>
      </c>
      <c r="M276" s="230">
        <v>1.80725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1102.2</v>
      </c>
      <c r="D277" s="231">
        <v>1087.05</v>
      </c>
      <c r="E277" s="231">
        <v>1065.0999999999999</v>
      </c>
      <c r="F277" s="231">
        <v>1028</v>
      </c>
      <c r="G277" s="231">
        <v>1006.05</v>
      </c>
      <c r="H277" s="231">
        <v>1124.1499999999999</v>
      </c>
      <c r="I277" s="231">
        <v>1146.1000000000001</v>
      </c>
      <c r="J277" s="231">
        <v>1183.1999999999998</v>
      </c>
      <c r="K277" s="230">
        <v>1109</v>
      </c>
      <c r="L277" s="230">
        <v>1049.95</v>
      </c>
      <c r="M277" s="230">
        <v>3.6027499999999999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518.79999999999995</v>
      </c>
      <c r="D278" s="231">
        <v>520.63333333333333</v>
      </c>
      <c r="E278" s="231">
        <v>512.26666666666665</v>
      </c>
      <c r="F278" s="231">
        <v>505.73333333333335</v>
      </c>
      <c r="G278" s="231">
        <v>497.36666666666667</v>
      </c>
      <c r="H278" s="231">
        <v>527.16666666666663</v>
      </c>
      <c r="I278" s="231">
        <v>535.53333333333319</v>
      </c>
      <c r="J278" s="231">
        <v>542.06666666666661</v>
      </c>
      <c r="K278" s="230">
        <v>529</v>
      </c>
      <c r="L278" s="230">
        <v>514.1</v>
      </c>
      <c r="M278" s="230">
        <v>1.73875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104</v>
      </c>
      <c r="D279" s="231">
        <v>104.31666666666666</v>
      </c>
      <c r="E279" s="231">
        <v>103.18333333333332</v>
      </c>
      <c r="F279" s="231">
        <v>102.36666666666666</v>
      </c>
      <c r="G279" s="231">
        <v>101.23333333333332</v>
      </c>
      <c r="H279" s="231">
        <v>105.13333333333333</v>
      </c>
      <c r="I279" s="231">
        <v>106.26666666666665</v>
      </c>
      <c r="J279" s="231">
        <v>107.08333333333333</v>
      </c>
      <c r="K279" s="230">
        <v>105.45</v>
      </c>
      <c r="L279" s="230">
        <v>103.5</v>
      </c>
      <c r="M279" s="230">
        <v>20.34271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386.9</v>
      </c>
      <c r="D280" s="231">
        <v>389.0333333333333</v>
      </c>
      <c r="E280" s="231">
        <v>383.01666666666659</v>
      </c>
      <c r="F280" s="231">
        <v>379.13333333333327</v>
      </c>
      <c r="G280" s="231">
        <v>373.11666666666656</v>
      </c>
      <c r="H280" s="231">
        <v>392.91666666666663</v>
      </c>
      <c r="I280" s="231">
        <v>398.93333333333328</v>
      </c>
      <c r="J280" s="231">
        <v>402.81666666666666</v>
      </c>
      <c r="K280" s="230">
        <v>395.05</v>
      </c>
      <c r="L280" s="230">
        <v>385.15</v>
      </c>
      <c r="M280" s="230">
        <v>1.24817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95.9</v>
      </c>
      <c r="D281" s="231">
        <v>96.55</v>
      </c>
      <c r="E281" s="231">
        <v>95</v>
      </c>
      <c r="F281" s="231">
        <v>94.100000000000009</v>
      </c>
      <c r="G281" s="231">
        <v>92.550000000000011</v>
      </c>
      <c r="H281" s="231">
        <v>97.449999999999989</v>
      </c>
      <c r="I281" s="231">
        <v>98.999999999999972</v>
      </c>
      <c r="J281" s="231">
        <v>99.899999999999977</v>
      </c>
      <c r="K281" s="230">
        <v>98.1</v>
      </c>
      <c r="L281" s="230">
        <v>95.65</v>
      </c>
      <c r="M281" s="230">
        <v>14.32264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475.25</v>
      </c>
      <c r="D282" s="231">
        <v>472.76666666666665</v>
      </c>
      <c r="E282" s="231">
        <v>467.13333333333333</v>
      </c>
      <c r="F282" s="231">
        <v>459.01666666666665</v>
      </c>
      <c r="G282" s="231">
        <v>453.38333333333333</v>
      </c>
      <c r="H282" s="231">
        <v>480.88333333333333</v>
      </c>
      <c r="I282" s="231">
        <v>486.51666666666665</v>
      </c>
      <c r="J282" s="231">
        <v>494.63333333333333</v>
      </c>
      <c r="K282" s="230">
        <v>478.4</v>
      </c>
      <c r="L282" s="230">
        <v>464.65</v>
      </c>
      <c r="M282" s="230">
        <v>2.3325800000000001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1759.3</v>
      </c>
      <c r="D283" s="231">
        <v>1758.9833333333336</v>
      </c>
      <c r="E283" s="231">
        <v>1749.9666666666672</v>
      </c>
      <c r="F283" s="231">
        <v>1740.6333333333337</v>
      </c>
      <c r="G283" s="231">
        <v>1731.6166666666672</v>
      </c>
      <c r="H283" s="231">
        <v>1768.3166666666671</v>
      </c>
      <c r="I283" s="231">
        <v>1777.3333333333335</v>
      </c>
      <c r="J283" s="231">
        <v>1786.666666666667</v>
      </c>
      <c r="K283" s="230">
        <v>1768</v>
      </c>
      <c r="L283" s="230">
        <v>1749.65</v>
      </c>
      <c r="M283" s="230">
        <v>12.53171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1426.85</v>
      </c>
      <c r="D284" s="231">
        <v>1426.6333333333332</v>
      </c>
      <c r="E284" s="231">
        <v>1408.2666666666664</v>
      </c>
      <c r="F284" s="231">
        <v>1389.6833333333332</v>
      </c>
      <c r="G284" s="231">
        <v>1371.3166666666664</v>
      </c>
      <c r="H284" s="231">
        <v>1445.2166666666665</v>
      </c>
      <c r="I284" s="231">
        <v>1463.5833333333333</v>
      </c>
      <c r="J284" s="231">
        <v>1482.1666666666665</v>
      </c>
      <c r="K284" s="230">
        <v>1445</v>
      </c>
      <c r="L284" s="230">
        <v>1408.05</v>
      </c>
      <c r="M284" s="230">
        <v>0.50385000000000002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87.4</v>
      </c>
      <c r="D285" s="231">
        <v>86.95</v>
      </c>
      <c r="E285" s="231">
        <v>86.15</v>
      </c>
      <c r="F285" s="231">
        <v>84.9</v>
      </c>
      <c r="G285" s="231">
        <v>84.100000000000009</v>
      </c>
      <c r="H285" s="231">
        <v>88.2</v>
      </c>
      <c r="I285" s="231">
        <v>88.999999999999986</v>
      </c>
      <c r="J285" s="231">
        <v>90.25</v>
      </c>
      <c r="K285" s="230">
        <v>87.75</v>
      </c>
      <c r="L285" s="230">
        <v>85.7</v>
      </c>
      <c r="M285" s="230">
        <v>36.17089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3593.5</v>
      </c>
      <c r="D286" s="231">
        <v>3594.1666666666665</v>
      </c>
      <c r="E286" s="231">
        <v>3549.333333333333</v>
      </c>
      <c r="F286" s="231">
        <v>3505.1666666666665</v>
      </c>
      <c r="G286" s="231">
        <v>3460.333333333333</v>
      </c>
      <c r="H286" s="231">
        <v>3638.333333333333</v>
      </c>
      <c r="I286" s="231">
        <v>3683.1666666666661</v>
      </c>
      <c r="J286" s="231">
        <v>3727.333333333333</v>
      </c>
      <c r="K286" s="230">
        <v>3639</v>
      </c>
      <c r="L286" s="230">
        <v>3550</v>
      </c>
      <c r="M286" s="230">
        <v>2.0257999999999998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333.45</v>
      </c>
      <c r="D287" s="231">
        <v>334.21666666666664</v>
      </c>
      <c r="E287" s="231">
        <v>330.83333333333326</v>
      </c>
      <c r="F287" s="231">
        <v>328.21666666666664</v>
      </c>
      <c r="G287" s="231">
        <v>324.83333333333326</v>
      </c>
      <c r="H287" s="231">
        <v>336.83333333333326</v>
      </c>
      <c r="I287" s="231">
        <v>340.21666666666658</v>
      </c>
      <c r="J287" s="231">
        <v>342.83333333333326</v>
      </c>
      <c r="K287" s="230">
        <v>337.6</v>
      </c>
      <c r="L287" s="230">
        <v>331.6</v>
      </c>
      <c r="M287" s="230">
        <v>8.5421999999999993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4797.3999999999996</v>
      </c>
      <c r="D288" s="231">
        <v>4786.6333333333332</v>
      </c>
      <c r="E288" s="231">
        <v>4764.7666666666664</v>
      </c>
      <c r="F288" s="231">
        <v>4732.1333333333332</v>
      </c>
      <c r="G288" s="231">
        <v>4710.2666666666664</v>
      </c>
      <c r="H288" s="231">
        <v>4819.2666666666664</v>
      </c>
      <c r="I288" s="231">
        <v>4841.1333333333332</v>
      </c>
      <c r="J288" s="231">
        <v>4873.7666666666664</v>
      </c>
      <c r="K288" s="230">
        <v>4808.5</v>
      </c>
      <c r="L288" s="230">
        <v>4754</v>
      </c>
      <c r="M288" s="230">
        <v>2.2032799999999999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10641.5</v>
      </c>
      <c r="D289" s="231">
        <v>10597.116666666667</v>
      </c>
      <c r="E289" s="231">
        <v>10470.283333333333</v>
      </c>
      <c r="F289" s="231">
        <v>10299.066666666666</v>
      </c>
      <c r="G289" s="231">
        <v>10172.233333333332</v>
      </c>
      <c r="H289" s="231">
        <v>10768.333333333334</v>
      </c>
      <c r="I289" s="231">
        <v>10895.166666666666</v>
      </c>
      <c r="J289" s="231">
        <v>11066.383333333335</v>
      </c>
      <c r="K289" s="230">
        <v>10723.95</v>
      </c>
      <c r="L289" s="230">
        <v>10425.9</v>
      </c>
      <c r="M289" s="230">
        <v>5.3609999999999998E-2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2309.6999999999998</v>
      </c>
      <c r="D290" s="231">
        <v>2302.5500000000002</v>
      </c>
      <c r="E290" s="231">
        <v>2285.2000000000003</v>
      </c>
      <c r="F290" s="231">
        <v>2260.7000000000003</v>
      </c>
      <c r="G290" s="231">
        <v>2243.3500000000004</v>
      </c>
      <c r="H290" s="231">
        <v>2327.0500000000002</v>
      </c>
      <c r="I290" s="231">
        <v>2344.4000000000005</v>
      </c>
      <c r="J290" s="231">
        <v>2368.9</v>
      </c>
      <c r="K290" s="230">
        <v>2319.9</v>
      </c>
      <c r="L290" s="230">
        <v>2278.0500000000002</v>
      </c>
      <c r="M290" s="230">
        <v>19.559139999999999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342.8</v>
      </c>
      <c r="D291" s="231">
        <v>340.86666666666667</v>
      </c>
      <c r="E291" s="231">
        <v>337.93333333333334</v>
      </c>
      <c r="F291" s="231">
        <v>333.06666666666666</v>
      </c>
      <c r="G291" s="231">
        <v>330.13333333333333</v>
      </c>
      <c r="H291" s="231">
        <v>345.73333333333335</v>
      </c>
      <c r="I291" s="231">
        <v>348.66666666666674</v>
      </c>
      <c r="J291" s="231">
        <v>353.53333333333336</v>
      </c>
      <c r="K291" s="230">
        <v>343.8</v>
      </c>
      <c r="L291" s="230">
        <v>336</v>
      </c>
      <c r="M291" s="230">
        <v>1.8439099999999999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304.14999999999998</v>
      </c>
      <c r="D292" s="231">
        <v>303.76666666666665</v>
      </c>
      <c r="E292" s="231">
        <v>301.0333333333333</v>
      </c>
      <c r="F292" s="231">
        <v>297.91666666666663</v>
      </c>
      <c r="G292" s="231">
        <v>295.18333333333328</v>
      </c>
      <c r="H292" s="231">
        <v>306.88333333333333</v>
      </c>
      <c r="I292" s="231">
        <v>309.61666666666667</v>
      </c>
      <c r="J292" s="231">
        <v>312.73333333333335</v>
      </c>
      <c r="K292" s="230">
        <v>306.5</v>
      </c>
      <c r="L292" s="230">
        <v>300.64999999999998</v>
      </c>
      <c r="M292" s="230">
        <v>10.21922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255.25</v>
      </c>
      <c r="D293" s="231">
        <v>255</v>
      </c>
      <c r="E293" s="231">
        <v>251.5</v>
      </c>
      <c r="F293" s="231">
        <v>247.75</v>
      </c>
      <c r="G293" s="231">
        <v>244.25</v>
      </c>
      <c r="H293" s="231">
        <v>258.75</v>
      </c>
      <c r="I293" s="231">
        <v>262.25</v>
      </c>
      <c r="J293" s="231">
        <v>266</v>
      </c>
      <c r="K293" s="230">
        <v>258.5</v>
      </c>
      <c r="L293" s="230">
        <v>251.25</v>
      </c>
      <c r="M293" s="230">
        <v>5.2983799999999999</v>
      </c>
      <c r="N293" s="1"/>
      <c r="O293" s="1"/>
    </row>
    <row r="294" spans="1:15" ht="12.75" customHeight="1">
      <c r="A294" s="30">
        <v>284</v>
      </c>
      <c r="B294" s="216" t="s">
        <v>880</v>
      </c>
      <c r="C294" s="230">
        <v>76.55</v>
      </c>
      <c r="D294" s="231">
        <v>76.899999999999991</v>
      </c>
      <c r="E294" s="231">
        <v>75.84999999999998</v>
      </c>
      <c r="F294" s="231">
        <v>75.149999999999991</v>
      </c>
      <c r="G294" s="231">
        <v>74.09999999999998</v>
      </c>
      <c r="H294" s="231">
        <v>77.59999999999998</v>
      </c>
      <c r="I294" s="231">
        <v>78.649999999999991</v>
      </c>
      <c r="J294" s="231">
        <v>79.34999999999998</v>
      </c>
      <c r="K294" s="230">
        <v>77.95</v>
      </c>
      <c r="L294" s="230">
        <v>76.2</v>
      </c>
      <c r="M294" s="230">
        <v>22.160309999999999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549.29999999999995</v>
      </c>
      <c r="D295" s="231">
        <v>551.26666666666665</v>
      </c>
      <c r="E295" s="231">
        <v>546.5333333333333</v>
      </c>
      <c r="F295" s="231">
        <v>543.76666666666665</v>
      </c>
      <c r="G295" s="231">
        <v>539.0333333333333</v>
      </c>
      <c r="H295" s="231">
        <v>554.0333333333333</v>
      </c>
      <c r="I295" s="231">
        <v>558.76666666666665</v>
      </c>
      <c r="J295" s="231">
        <v>561.5333333333333</v>
      </c>
      <c r="K295" s="230">
        <v>556</v>
      </c>
      <c r="L295" s="230">
        <v>548.5</v>
      </c>
      <c r="M295" s="230">
        <v>8.1843699999999995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4187.75</v>
      </c>
      <c r="D296" s="231">
        <v>4170.8833333333332</v>
      </c>
      <c r="E296" s="231">
        <v>4121.8666666666668</v>
      </c>
      <c r="F296" s="231">
        <v>4055.9833333333336</v>
      </c>
      <c r="G296" s="231">
        <v>4006.9666666666672</v>
      </c>
      <c r="H296" s="231">
        <v>4236.7666666666664</v>
      </c>
      <c r="I296" s="231">
        <v>4285.7833333333328</v>
      </c>
      <c r="J296" s="231">
        <v>4351.6666666666661</v>
      </c>
      <c r="K296" s="230">
        <v>4219.8999999999996</v>
      </c>
      <c r="L296" s="230">
        <v>4105</v>
      </c>
      <c r="M296" s="230">
        <v>0.93522000000000005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663.7</v>
      </c>
      <c r="D297" s="231">
        <v>663.9</v>
      </c>
      <c r="E297" s="231">
        <v>660.8</v>
      </c>
      <c r="F297" s="231">
        <v>657.9</v>
      </c>
      <c r="G297" s="231">
        <v>654.79999999999995</v>
      </c>
      <c r="H297" s="231">
        <v>666.8</v>
      </c>
      <c r="I297" s="231">
        <v>669.90000000000009</v>
      </c>
      <c r="J297" s="231">
        <v>672.8</v>
      </c>
      <c r="K297" s="230">
        <v>667</v>
      </c>
      <c r="L297" s="230">
        <v>661</v>
      </c>
      <c r="M297" s="230">
        <v>3.5329600000000001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1219.75</v>
      </c>
      <c r="D298" s="231">
        <v>1224.2166666666667</v>
      </c>
      <c r="E298" s="231">
        <v>1206.5333333333333</v>
      </c>
      <c r="F298" s="231">
        <v>1193.3166666666666</v>
      </c>
      <c r="G298" s="231">
        <v>1175.6333333333332</v>
      </c>
      <c r="H298" s="231">
        <v>1237.4333333333334</v>
      </c>
      <c r="I298" s="231">
        <v>1255.1166666666668</v>
      </c>
      <c r="J298" s="231">
        <v>1268.3333333333335</v>
      </c>
      <c r="K298" s="230">
        <v>1241.9000000000001</v>
      </c>
      <c r="L298" s="230">
        <v>1211</v>
      </c>
      <c r="M298" s="230">
        <v>0.32006000000000001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29.9</v>
      </c>
      <c r="D299" s="231">
        <v>29.883333333333336</v>
      </c>
      <c r="E299" s="231">
        <v>29.616666666666674</v>
      </c>
      <c r="F299" s="231">
        <v>29.333333333333339</v>
      </c>
      <c r="G299" s="231">
        <v>29.066666666666677</v>
      </c>
      <c r="H299" s="231">
        <v>30.166666666666671</v>
      </c>
      <c r="I299" s="231">
        <v>30.43333333333333</v>
      </c>
      <c r="J299" s="231">
        <v>30.716666666666669</v>
      </c>
      <c r="K299" s="230">
        <v>30.15</v>
      </c>
      <c r="L299" s="230">
        <v>29.6</v>
      </c>
      <c r="M299" s="230">
        <v>4.86069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147.85</v>
      </c>
      <c r="D300" s="231">
        <v>147.9</v>
      </c>
      <c r="E300" s="231">
        <v>147.20000000000002</v>
      </c>
      <c r="F300" s="231">
        <v>146.55000000000001</v>
      </c>
      <c r="G300" s="231">
        <v>145.85000000000002</v>
      </c>
      <c r="H300" s="231">
        <v>148.55000000000001</v>
      </c>
      <c r="I300" s="231">
        <v>149.25</v>
      </c>
      <c r="J300" s="231">
        <v>149.9</v>
      </c>
      <c r="K300" s="230">
        <v>148.6</v>
      </c>
      <c r="L300" s="230">
        <v>147.25</v>
      </c>
      <c r="M300" s="230">
        <v>0.56603000000000003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84398.45</v>
      </c>
      <c r="D301" s="231">
        <v>84309.483333333337</v>
      </c>
      <c r="E301" s="231">
        <v>83838.966666666674</v>
      </c>
      <c r="F301" s="231">
        <v>83279.483333333337</v>
      </c>
      <c r="G301" s="231">
        <v>82808.966666666674</v>
      </c>
      <c r="H301" s="231">
        <v>84868.966666666674</v>
      </c>
      <c r="I301" s="231">
        <v>85339.483333333337</v>
      </c>
      <c r="J301" s="231">
        <v>85898.966666666674</v>
      </c>
      <c r="K301" s="230">
        <v>84780</v>
      </c>
      <c r="L301" s="230">
        <v>83750</v>
      </c>
      <c r="M301" s="230">
        <v>3.5819999999999998E-2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1647.85</v>
      </c>
      <c r="D302" s="231">
        <v>1638.2833333333335</v>
      </c>
      <c r="E302" s="231">
        <v>1625.5666666666671</v>
      </c>
      <c r="F302" s="231">
        <v>1603.2833333333335</v>
      </c>
      <c r="G302" s="231">
        <v>1590.5666666666671</v>
      </c>
      <c r="H302" s="231">
        <v>1660.5666666666671</v>
      </c>
      <c r="I302" s="231">
        <v>1673.2833333333338</v>
      </c>
      <c r="J302" s="231">
        <v>1695.5666666666671</v>
      </c>
      <c r="K302" s="230">
        <v>1651</v>
      </c>
      <c r="L302" s="230">
        <v>1616</v>
      </c>
      <c r="M302" s="230">
        <v>0.83872000000000002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942.8</v>
      </c>
      <c r="D303" s="231">
        <v>933.93333333333339</v>
      </c>
      <c r="E303" s="231">
        <v>918.86666666666679</v>
      </c>
      <c r="F303" s="231">
        <v>894.93333333333339</v>
      </c>
      <c r="G303" s="231">
        <v>879.86666666666679</v>
      </c>
      <c r="H303" s="231">
        <v>957.86666666666679</v>
      </c>
      <c r="I303" s="231">
        <v>972.93333333333339</v>
      </c>
      <c r="J303" s="231">
        <v>996.86666666666679</v>
      </c>
      <c r="K303" s="230">
        <v>949</v>
      </c>
      <c r="L303" s="230">
        <v>910</v>
      </c>
      <c r="M303" s="230">
        <v>5.8266799999999996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992.3</v>
      </c>
      <c r="D304" s="231">
        <v>996.65</v>
      </c>
      <c r="E304" s="231">
        <v>968.8</v>
      </c>
      <c r="F304" s="231">
        <v>945.3</v>
      </c>
      <c r="G304" s="231">
        <v>917.44999999999993</v>
      </c>
      <c r="H304" s="231">
        <v>1020.15</v>
      </c>
      <c r="I304" s="231">
        <v>1048</v>
      </c>
      <c r="J304" s="231">
        <v>1071.5</v>
      </c>
      <c r="K304" s="230">
        <v>1024.5</v>
      </c>
      <c r="L304" s="230">
        <v>973.15</v>
      </c>
      <c r="M304" s="230">
        <v>15.617979999999999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250.9</v>
      </c>
      <c r="D305" s="231">
        <v>251.36666666666667</v>
      </c>
      <c r="E305" s="231">
        <v>248.63333333333335</v>
      </c>
      <c r="F305" s="231">
        <v>246.36666666666667</v>
      </c>
      <c r="G305" s="231">
        <v>243.63333333333335</v>
      </c>
      <c r="H305" s="231">
        <v>253.63333333333335</v>
      </c>
      <c r="I305" s="231">
        <v>256.36666666666667</v>
      </c>
      <c r="J305" s="231">
        <v>258.63333333333333</v>
      </c>
      <c r="K305" s="230">
        <v>254.1</v>
      </c>
      <c r="L305" s="230">
        <v>249.1</v>
      </c>
      <c r="M305" s="230">
        <v>33.098039999999997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1188.5999999999999</v>
      </c>
      <c r="D306" s="231">
        <v>1183.6166666666666</v>
      </c>
      <c r="E306" s="231">
        <v>1176.2333333333331</v>
      </c>
      <c r="F306" s="231">
        <v>1163.8666666666666</v>
      </c>
      <c r="G306" s="231">
        <v>1156.4833333333331</v>
      </c>
      <c r="H306" s="231">
        <v>1195.9833333333331</v>
      </c>
      <c r="I306" s="231">
        <v>1203.3666666666668</v>
      </c>
      <c r="J306" s="231">
        <v>1215.7333333333331</v>
      </c>
      <c r="K306" s="230">
        <v>1191</v>
      </c>
      <c r="L306" s="230">
        <v>1171.25</v>
      </c>
      <c r="M306" s="230">
        <v>25.86918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372.25</v>
      </c>
      <c r="D307" s="231">
        <v>371.93333333333334</v>
      </c>
      <c r="E307" s="231">
        <v>365.36666666666667</v>
      </c>
      <c r="F307" s="231">
        <v>358.48333333333335</v>
      </c>
      <c r="G307" s="231">
        <v>351.91666666666669</v>
      </c>
      <c r="H307" s="231">
        <v>378.81666666666666</v>
      </c>
      <c r="I307" s="231">
        <v>385.38333333333338</v>
      </c>
      <c r="J307" s="231">
        <v>392.26666666666665</v>
      </c>
      <c r="K307" s="230">
        <v>378.5</v>
      </c>
      <c r="L307" s="230">
        <v>365.05</v>
      </c>
      <c r="M307" s="230">
        <v>10.23287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277</v>
      </c>
      <c r="D308" s="231">
        <v>276.83333333333331</v>
      </c>
      <c r="E308" s="231">
        <v>273.46666666666664</v>
      </c>
      <c r="F308" s="231">
        <v>269.93333333333334</v>
      </c>
      <c r="G308" s="231">
        <v>266.56666666666666</v>
      </c>
      <c r="H308" s="231">
        <v>280.36666666666662</v>
      </c>
      <c r="I308" s="231">
        <v>283.73333333333329</v>
      </c>
      <c r="J308" s="231">
        <v>287.26666666666659</v>
      </c>
      <c r="K308" s="230">
        <v>280.2</v>
      </c>
      <c r="L308" s="230">
        <v>273.3</v>
      </c>
      <c r="M308" s="230">
        <v>0.84874000000000005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370.95</v>
      </c>
      <c r="D309" s="231">
        <v>369.45</v>
      </c>
      <c r="E309" s="231">
        <v>364.5</v>
      </c>
      <c r="F309" s="231">
        <v>358.05</v>
      </c>
      <c r="G309" s="231">
        <v>353.1</v>
      </c>
      <c r="H309" s="231">
        <v>375.9</v>
      </c>
      <c r="I309" s="231">
        <v>380.84999999999991</v>
      </c>
      <c r="J309" s="231">
        <v>387.29999999999995</v>
      </c>
      <c r="K309" s="230">
        <v>374.4</v>
      </c>
      <c r="L309" s="230">
        <v>363</v>
      </c>
      <c r="M309" s="230">
        <v>1.10545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384.6</v>
      </c>
      <c r="D310" s="231">
        <v>379.3</v>
      </c>
      <c r="E310" s="231">
        <v>370.3</v>
      </c>
      <c r="F310" s="231">
        <v>356</v>
      </c>
      <c r="G310" s="231">
        <v>347</v>
      </c>
      <c r="H310" s="231">
        <v>393.6</v>
      </c>
      <c r="I310" s="231">
        <v>402.6</v>
      </c>
      <c r="J310" s="231">
        <v>416.90000000000003</v>
      </c>
      <c r="K310" s="230">
        <v>388.3</v>
      </c>
      <c r="L310" s="230">
        <v>365</v>
      </c>
      <c r="M310" s="230">
        <v>0.48094999999999999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128.15</v>
      </c>
      <c r="D311" s="231">
        <v>127.83333333333333</v>
      </c>
      <c r="E311" s="231">
        <v>126.91666666666666</v>
      </c>
      <c r="F311" s="231">
        <v>125.68333333333332</v>
      </c>
      <c r="G311" s="231">
        <v>124.76666666666665</v>
      </c>
      <c r="H311" s="231">
        <v>129.06666666666666</v>
      </c>
      <c r="I311" s="231">
        <v>129.98333333333332</v>
      </c>
      <c r="J311" s="231">
        <v>131.21666666666667</v>
      </c>
      <c r="K311" s="230">
        <v>128.75</v>
      </c>
      <c r="L311" s="230">
        <v>126.6</v>
      </c>
      <c r="M311" s="230">
        <v>64.125060000000005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54.25</v>
      </c>
      <c r="D312" s="231">
        <v>54.133333333333333</v>
      </c>
      <c r="E312" s="231">
        <v>53.866666666666667</v>
      </c>
      <c r="F312" s="231">
        <v>53.483333333333334</v>
      </c>
      <c r="G312" s="231">
        <v>53.216666666666669</v>
      </c>
      <c r="H312" s="231">
        <v>54.516666666666666</v>
      </c>
      <c r="I312" s="231">
        <v>54.783333333333331</v>
      </c>
      <c r="J312" s="231">
        <v>55.166666666666664</v>
      </c>
      <c r="K312" s="230">
        <v>54.4</v>
      </c>
      <c r="L312" s="230">
        <v>53.75</v>
      </c>
      <c r="M312" s="230">
        <v>12.27727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480.5</v>
      </c>
      <c r="D313" s="231">
        <v>478.7166666666667</v>
      </c>
      <c r="E313" s="231">
        <v>475.08333333333337</v>
      </c>
      <c r="F313" s="231">
        <v>469.66666666666669</v>
      </c>
      <c r="G313" s="231">
        <v>466.03333333333336</v>
      </c>
      <c r="H313" s="231">
        <v>484.13333333333338</v>
      </c>
      <c r="I313" s="231">
        <v>487.76666666666671</v>
      </c>
      <c r="J313" s="231">
        <v>493.18333333333339</v>
      </c>
      <c r="K313" s="230">
        <v>482.35</v>
      </c>
      <c r="L313" s="230">
        <v>473.3</v>
      </c>
      <c r="M313" s="230">
        <v>6.5406599999999999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8535.15</v>
      </c>
      <c r="D314" s="231">
        <v>8497.9999999999982</v>
      </c>
      <c r="E314" s="231">
        <v>8440.1999999999971</v>
      </c>
      <c r="F314" s="231">
        <v>8345.2499999999982</v>
      </c>
      <c r="G314" s="231">
        <v>8287.4499999999971</v>
      </c>
      <c r="H314" s="231">
        <v>8592.9499999999971</v>
      </c>
      <c r="I314" s="231">
        <v>8650.7499999999964</v>
      </c>
      <c r="J314" s="231">
        <v>8745.6999999999971</v>
      </c>
      <c r="K314" s="230">
        <v>8555.7999999999993</v>
      </c>
      <c r="L314" s="230">
        <v>8403.0499999999993</v>
      </c>
      <c r="M314" s="230">
        <v>3.0827499999999999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1568.8</v>
      </c>
      <c r="D315" s="231">
        <v>1571.6166666666668</v>
      </c>
      <c r="E315" s="231">
        <v>1560.2333333333336</v>
      </c>
      <c r="F315" s="231">
        <v>1551.6666666666667</v>
      </c>
      <c r="G315" s="231">
        <v>1540.2833333333335</v>
      </c>
      <c r="H315" s="231">
        <v>1580.1833333333336</v>
      </c>
      <c r="I315" s="231">
        <v>1591.5666666666668</v>
      </c>
      <c r="J315" s="231">
        <v>1600.1333333333337</v>
      </c>
      <c r="K315" s="230">
        <v>1583</v>
      </c>
      <c r="L315" s="230">
        <v>1563.05</v>
      </c>
      <c r="M315" s="230">
        <v>0.14976999999999999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627.20000000000005</v>
      </c>
      <c r="D316" s="231">
        <v>628.46666666666658</v>
      </c>
      <c r="E316" s="231">
        <v>619.28333333333319</v>
      </c>
      <c r="F316" s="231">
        <v>611.36666666666656</v>
      </c>
      <c r="G316" s="231">
        <v>602.18333333333317</v>
      </c>
      <c r="H316" s="231">
        <v>636.38333333333321</v>
      </c>
      <c r="I316" s="231">
        <v>645.56666666666661</v>
      </c>
      <c r="J316" s="231">
        <v>653.48333333333323</v>
      </c>
      <c r="K316" s="230">
        <v>637.65</v>
      </c>
      <c r="L316" s="230">
        <v>620.54999999999995</v>
      </c>
      <c r="M316" s="230">
        <v>4.9375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440.7</v>
      </c>
      <c r="D317" s="231">
        <v>442.13333333333338</v>
      </c>
      <c r="E317" s="231">
        <v>432.76666666666677</v>
      </c>
      <c r="F317" s="231">
        <v>424.83333333333337</v>
      </c>
      <c r="G317" s="231">
        <v>415.46666666666675</v>
      </c>
      <c r="H317" s="231">
        <v>450.06666666666678</v>
      </c>
      <c r="I317" s="231">
        <v>459.43333333333345</v>
      </c>
      <c r="J317" s="231">
        <v>467.36666666666679</v>
      </c>
      <c r="K317" s="230">
        <v>451.5</v>
      </c>
      <c r="L317" s="230">
        <v>434.2</v>
      </c>
      <c r="M317" s="230">
        <v>20.07612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686.25</v>
      </c>
      <c r="D318" s="231">
        <v>690.26666666666677</v>
      </c>
      <c r="E318" s="231">
        <v>677.53333333333353</v>
      </c>
      <c r="F318" s="231">
        <v>668.81666666666672</v>
      </c>
      <c r="G318" s="231">
        <v>656.08333333333348</v>
      </c>
      <c r="H318" s="231">
        <v>698.98333333333358</v>
      </c>
      <c r="I318" s="231">
        <v>711.71666666666692</v>
      </c>
      <c r="J318" s="231">
        <v>720.43333333333362</v>
      </c>
      <c r="K318" s="230">
        <v>703</v>
      </c>
      <c r="L318" s="230">
        <v>681.55</v>
      </c>
      <c r="M318" s="230">
        <v>8.4871499999999997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671.3</v>
      </c>
      <c r="D319" s="231">
        <v>666.80000000000007</v>
      </c>
      <c r="E319" s="231">
        <v>658.60000000000014</v>
      </c>
      <c r="F319" s="231">
        <v>645.90000000000009</v>
      </c>
      <c r="G319" s="231">
        <v>637.70000000000016</v>
      </c>
      <c r="H319" s="231">
        <v>679.50000000000011</v>
      </c>
      <c r="I319" s="231">
        <v>687.70000000000016</v>
      </c>
      <c r="J319" s="231">
        <v>700.40000000000009</v>
      </c>
      <c r="K319" s="230">
        <v>675</v>
      </c>
      <c r="L319" s="230">
        <v>654.1</v>
      </c>
      <c r="M319" s="230">
        <v>0.59328000000000003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811.85</v>
      </c>
      <c r="D320" s="231">
        <v>807.83333333333337</v>
      </c>
      <c r="E320" s="231">
        <v>801.56666666666672</v>
      </c>
      <c r="F320" s="231">
        <v>791.2833333333333</v>
      </c>
      <c r="G320" s="231">
        <v>785.01666666666665</v>
      </c>
      <c r="H320" s="231">
        <v>818.11666666666679</v>
      </c>
      <c r="I320" s="231">
        <v>824.38333333333344</v>
      </c>
      <c r="J320" s="231">
        <v>834.66666666666686</v>
      </c>
      <c r="K320" s="230">
        <v>814.1</v>
      </c>
      <c r="L320" s="230">
        <v>797.55</v>
      </c>
      <c r="M320" s="230">
        <v>0.50983999999999996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1250.4000000000001</v>
      </c>
      <c r="D321" s="231">
        <v>1249.7833333333335</v>
      </c>
      <c r="E321" s="231">
        <v>1239.616666666667</v>
      </c>
      <c r="F321" s="231">
        <v>1228.8333333333335</v>
      </c>
      <c r="G321" s="231">
        <v>1218.666666666667</v>
      </c>
      <c r="H321" s="231">
        <v>1260.5666666666671</v>
      </c>
      <c r="I321" s="231">
        <v>1270.7333333333336</v>
      </c>
      <c r="J321" s="231">
        <v>1281.5166666666671</v>
      </c>
      <c r="K321" s="230">
        <v>1259.95</v>
      </c>
      <c r="L321" s="230">
        <v>1239</v>
      </c>
      <c r="M321" s="230">
        <v>2.2490999999999999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49.95</v>
      </c>
      <c r="D322" s="231">
        <v>50.233333333333341</v>
      </c>
      <c r="E322" s="231">
        <v>49.366666666666681</v>
      </c>
      <c r="F322" s="231">
        <v>48.783333333333339</v>
      </c>
      <c r="G322" s="231">
        <v>47.916666666666679</v>
      </c>
      <c r="H322" s="231">
        <v>50.816666666666684</v>
      </c>
      <c r="I322" s="231">
        <v>51.683333333333344</v>
      </c>
      <c r="J322" s="231">
        <v>52.266666666666687</v>
      </c>
      <c r="K322" s="230">
        <v>51.1</v>
      </c>
      <c r="L322" s="230">
        <v>49.65</v>
      </c>
      <c r="M322" s="230">
        <v>71.098849999999999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638.9</v>
      </c>
      <c r="D323" s="231">
        <v>633.56666666666672</v>
      </c>
      <c r="E323" s="231">
        <v>626.28333333333342</v>
      </c>
      <c r="F323" s="231">
        <v>613.66666666666674</v>
      </c>
      <c r="G323" s="231">
        <v>606.38333333333344</v>
      </c>
      <c r="H323" s="231">
        <v>646.18333333333339</v>
      </c>
      <c r="I323" s="231">
        <v>653.4666666666667</v>
      </c>
      <c r="J323" s="231">
        <v>666.08333333333337</v>
      </c>
      <c r="K323" s="230">
        <v>640.85</v>
      </c>
      <c r="L323" s="230">
        <v>620.95000000000005</v>
      </c>
      <c r="M323" s="230">
        <v>0.64387000000000005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1811.7</v>
      </c>
      <c r="D324" s="231">
        <v>1805.7166666666665</v>
      </c>
      <c r="E324" s="231">
        <v>1792.4333333333329</v>
      </c>
      <c r="F324" s="231">
        <v>1773.1666666666665</v>
      </c>
      <c r="G324" s="231">
        <v>1759.883333333333</v>
      </c>
      <c r="H324" s="231">
        <v>1824.9833333333329</v>
      </c>
      <c r="I324" s="231">
        <v>1838.2666666666662</v>
      </c>
      <c r="J324" s="231">
        <v>1857.5333333333328</v>
      </c>
      <c r="K324" s="230">
        <v>1819</v>
      </c>
      <c r="L324" s="230">
        <v>1786.45</v>
      </c>
      <c r="M324" s="230">
        <v>2.3554599999999999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1515.55</v>
      </c>
      <c r="D325" s="231">
        <v>1508.7333333333336</v>
      </c>
      <c r="E325" s="231">
        <v>1492.4666666666672</v>
      </c>
      <c r="F325" s="231">
        <v>1469.3833333333337</v>
      </c>
      <c r="G325" s="231">
        <v>1453.1166666666672</v>
      </c>
      <c r="H325" s="231">
        <v>1531.8166666666671</v>
      </c>
      <c r="I325" s="231">
        <v>1548.0833333333335</v>
      </c>
      <c r="J325" s="231">
        <v>1571.166666666667</v>
      </c>
      <c r="K325" s="230">
        <v>1525</v>
      </c>
      <c r="L325" s="230">
        <v>1485.65</v>
      </c>
      <c r="M325" s="230">
        <v>1.39391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1027.95</v>
      </c>
      <c r="D326" s="231">
        <v>1024.3166666666666</v>
      </c>
      <c r="E326" s="231">
        <v>1018.6333333333332</v>
      </c>
      <c r="F326" s="231">
        <v>1009.3166666666666</v>
      </c>
      <c r="G326" s="231">
        <v>1003.6333333333332</v>
      </c>
      <c r="H326" s="231">
        <v>1033.6333333333332</v>
      </c>
      <c r="I326" s="231">
        <v>1039.3166666666666</v>
      </c>
      <c r="J326" s="231">
        <v>1048.6333333333332</v>
      </c>
      <c r="K326" s="230">
        <v>1030</v>
      </c>
      <c r="L326" s="230">
        <v>1015</v>
      </c>
      <c r="M326" s="230">
        <v>7.79901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584.79999999999995</v>
      </c>
      <c r="D327" s="231">
        <v>581.13333333333333</v>
      </c>
      <c r="E327" s="231">
        <v>571.36666666666667</v>
      </c>
      <c r="F327" s="231">
        <v>557.93333333333339</v>
      </c>
      <c r="G327" s="231">
        <v>548.16666666666674</v>
      </c>
      <c r="H327" s="231">
        <v>594.56666666666661</v>
      </c>
      <c r="I327" s="231">
        <v>604.33333333333326</v>
      </c>
      <c r="J327" s="231">
        <v>617.76666666666654</v>
      </c>
      <c r="K327" s="230">
        <v>590.9</v>
      </c>
      <c r="L327" s="230">
        <v>567.70000000000005</v>
      </c>
      <c r="M327" s="230">
        <v>2.6493000000000002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37.299999999999997</v>
      </c>
      <c r="D328" s="231">
        <v>37.449999999999996</v>
      </c>
      <c r="E328" s="231">
        <v>36.999999999999993</v>
      </c>
      <c r="F328" s="231">
        <v>36.699999999999996</v>
      </c>
      <c r="G328" s="231">
        <v>36.249999999999993</v>
      </c>
      <c r="H328" s="231">
        <v>37.749999999999993</v>
      </c>
      <c r="I328" s="231">
        <v>38.199999999999996</v>
      </c>
      <c r="J328" s="231">
        <v>38.499999999999993</v>
      </c>
      <c r="K328" s="230">
        <v>37.9</v>
      </c>
      <c r="L328" s="230">
        <v>37.15</v>
      </c>
      <c r="M328" s="230">
        <v>32.977989999999998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107.55</v>
      </c>
      <c r="D329" s="231">
        <v>107.63333333333333</v>
      </c>
      <c r="E329" s="231">
        <v>105.96666666666665</v>
      </c>
      <c r="F329" s="231">
        <v>104.38333333333333</v>
      </c>
      <c r="G329" s="231">
        <v>102.71666666666665</v>
      </c>
      <c r="H329" s="231">
        <v>109.21666666666665</v>
      </c>
      <c r="I329" s="231">
        <v>110.88333333333334</v>
      </c>
      <c r="J329" s="231">
        <v>112.46666666666665</v>
      </c>
      <c r="K329" s="230">
        <v>109.3</v>
      </c>
      <c r="L329" s="230">
        <v>106.05</v>
      </c>
      <c r="M329" s="230">
        <v>28.616209999999999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40.049999999999997</v>
      </c>
      <c r="D330" s="231">
        <v>40.283333333333339</v>
      </c>
      <c r="E330" s="231">
        <v>39.716666666666676</v>
      </c>
      <c r="F330" s="231">
        <v>39.38333333333334</v>
      </c>
      <c r="G330" s="231">
        <v>38.816666666666677</v>
      </c>
      <c r="H330" s="231">
        <v>40.616666666666674</v>
      </c>
      <c r="I330" s="231">
        <v>41.183333333333337</v>
      </c>
      <c r="J330" s="231">
        <v>41.516666666666673</v>
      </c>
      <c r="K330" s="230">
        <v>40.85</v>
      </c>
      <c r="L330" s="230">
        <v>39.950000000000003</v>
      </c>
      <c r="M330" s="230">
        <v>66.631929999999997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76.650000000000006</v>
      </c>
      <c r="D331" s="231">
        <v>77.13333333333334</v>
      </c>
      <c r="E331" s="231">
        <v>76.01666666666668</v>
      </c>
      <c r="F331" s="231">
        <v>75.38333333333334</v>
      </c>
      <c r="G331" s="231">
        <v>74.26666666666668</v>
      </c>
      <c r="H331" s="231">
        <v>77.76666666666668</v>
      </c>
      <c r="I331" s="231">
        <v>78.883333333333326</v>
      </c>
      <c r="J331" s="231">
        <v>79.51666666666668</v>
      </c>
      <c r="K331" s="230">
        <v>78.25</v>
      </c>
      <c r="L331" s="230">
        <v>76.5</v>
      </c>
      <c r="M331" s="230">
        <v>6.1007600000000002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209.85</v>
      </c>
      <c r="D332" s="231">
        <v>210.93333333333331</v>
      </c>
      <c r="E332" s="231">
        <v>208.26666666666662</v>
      </c>
      <c r="F332" s="231">
        <v>206.68333333333331</v>
      </c>
      <c r="G332" s="231">
        <v>204.01666666666662</v>
      </c>
      <c r="H332" s="231">
        <v>212.51666666666662</v>
      </c>
      <c r="I332" s="231">
        <v>215.18333333333331</v>
      </c>
      <c r="J332" s="231">
        <v>216.76666666666662</v>
      </c>
      <c r="K332" s="230">
        <v>213.6</v>
      </c>
      <c r="L332" s="230">
        <v>209.35</v>
      </c>
      <c r="M332" s="230">
        <v>1.4448799999999999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177.6</v>
      </c>
      <c r="D333" s="231">
        <v>176.93333333333331</v>
      </c>
      <c r="E333" s="231">
        <v>175.86666666666662</v>
      </c>
      <c r="F333" s="231">
        <v>174.1333333333333</v>
      </c>
      <c r="G333" s="231">
        <v>173.06666666666661</v>
      </c>
      <c r="H333" s="231">
        <v>178.66666666666663</v>
      </c>
      <c r="I333" s="231">
        <v>179.73333333333329</v>
      </c>
      <c r="J333" s="231">
        <v>181.46666666666664</v>
      </c>
      <c r="K333" s="230">
        <v>178</v>
      </c>
      <c r="L333" s="230">
        <v>175.2</v>
      </c>
      <c r="M333" s="230">
        <v>109.68456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772.1</v>
      </c>
      <c r="D334" s="231">
        <v>778.0333333333333</v>
      </c>
      <c r="E334" s="231">
        <v>756.06666666666661</v>
      </c>
      <c r="F334" s="231">
        <v>740.0333333333333</v>
      </c>
      <c r="G334" s="231">
        <v>718.06666666666661</v>
      </c>
      <c r="H334" s="231">
        <v>794.06666666666661</v>
      </c>
      <c r="I334" s="231">
        <v>816.0333333333333</v>
      </c>
      <c r="J334" s="231">
        <v>832.06666666666661</v>
      </c>
      <c r="K334" s="230">
        <v>800</v>
      </c>
      <c r="L334" s="230">
        <v>762</v>
      </c>
      <c r="M334" s="230">
        <v>1.6933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80.099999999999994</v>
      </c>
      <c r="D335" s="231">
        <v>79.899999999999991</v>
      </c>
      <c r="E335" s="231">
        <v>79.449999999999989</v>
      </c>
      <c r="F335" s="231">
        <v>78.8</v>
      </c>
      <c r="G335" s="231">
        <v>78.349999999999994</v>
      </c>
      <c r="H335" s="231">
        <v>80.549999999999983</v>
      </c>
      <c r="I335" s="231">
        <v>81</v>
      </c>
      <c r="J335" s="231">
        <v>81.649999999999977</v>
      </c>
      <c r="K335" s="230">
        <v>80.349999999999994</v>
      </c>
      <c r="L335" s="230">
        <v>79.25</v>
      </c>
      <c r="M335" s="230">
        <v>39.947510000000001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4267.75</v>
      </c>
      <c r="D336" s="231">
        <v>4262.9333333333334</v>
      </c>
      <c r="E336" s="231">
        <v>4230.8666666666668</v>
      </c>
      <c r="F336" s="231">
        <v>4193.9833333333336</v>
      </c>
      <c r="G336" s="231">
        <v>4161.916666666667</v>
      </c>
      <c r="H336" s="231">
        <v>4299.8166666666666</v>
      </c>
      <c r="I336" s="231">
        <v>4331.8833333333341</v>
      </c>
      <c r="J336" s="231">
        <v>4368.7666666666664</v>
      </c>
      <c r="K336" s="230">
        <v>4295</v>
      </c>
      <c r="L336" s="230">
        <v>4226.05</v>
      </c>
      <c r="M336" s="230">
        <v>1.3328599999999999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539.65</v>
      </c>
      <c r="D337" s="231">
        <v>539.26666666666654</v>
      </c>
      <c r="E337" s="231">
        <v>532.73333333333312</v>
      </c>
      <c r="F337" s="231">
        <v>525.81666666666661</v>
      </c>
      <c r="G337" s="231">
        <v>519.28333333333319</v>
      </c>
      <c r="H337" s="231">
        <v>546.18333333333305</v>
      </c>
      <c r="I337" s="231">
        <v>552.71666666666658</v>
      </c>
      <c r="J337" s="231">
        <v>559.63333333333298</v>
      </c>
      <c r="K337" s="230">
        <v>545.79999999999995</v>
      </c>
      <c r="L337" s="230">
        <v>532.35</v>
      </c>
      <c r="M337" s="230">
        <v>2.2524099999999998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19530.2</v>
      </c>
      <c r="D338" s="231">
        <v>19582.55</v>
      </c>
      <c r="E338" s="231">
        <v>19448.649999999998</v>
      </c>
      <c r="F338" s="231">
        <v>19367.099999999999</v>
      </c>
      <c r="G338" s="231">
        <v>19233.199999999997</v>
      </c>
      <c r="H338" s="231">
        <v>19664.099999999999</v>
      </c>
      <c r="I338" s="231">
        <v>19798</v>
      </c>
      <c r="J338" s="231">
        <v>19879.55</v>
      </c>
      <c r="K338" s="230">
        <v>19716.45</v>
      </c>
      <c r="L338" s="230">
        <v>19501</v>
      </c>
      <c r="M338" s="230">
        <v>0.22414000000000001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56.3</v>
      </c>
      <c r="D339" s="231">
        <v>56.583333333333336</v>
      </c>
      <c r="E339" s="231">
        <v>55.716666666666669</v>
      </c>
      <c r="F339" s="231">
        <v>55.133333333333333</v>
      </c>
      <c r="G339" s="231">
        <v>54.266666666666666</v>
      </c>
      <c r="H339" s="231">
        <v>57.166666666666671</v>
      </c>
      <c r="I339" s="231">
        <v>58.033333333333331</v>
      </c>
      <c r="J339" s="231">
        <v>58.616666666666674</v>
      </c>
      <c r="K339" s="230">
        <v>57.45</v>
      </c>
      <c r="L339" s="230">
        <v>56</v>
      </c>
      <c r="M339" s="230">
        <v>5.6227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214.5</v>
      </c>
      <c r="D340" s="231">
        <v>216.56666666666669</v>
      </c>
      <c r="E340" s="231">
        <v>211.78333333333339</v>
      </c>
      <c r="F340" s="231">
        <v>209.06666666666669</v>
      </c>
      <c r="G340" s="231">
        <v>204.28333333333339</v>
      </c>
      <c r="H340" s="231">
        <v>219.28333333333339</v>
      </c>
      <c r="I340" s="231">
        <v>224.06666666666669</v>
      </c>
      <c r="J340" s="231">
        <v>226.78333333333339</v>
      </c>
      <c r="K340" s="230">
        <v>221.35</v>
      </c>
      <c r="L340" s="230">
        <v>213.85</v>
      </c>
      <c r="M340" s="230">
        <v>3.43187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338.15</v>
      </c>
      <c r="D341" s="231">
        <v>344.05</v>
      </c>
      <c r="E341" s="231">
        <v>330.1</v>
      </c>
      <c r="F341" s="231">
        <v>322.05</v>
      </c>
      <c r="G341" s="231">
        <v>308.10000000000002</v>
      </c>
      <c r="H341" s="231">
        <v>352.1</v>
      </c>
      <c r="I341" s="231">
        <v>366.04999999999995</v>
      </c>
      <c r="J341" s="231">
        <v>374.1</v>
      </c>
      <c r="K341" s="230">
        <v>358</v>
      </c>
      <c r="L341" s="230">
        <v>336</v>
      </c>
      <c r="M341" s="230">
        <v>1.7755799999999999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906.95</v>
      </c>
      <c r="D342" s="231">
        <v>908.44999999999993</v>
      </c>
      <c r="E342" s="231">
        <v>889.89999999999986</v>
      </c>
      <c r="F342" s="231">
        <v>872.84999999999991</v>
      </c>
      <c r="G342" s="231">
        <v>854.29999999999984</v>
      </c>
      <c r="H342" s="231">
        <v>925.49999999999989</v>
      </c>
      <c r="I342" s="231">
        <v>944.04999999999984</v>
      </c>
      <c r="J342" s="231">
        <v>961.09999999999991</v>
      </c>
      <c r="K342" s="230">
        <v>927</v>
      </c>
      <c r="L342" s="230">
        <v>891.4</v>
      </c>
      <c r="M342" s="230">
        <v>12.334530000000001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157.15</v>
      </c>
      <c r="D343" s="231">
        <v>154.88333333333333</v>
      </c>
      <c r="E343" s="231">
        <v>152.26666666666665</v>
      </c>
      <c r="F343" s="231">
        <v>147.38333333333333</v>
      </c>
      <c r="G343" s="231">
        <v>144.76666666666665</v>
      </c>
      <c r="H343" s="231">
        <v>159.76666666666665</v>
      </c>
      <c r="I343" s="231">
        <v>162.38333333333333</v>
      </c>
      <c r="J343" s="231">
        <v>167.26666666666665</v>
      </c>
      <c r="K343" s="230">
        <v>157.5</v>
      </c>
      <c r="L343" s="230">
        <v>150</v>
      </c>
      <c r="M343" s="230">
        <v>174.31401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257.95</v>
      </c>
      <c r="D344" s="231">
        <v>256.34999999999997</v>
      </c>
      <c r="E344" s="231">
        <v>253.14999999999992</v>
      </c>
      <c r="F344" s="231">
        <v>248.34999999999997</v>
      </c>
      <c r="G344" s="231">
        <v>245.14999999999992</v>
      </c>
      <c r="H344" s="231">
        <v>261.14999999999992</v>
      </c>
      <c r="I344" s="231">
        <v>264.34999999999997</v>
      </c>
      <c r="J344" s="231">
        <v>269.14999999999992</v>
      </c>
      <c r="K344" s="230">
        <v>259.55</v>
      </c>
      <c r="L344" s="230">
        <v>251.55</v>
      </c>
      <c r="M344" s="230">
        <v>11.79776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657.9</v>
      </c>
      <c r="D345" s="231">
        <v>665.30000000000007</v>
      </c>
      <c r="E345" s="231">
        <v>647.60000000000014</v>
      </c>
      <c r="F345" s="231">
        <v>637.30000000000007</v>
      </c>
      <c r="G345" s="231">
        <v>619.60000000000014</v>
      </c>
      <c r="H345" s="231">
        <v>675.60000000000014</v>
      </c>
      <c r="I345" s="231">
        <v>693.30000000000018</v>
      </c>
      <c r="J345" s="231">
        <v>703.60000000000014</v>
      </c>
      <c r="K345" s="230">
        <v>683</v>
      </c>
      <c r="L345" s="230">
        <v>655</v>
      </c>
      <c r="M345" s="230">
        <v>14.078799999999999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656.5</v>
      </c>
      <c r="D346" s="231">
        <v>655.35</v>
      </c>
      <c r="E346" s="231">
        <v>647</v>
      </c>
      <c r="F346" s="231">
        <v>637.5</v>
      </c>
      <c r="G346" s="231">
        <v>629.15</v>
      </c>
      <c r="H346" s="231">
        <v>664.85</v>
      </c>
      <c r="I346" s="231">
        <v>673.20000000000016</v>
      </c>
      <c r="J346" s="231">
        <v>682.7</v>
      </c>
      <c r="K346" s="230">
        <v>663.7</v>
      </c>
      <c r="L346" s="230">
        <v>645.85</v>
      </c>
      <c r="M346" s="230">
        <v>45.746600000000001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3303.85</v>
      </c>
      <c r="D347" s="231">
        <v>3286.9166666666665</v>
      </c>
      <c r="E347" s="231">
        <v>3264.1833333333329</v>
      </c>
      <c r="F347" s="231">
        <v>3224.5166666666664</v>
      </c>
      <c r="G347" s="231">
        <v>3201.7833333333328</v>
      </c>
      <c r="H347" s="231">
        <v>3326.583333333333</v>
      </c>
      <c r="I347" s="231">
        <v>3349.3166666666666</v>
      </c>
      <c r="J347" s="231">
        <v>3388.9833333333331</v>
      </c>
      <c r="K347" s="230">
        <v>3309.65</v>
      </c>
      <c r="L347" s="230">
        <v>3247.25</v>
      </c>
      <c r="M347" s="230">
        <v>0.30292000000000002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227.65</v>
      </c>
      <c r="D348" s="231">
        <v>232.16666666666666</v>
      </c>
      <c r="E348" s="231">
        <v>222.48333333333332</v>
      </c>
      <c r="F348" s="231">
        <v>217.31666666666666</v>
      </c>
      <c r="G348" s="231">
        <v>207.63333333333333</v>
      </c>
      <c r="H348" s="231">
        <v>237.33333333333331</v>
      </c>
      <c r="I348" s="231">
        <v>247.01666666666665</v>
      </c>
      <c r="J348" s="231">
        <v>252.18333333333331</v>
      </c>
      <c r="K348" s="230">
        <v>241.85</v>
      </c>
      <c r="L348" s="230">
        <v>227</v>
      </c>
      <c r="M348" s="230">
        <v>7.6101299999999998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589.6</v>
      </c>
      <c r="D349" s="231">
        <v>592.85</v>
      </c>
      <c r="E349" s="231">
        <v>578.35</v>
      </c>
      <c r="F349" s="231">
        <v>567.1</v>
      </c>
      <c r="G349" s="231">
        <v>552.6</v>
      </c>
      <c r="H349" s="231">
        <v>604.1</v>
      </c>
      <c r="I349" s="231">
        <v>618.6</v>
      </c>
      <c r="J349" s="231">
        <v>629.85</v>
      </c>
      <c r="K349" s="230">
        <v>607.35</v>
      </c>
      <c r="L349" s="230">
        <v>581.6</v>
      </c>
      <c r="M349" s="230">
        <v>10.829459999999999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113.4</v>
      </c>
      <c r="D350" s="231">
        <v>113.88333333333333</v>
      </c>
      <c r="E350" s="231">
        <v>112.46666666666665</v>
      </c>
      <c r="F350" s="231">
        <v>111.53333333333333</v>
      </c>
      <c r="G350" s="231">
        <v>110.11666666666666</v>
      </c>
      <c r="H350" s="231">
        <v>114.81666666666665</v>
      </c>
      <c r="I350" s="231">
        <v>116.23333333333333</v>
      </c>
      <c r="J350" s="231">
        <v>117.16666666666664</v>
      </c>
      <c r="K350" s="230">
        <v>115.3</v>
      </c>
      <c r="L350" s="230">
        <v>112.95</v>
      </c>
      <c r="M350" s="230">
        <v>6.0324200000000001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3039.35</v>
      </c>
      <c r="D351" s="231">
        <v>3044.1666666666665</v>
      </c>
      <c r="E351" s="231">
        <v>3013.833333333333</v>
      </c>
      <c r="F351" s="231">
        <v>2988.3166666666666</v>
      </c>
      <c r="G351" s="231">
        <v>2957.9833333333331</v>
      </c>
      <c r="H351" s="231">
        <v>3069.6833333333329</v>
      </c>
      <c r="I351" s="231">
        <v>3100.016666666666</v>
      </c>
      <c r="J351" s="231">
        <v>3125.5333333333328</v>
      </c>
      <c r="K351" s="230">
        <v>3074.5</v>
      </c>
      <c r="L351" s="230">
        <v>3018.65</v>
      </c>
      <c r="M351" s="230">
        <v>1.3362799999999999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450.25</v>
      </c>
      <c r="D352" s="231">
        <v>452.25</v>
      </c>
      <c r="E352" s="231">
        <v>443.65</v>
      </c>
      <c r="F352" s="231">
        <v>437.04999999999995</v>
      </c>
      <c r="G352" s="231">
        <v>428.44999999999993</v>
      </c>
      <c r="H352" s="231">
        <v>458.85</v>
      </c>
      <c r="I352" s="231">
        <v>467.45000000000005</v>
      </c>
      <c r="J352" s="231">
        <v>474.05000000000007</v>
      </c>
      <c r="K352" s="230">
        <v>460.85</v>
      </c>
      <c r="L352" s="230">
        <v>445.65</v>
      </c>
      <c r="M352" s="230">
        <v>5.56332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290.25</v>
      </c>
      <c r="D353" s="231">
        <v>291.16666666666669</v>
      </c>
      <c r="E353" s="231">
        <v>286.73333333333335</v>
      </c>
      <c r="F353" s="231">
        <v>283.21666666666664</v>
      </c>
      <c r="G353" s="231">
        <v>278.7833333333333</v>
      </c>
      <c r="H353" s="231">
        <v>294.68333333333339</v>
      </c>
      <c r="I353" s="231">
        <v>299.11666666666667</v>
      </c>
      <c r="J353" s="231">
        <v>302.63333333333344</v>
      </c>
      <c r="K353" s="230">
        <v>295.60000000000002</v>
      </c>
      <c r="L353" s="230">
        <v>287.64999999999998</v>
      </c>
      <c r="M353" s="230">
        <v>6.7342199999999997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1549.8</v>
      </c>
      <c r="D354" s="231">
        <v>1541.4166666666667</v>
      </c>
      <c r="E354" s="231">
        <v>1531.0833333333335</v>
      </c>
      <c r="F354" s="231">
        <v>1512.3666666666668</v>
      </c>
      <c r="G354" s="231">
        <v>1502.0333333333335</v>
      </c>
      <c r="H354" s="231">
        <v>1560.1333333333334</v>
      </c>
      <c r="I354" s="231">
        <v>1570.4666666666669</v>
      </c>
      <c r="J354" s="231">
        <v>1589.1833333333334</v>
      </c>
      <c r="K354" s="230">
        <v>1551.75</v>
      </c>
      <c r="L354" s="230">
        <v>1522.7</v>
      </c>
      <c r="M354" s="230">
        <v>1.5355300000000001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36622.699999999997</v>
      </c>
      <c r="D355" s="231">
        <v>36597.566666666666</v>
      </c>
      <c r="E355" s="231">
        <v>36325.133333333331</v>
      </c>
      <c r="F355" s="231">
        <v>36027.566666666666</v>
      </c>
      <c r="G355" s="231">
        <v>35755.133333333331</v>
      </c>
      <c r="H355" s="231">
        <v>36895.133333333331</v>
      </c>
      <c r="I355" s="231">
        <v>37167.566666666666</v>
      </c>
      <c r="J355" s="231">
        <v>37465.133333333331</v>
      </c>
      <c r="K355" s="230">
        <v>36870</v>
      </c>
      <c r="L355" s="230">
        <v>36300</v>
      </c>
      <c r="M355" s="230">
        <v>9.6629999999999994E-2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956.8</v>
      </c>
      <c r="D356" s="231">
        <v>956.33333333333337</v>
      </c>
      <c r="E356" s="231">
        <v>946.4666666666667</v>
      </c>
      <c r="F356" s="231">
        <v>936.13333333333333</v>
      </c>
      <c r="G356" s="231">
        <v>926.26666666666665</v>
      </c>
      <c r="H356" s="231">
        <v>966.66666666666674</v>
      </c>
      <c r="I356" s="231">
        <v>976.5333333333333</v>
      </c>
      <c r="J356" s="231">
        <v>986.86666666666679</v>
      </c>
      <c r="K356" s="230">
        <v>966.2</v>
      </c>
      <c r="L356" s="230">
        <v>946</v>
      </c>
      <c r="M356" s="230">
        <v>0.57084000000000001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4569.75</v>
      </c>
      <c r="D357" s="231">
        <v>4548.083333333333</v>
      </c>
      <c r="E357" s="231">
        <v>4512.6666666666661</v>
      </c>
      <c r="F357" s="231">
        <v>4455.583333333333</v>
      </c>
      <c r="G357" s="231">
        <v>4420.1666666666661</v>
      </c>
      <c r="H357" s="231">
        <v>4605.1666666666661</v>
      </c>
      <c r="I357" s="231">
        <v>4640.5833333333321</v>
      </c>
      <c r="J357" s="231">
        <v>4697.6666666666661</v>
      </c>
      <c r="K357" s="230">
        <v>4583.5</v>
      </c>
      <c r="L357" s="230">
        <v>4491</v>
      </c>
      <c r="M357" s="230">
        <v>1.3252299999999999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228.5</v>
      </c>
      <c r="D358" s="231">
        <v>230.9</v>
      </c>
      <c r="E358" s="231">
        <v>224.8</v>
      </c>
      <c r="F358" s="231">
        <v>221.1</v>
      </c>
      <c r="G358" s="231">
        <v>215</v>
      </c>
      <c r="H358" s="231">
        <v>234.60000000000002</v>
      </c>
      <c r="I358" s="231">
        <v>240.7</v>
      </c>
      <c r="J358" s="231">
        <v>244.40000000000003</v>
      </c>
      <c r="K358" s="230">
        <v>237</v>
      </c>
      <c r="L358" s="230">
        <v>227.2</v>
      </c>
      <c r="M358" s="230">
        <v>49.223680000000002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3606.25</v>
      </c>
      <c r="D359" s="231">
        <v>3623.4</v>
      </c>
      <c r="E359" s="231">
        <v>3578.8500000000004</v>
      </c>
      <c r="F359" s="231">
        <v>3551.4500000000003</v>
      </c>
      <c r="G359" s="231">
        <v>3506.9000000000005</v>
      </c>
      <c r="H359" s="231">
        <v>3650.8</v>
      </c>
      <c r="I359" s="231">
        <v>3695.3500000000004</v>
      </c>
      <c r="J359" s="231">
        <v>3722.75</v>
      </c>
      <c r="K359" s="230">
        <v>3667.95</v>
      </c>
      <c r="L359" s="230">
        <v>3596</v>
      </c>
      <c r="M359" s="230">
        <v>6.2869999999999995E-2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1289.8499999999999</v>
      </c>
      <c r="D360" s="231">
        <v>1282.7499999999998</v>
      </c>
      <c r="E360" s="231">
        <v>1268.9499999999996</v>
      </c>
      <c r="F360" s="231">
        <v>1248.0499999999997</v>
      </c>
      <c r="G360" s="231">
        <v>1234.2499999999995</v>
      </c>
      <c r="H360" s="231">
        <v>1303.6499999999996</v>
      </c>
      <c r="I360" s="231">
        <v>1317.4499999999998</v>
      </c>
      <c r="J360" s="231">
        <v>1338.3499999999997</v>
      </c>
      <c r="K360" s="230">
        <v>1296.55</v>
      </c>
      <c r="L360" s="230">
        <v>1261.8499999999999</v>
      </c>
      <c r="M360" s="230">
        <v>1.1228199999999999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2355.6999999999998</v>
      </c>
      <c r="D361" s="231">
        <v>2344.0333333333333</v>
      </c>
      <c r="E361" s="231">
        <v>2324.0166666666664</v>
      </c>
      <c r="F361" s="231">
        <v>2292.333333333333</v>
      </c>
      <c r="G361" s="231">
        <v>2272.3166666666662</v>
      </c>
      <c r="H361" s="231">
        <v>2375.7166666666667</v>
      </c>
      <c r="I361" s="231">
        <v>2395.733333333334</v>
      </c>
      <c r="J361" s="231">
        <v>2427.416666666667</v>
      </c>
      <c r="K361" s="230">
        <v>2364.0500000000002</v>
      </c>
      <c r="L361" s="230">
        <v>2312.35</v>
      </c>
      <c r="M361" s="230">
        <v>2.7727200000000001</v>
      </c>
      <c r="N361" s="1"/>
      <c r="O361" s="1"/>
    </row>
    <row r="362" spans="1:15" ht="12.75" customHeight="1">
      <c r="A362" s="30">
        <v>352</v>
      </c>
      <c r="B362" s="216" t="s">
        <v>881</v>
      </c>
      <c r="C362" s="230">
        <v>69.900000000000006</v>
      </c>
      <c r="D362" s="231">
        <v>69.783333333333346</v>
      </c>
      <c r="E362" s="231">
        <v>69.166666666666686</v>
      </c>
      <c r="F362" s="231">
        <v>68.433333333333337</v>
      </c>
      <c r="G362" s="231">
        <v>67.816666666666677</v>
      </c>
      <c r="H362" s="231">
        <v>70.516666666666694</v>
      </c>
      <c r="I362" s="231">
        <v>71.13333333333334</v>
      </c>
      <c r="J362" s="231">
        <v>71.866666666666703</v>
      </c>
      <c r="K362" s="230">
        <v>70.400000000000006</v>
      </c>
      <c r="L362" s="230">
        <v>69.05</v>
      </c>
      <c r="M362" s="230">
        <v>33.144129999999997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945.15</v>
      </c>
      <c r="D363" s="231">
        <v>945.01666666666677</v>
      </c>
      <c r="E363" s="231">
        <v>940.03333333333353</v>
      </c>
      <c r="F363" s="231">
        <v>934.91666666666674</v>
      </c>
      <c r="G363" s="231">
        <v>929.93333333333351</v>
      </c>
      <c r="H363" s="231">
        <v>950.13333333333355</v>
      </c>
      <c r="I363" s="231">
        <v>955.1166666666669</v>
      </c>
      <c r="J363" s="231">
        <v>960.23333333333358</v>
      </c>
      <c r="K363" s="230">
        <v>950</v>
      </c>
      <c r="L363" s="230">
        <v>939.9</v>
      </c>
      <c r="M363" s="230">
        <v>0.44241000000000003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2975</v>
      </c>
      <c r="D364" s="231">
        <v>2954.9333333333329</v>
      </c>
      <c r="E364" s="231">
        <v>2925.8666666666659</v>
      </c>
      <c r="F364" s="231">
        <v>2876.7333333333331</v>
      </c>
      <c r="G364" s="231">
        <v>2847.6666666666661</v>
      </c>
      <c r="H364" s="231">
        <v>3004.0666666666657</v>
      </c>
      <c r="I364" s="231">
        <v>3033.1333333333323</v>
      </c>
      <c r="J364" s="231">
        <v>3082.2666666666655</v>
      </c>
      <c r="K364" s="230">
        <v>2984</v>
      </c>
      <c r="L364" s="230">
        <v>2905.8</v>
      </c>
      <c r="M364" s="230">
        <v>3.5255700000000001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1268.75</v>
      </c>
      <c r="D365" s="231">
        <v>1266.3666666666668</v>
      </c>
      <c r="E365" s="231">
        <v>1254.5833333333335</v>
      </c>
      <c r="F365" s="231">
        <v>1240.4166666666667</v>
      </c>
      <c r="G365" s="231">
        <v>1228.6333333333334</v>
      </c>
      <c r="H365" s="231">
        <v>1280.5333333333335</v>
      </c>
      <c r="I365" s="231">
        <v>1292.3166666666668</v>
      </c>
      <c r="J365" s="231">
        <v>1306.4833333333336</v>
      </c>
      <c r="K365" s="230">
        <v>1278.1500000000001</v>
      </c>
      <c r="L365" s="230">
        <v>1252.2</v>
      </c>
      <c r="M365" s="230">
        <v>0.73170000000000002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286.25</v>
      </c>
      <c r="D366" s="231">
        <v>288.05</v>
      </c>
      <c r="E366" s="231">
        <v>283.45000000000005</v>
      </c>
      <c r="F366" s="231">
        <v>280.65000000000003</v>
      </c>
      <c r="G366" s="231">
        <v>276.05000000000007</v>
      </c>
      <c r="H366" s="231">
        <v>290.85000000000002</v>
      </c>
      <c r="I366" s="231">
        <v>295.45000000000005</v>
      </c>
      <c r="J366" s="231">
        <v>298.25</v>
      </c>
      <c r="K366" s="230">
        <v>292.64999999999998</v>
      </c>
      <c r="L366" s="230">
        <v>285.25</v>
      </c>
      <c r="M366" s="230">
        <v>11.6937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166.4</v>
      </c>
      <c r="D367" s="231">
        <v>163.33333333333334</v>
      </c>
      <c r="E367" s="231">
        <v>159.81666666666669</v>
      </c>
      <c r="F367" s="231">
        <v>153.23333333333335</v>
      </c>
      <c r="G367" s="231">
        <v>149.7166666666667</v>
      </c>
      <c r="H367" s="231">
        <v>169.91666666666669</v>
      </c>
      <c r="I367" s="231">
        <v>173.43333333333334</v>
      </c>
      <c r="J367" s="231">
        <v>180.01666666666668</v>
      </c>
      <c r="K367" s="230">
        <v>166.85</v>
      </c>
      <c r="L367" s="230">
        <v>156.75</v>
      </c>
      <c r="M367" s="230">
        <v>133.77896999999999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229.05</v>
      </c>
      <c r="D368" s="231">
        <v>227.81666666666669</v>
      </c>
      <c r="E368" s="231">
        <v>226.23333333333338</v>
      </c>
      <c r="F368" s="231">
        <v>223.41666666666669</v>
      </c>
      <c r="G368" s="231">
        <v>221.83333333333337</v>
      </c>
      <c r="H368" s="231">
        <v>230.63333333333338</v>
      </c>
      <c r="I368" s="231">
        <v>232.2166666666667</v>
      </c>
      <c r="J368" s="231">
        <v>235.03333333333339</v>
      </c>
      <c r="K368" s="230">
        <v>229.4</v>
      </c>
      <c r="L368" s="230">
        <v>225</v>
      </c>
      <c r="M368" s="230">
        <v>31.09233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342.6</v>
      </c>
      <c r="D369" s="231">
        <v>344.08333333333331</v>
      </c>
      <c r="E369" s="231">
        <v>339.36666666666662</v>
      </c>
      <c r="F369" s="231">
        <v>336.13333333333333</v>
      </c>
      <c r="G369" s="231">
        <v>331.41666666666663</v>
      </c>
      <c r="H369" s="231">
        <v>347.31666666666661</v>
      </c>
      <c r="I369" s="231">
        <v>352.0333333333333</v>
      </c>
      <c r="J369" s="231">
        <v>355.26666666666659</v>
      </c>
      <c r="K369" s="230">
        <v>348.8</v>
      </c>
      <c r="L369" s="230">
        <v>340.85</v>
      </c>
      <c r="M369" s="230">
        <v>2.4593799999999999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445.75</v>
      </c>
      <c r="D370" s="231">
        <v>438.2166666666667</v>
      </c>
      <c r="E370" s="231">
        <v>427.43333333333339</v>
      </c>
      <c r="F370" s="231">
        <v>409.11666666666667</v>
      </c>
      <c r="G370" s="231">
        <v>398.33333333333337</v>
      </c>
      <c r="H370" s="231">
        <v>456.53333333333342</v>
      </c>
      <c r="I370" s="231">
        <v>467.31666666666672</v>
      </c>
      <c r="J370" s="231">
        <v>485.63333333333344</v>
      </c>
      <c r="K370" s="230">
        <v>449</v>
      </c>
      <c r="L370" s="230">
        <v>419.9</v>
      </c>
      <c r="M370" s="230">
        <v>12.87942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562.29999999999995</v>
      </c>
      <c r="D371" s="231">
        <v>562.7166666666667</v>
      </c>
      <c r="E371" s="231">
        <v>556.58333333333337</v>
      </c>
      <c r="F371" s="231">
        <v>550.86666666666667</v>
      </c>
      <c r="G371" s="231">
        <v>544.73333333333335</v>
      </c>
      <c r="H371" s="231">
        <v>568.43333333333339</v>
      </c>
      <c r="I371" s="231">
        <v>574.56666666666661</v>
      </c>
      <c r="J371" s="231">
        <v>580.28333333333342</v>
      </c>
      <c r="K371" s="230">
        <v>568.85</v>
      </c>
      <c r="L371" s="230">
        <v>557</v>
      </c>
      <c r="M371" s="230">
        <v>0.60143000000000002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110.8</v>
      </c>
      <c r="D372" s="231">
        <v>111.51666666666667</v>
      </c>
      <c r="E372" s="231">
        <v>109.28333333333333</v>
      </c>
      <c r="F372" s="231">
        <v>107.76666666666667</v>
      </c>
      <c r="G372" s="231">
        <v>105.53333333333333</v>
      </c>
      <c r="H372" s="231">
        <v>113.03333333333333</v>
      </c>
      <c r="I372" s="231">
        <v>115.26666666666665</v>
      </c>
      <c r="J372" s="231">
        <v>116.78333333333333</v>
      </c>
      <c r="K372" s="230">
        <v>113.75</v>
      </c>
      <c r="L372" s="230">
        <v>110</v>
      </c>
      <c r="M372" s="230">
        <v>1.48472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1090.25</v>
      </c>
      <c r="D373" s="231">
        <v>1086.75</v>
      </c>
      <c r="E373" s="231">
        <v>1075.55</v>
      </c>
      <c r="F373" s="231">
        <v>1060.8499999999999</v>
      </c>
      <c r="G373" s="231">
        <v>1049.6499999999999</v>
      </c>
      <c r="H373" s="231">
        <v>1101.45</v>
      </c>
      <c r="I373" s="231">
        <v>1112.6499999999999</v>
      </c>
      <c r="J373" s="231">
        <v>1127.3500000000001</v>
      </c>
      <c r="K373" s="230">
        <v>1097.95</v>
      </c>
      <c r="L373" s="230">
        <v>1072.05</v>
      </c>
      <c r="M373" s="230">
        <v>0.22481000000000001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4921.2</v>
      </c>
      <c r="D374" s="231">
        <v>4899.7</v>
      </c>
      <c r="E374" s="231">
        <v>4819.5</v>
      </c>
      <c r="F374" s="231">
        <v>4717.8</v>
      </c>
      <c r="G374" s="231">
        <v>4637.6000000000004</v>
      </c>
      <c r="H374" s="231">
        <v>5001.3999999999996</v>
      </c>
      <c r="I374" s="231">
        <v>5081.5999999999985</v>
      </c>
      <c r="J374" s="231">
        <v>5183.2999999999993</v>
      </c>
      <c r="K374" s="230">
        <v>4979.8999999999996</v>
      </c>
      <c r="L374" s="230">
        <v>4798</v>
      </c>
      <c r="M374" s="230">
        <v>0.15486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14145.15</v>
      </c>
      <c r="D375" s="231">
        <v>14110.733333333332</v>
      </c>
      <c r="E375" s="231">
        <v>14011.466666666664</v>
      </c>
      <c r="F375" s="231">
        <v>13877.783333333331</v>
      </c>
      <c r="G375" s="231">
        <v>13778.516666666663</v>
      </c>
      <c r="H375" s="231">
        <v>14244.416666666664</v>
      </c>
      <c r="I375" s="231">
        <v>14343.683333333331</v>
      </c>
      <c r="J375" s="231">
        <v>14477.366666666665</v>
      </c>
      <c r="K375" s="230">
        <v>14210</v>
      </c>
      <c r="L375" s="230">
        <v>13977.05</v>
      </c>
      <c r="M375" s="230">
        <v>4.0669999999999998E-2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47.05</v>
      </c>
      <c r="D376" s="231">
        <v>47.1</v>
      </c>
      <c r="E376" s="231">
        <v>46.75</v>
      </c>
      <c r="F376" s="231">
        <v>46.449999999999996</v>
      </c>
      <c r="G376" s="231">
        <v>46.099999999999994</v>
      </c>
      <c r="H376" s="231">
        <v>47.400000000000006</v>
      </c>
      <c r="I376" s="231">
        <v>47.750000000000014</v>
      </c>
      <c r="J376" s="231">
        <v>48.050000000000011</v>
      </c>
      <c r="K376" s="230">
        <v>47.45</v>
      </c>
      <c r="L376" s="230">
        <v>46.8</v>
      </c>
      <c r="M376" s="230">
        <v>207.35073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374.9</v>
      </c>
      <c r="D377" s="231">
        <v>376.2833333333333</v>
      </c>
      <c r="E377" s="231">
        <v>371.56666666666661</v>
      </c>
      <c r="F377" s="231">
        <v>368.23333333333329</v>
      </c>
      <c r="G377" s="231">
        <v>363.51666666666659</v>
      </c>
      <c r="H377" s="231">
        <v>379.61666666666662</v>
      </c>
      <c r="I377" s="231">
        <v>384.33333333333331</v>
      </c>
      <c r="J377" s="231">
        <v>387.66666666666663</v>
      </c>
      <c r="K377" s="230">
        <v>381</v>
      </c>
      <c r="L377" s="230">
        <v>372.95</v>
      </c>
      <c r="M377" s="230">
        <v>4.9868600000000001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143.9</v>
      </c>
      <c r="D378" s="231">
        <v>143.73333333333335</v>
      </c>
      <c r="E378" s="231">
        <v>141.56666666666669</v>
      </c>
      <c r="F378" s="231">
        <v>139.23333333333335</v>
      </c>
      <c r="G378" s="231">
        <v>137.06666666666669</v>
      </c>
      <c r="H378" s="231">
        <v>146.06666666666669</v>
      </c>
      <c r="I378" s="231">
        <v>148.23333333333332</v>
      </c>
      <c r="J378" s="231">
        <v>150.56666666666669</v>
      </c>
      <c r="K378" s="230">
        <v>145.9</v>
      </c>
      <c r="L378" s="230">
        <v>141.4</v>
      </c>
      <c r="M378" s="230">
        <v>67.393280000000004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124.05</v>
      </c>
      <c r="D379" s="231">
        <v>122.35000000000001</v>
      </c>
      <c r="E379" s="231">
        <v>120.25000000000001</v>
      </c>
      <c r="F379" s="231">
        <v>116.45</v>
      </c>
      <c r="G379" s="231">
        <v>114.35000000000001</v>
      </c>
      <c r="H379" s="231">
        <v>126.15000000000002</v>
      </c>
      <c r="I379" s="231">
        <v>128.25</v>
      </c>
      <c r="J379" s="231">
        <v>132.05000000000001</v>
      </c>
      <c r="K379" s="230">
        <v>124.45</v>
      </c>
      <c r="L379" s="230">
        <v>118.55</v>
      </c>
      <c r="M379" s="230">
        <v>139.96876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611.95000000000005</v>
      </c>
      <c r="D380" s="231">
        <v>612.4</v>
      </c>
      <c r="E380" s="231">
        <v>603.04999999999995</v>
      </c>
      <c r="F380" s="231">
        <v>594.15</v>
      </c>
      <c r="G380" s="231">
        <v>584.79999999999995</v>
      </c>
      <c r="H380" s="231">
        <v>621.29999999999995</v>
      </c>
      <c r="I380" s="231">
        <v>630.65000000000009</v>
      </c>
      <c r="J380" s="231">
        <v>639.54999999999995</v>
      </c>
      <c r="K380" s="230">
        <v>621.75</v>
      </c>
      <c r="L380" s="230">
        <v>603.5</v>
      </c>
      <c r="M380" s="230">
        <v>1.2398800000000001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350.1</v>
      </c>
      <c r="D381" s="231">
        <v>349.8</v>
      </c>
      <c r="E381" s="231">
        <v>347.5</v>
      </c>
      <c r="F381" s="231">
        <v>344.9</v>
      </c>
      <c r="G381" s="231">
        <v>342.59999999999997</v>
      </c>
      <c r="H381" s="231">
        <v>352.40000000000003</v>
      </c>
      <c r="I381" s="231">
        <v>354.7000000000001</v>
      </c>
      <c r="J381" s="231">
        <v>357.30000000000007</v>
      </c>
      <c r="K381" s="230">
        <v>352.1</v>
      </c>
      <c r="L381" s="230">
        <v>347.2</v>
      </c>
      <c r="M381" s="230">
        <v>1.06345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1111.1500000000001</v>
      </c>
      <c r="D382" s="231">
        <v>1128.95</v>
      </c>
      <c r="E382" s="231">
        <v>1087.45</v>
      </c>
      <c r="F382" s="231">
        <v>1063.75</v>
      </c>
      <c r="G382" s="231">
        <v>1022.25</v>
      </c>
      <c r="H382" s="231">
        <v>1152.6500000000001</v>
      </c>
      <c r="I382" s="231">
        <v>1194.1500000000001</v>
      </c>
      <c r="J382" s="231">
        <v>1217.8500000000001</v>
      </c>
      <c r="K382" s="230">
        <v>1170.45</v>
      </c>
      <c r="L382" s="230">
        <v>1105.25</v>
      </c>
      <c r="M382" s="230">
        <v>3.82524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74.3</v>
      </c>
      <c r="D383" s="231">
        <v>73.999999999999986</v>
      </c>
      <c r="E383" s="231">
        <v>73.149999999999977</v>
      </c>
      <c r="F383" s="231">
        <v>71.999999999999986</v>
      </c>
      <c r="G383" s="231">
        <v>71.149999999999977</v>
      </c>
      <c r="H383" s="231">
        <v>75.149999999999977</v>
      </c>
      <c r="I383" s="231">
        <v>75.999999999999972</v>
      </c>
      <c r="J383" s="231">
        <v>77.149999999999977</v>
      </c>
      <c r="K383" s="230">
        <v>74.849999999999994</v>
      </c>
      <c r="L383" s="230">
        <v>72.849999999999994</v>
      </c>
      <c r="M383" s="230">
        <v>128.34317999999999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154.69999999999999</v>
      </c>
      <c r="D384" s="231">
        <v>154.39999999999998</v>
      </c>
      <c r="E384" s="231">
        <v>153.44999999999996</v>
      </c>
      <c r="F384" s="231">
        <v>152.19999999999999</v>
      </c>
      <c r="G384" s="231">
        <v>151.24999999999997</v>
      </c>
      <c r="H384" s="231">
        <v>155.64999999999995</v>
      </c>
      <c r="I384" s="231">
        <v>156.6</v>
      </c>
      <c r="J384" s="231">
        <v>157.84999999999994</v>
      </c>
      <c r="K384" s="230">
        <v>155.35</v>
      </c>
      <c r="L384" s="230">
        <v>153.15</v>
      </c>
      <c r="M384" s="230">
        <v>6.5663299999999998</v>
      </c>
      <c r="N384" s="1"/>
      <c r="O384" s="1"/>
    </row>
    <row r="385" spans="1:15" ht="12.75" customHeight="1">
      <c r="A385" s="30">
        <v>375</v>
      </c>
      <c r="B385" s="216" t="s">
        <v>882</v>
      </c>
      <c r="C385" s="230">
        <v>737.95</v>
      </c>
      <c r="D385" s="231">
        <v>740.80000000000007</v>
      </c>
      <c r="E385" s="231">
        <v>729.80000000000018</v>
      </c>
      <c r="F385" s="231">
        <v>721.65000000000009</v>
      </c>
      <c r="G385" s="231">
        <v>710.6500000000002</v>
      </c>
      <c r="H385" s="231">
        <v>748.95000000000016</v>
      </c>
      <c r="I385" s="231">
        <v>759.94999999999993</v>
      </c>
      <c r="J385" s="231">
        <v>768.10000000000014</v>
      </c>
      <c r="K385" s="230">
        <v>751.8</v>
      </c>
      <c r="L385" s="230">
        <v>732.65</v>
      </c>
      <c r="M385" s="230">
        <v>0.51539999999999997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624.95000000000005</v>
      </c>
      <c r="D386" s="231">
        <v>626.65</v>
      </c>
      <c r="E386" s="231">
        <v>615.29999999999995</v>
      </c>
      <c r="F386" s="231">
        <v>605.65</v>
      </c>
      <c r="G386" s="231">
        <v>594.29999999999995</v>
      </c>
      <c r="H386" s="231">
        <v>636.29999999999995</v>
      </c>
      <c r="I386" s="231">
        <v>647.65000000000009</v>
      </c>
      <c r="J386" s="231">
        <v>657.3</v>
      </c>
      <c r="K386" s="230">
        <v>638</v>
      </c>
      <c r="L386" s="230">
        <v>617</v>
      </c>
      <c r="M386" s="230">
        <v>1.71892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204.05</v>
      </c>
      <c r="D387" s="231">
        <v>203.46666666666667</v>
      </c>
      <c r="E387" s="231">
        <v>201.18333333333334</v>
      </c>
      <c r="F387" s="231">
        <v>198.31666666666666</v>
      </c>
      <c r="G387" s="231">
        <v>196.03333333333333</v>
      </c>
      <c r="H387" s="231">
        <v>206.33333333333334</v>
      </c>
      <c r="I387" s="231">
        <v>208.6166666666667</v>
      </c>
      <c r="J387" s="231">
        <v>211.48333333333335</v>
      </c>
      <c r="K387" s="230">
        <v>205.75</v>
      </c>
      <c r="L387" s="230">
        <v>200.6</v>
      </c>
      <c r="M387" s="230">
        <v>3.0114399999999999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100</v>
      </c>
      <c r="D388" s="231">
        <v>100.51666666666665</v>
      </c>
      <c r="E388" s="231">
        <v>98.8333333333333</v>
      </c>
      <c r="F388" s="231">
        <v>97.666666666666643</v>
      </c>
      <c r="G388" s="231">
        <v>95.983333333333292</v>
      </c>
      <c r="H388" s="231">
        <v>101.68333333333331</v>
      </c>
      <c r="I388" s="231">
        <v>103.36666666666665</v>
      </c>
      <c r="J388" s="231">
        <v>104.53333333333332</v>
      </c>
      <c r="K388" s="230">
        <v>102.2</v>
      </c>
      <c r="L388" s="230">
        <v>99.35</v>
      </c>
      <c r="M388" s="230">
        <v>30.023530000000001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2065</v>
      </c>
      <c r="D389" s="231">
        <v>2058.4500000000003</v>
      </c>
      <c r="E389" s="231">
        <v>2032.1500000000005</v>
      </c>
      <c r="F389" s="231">
        <v>1999.3000000000002</v>
      </c>
      <c r="G389" s="231">
        <v>1973.0000000000005</v>
      </c>
      <c r="H389" s="231">
        <v>2091.3000000000006</v>
      </c>
      <c r="I389" s="231">
        <v>2117.6000000000008</v>
      </c>
      <c r="J389" s="231">
        <v>2150.4500000000007</v>
      </c>
      <c r="K389" s="230">
        <v>2084.75</v>
      </c>
      <c r="L389" s="230">
        <v>2025.6</v>
      </c>
      <c r="M389" s="230">
        <v>0.68788000000000005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38.799999999999997</v>
      </c>
      <c r="D390" s="231">
        <v>39.116666666666667</v>
      </c>
      <c r="E390" s="231">
        <v>37.433333333333337</v>
      </c>
      <c r="F390" s="231">
        <v>36.06666666666667</v>
      </c>
      <c r="G390" s="231">
        <v>34.38333333333334</v>
      </c>
      <c r="H390" s="231">
        <v>40.483333333333334</v>
      </c>
      <c r="I390" s="231">
        <v>42.166666666666657</v>
      </c>
      <c r="J390" s="231">
        <v>43.533333333333331</v>
      </c>
      <c r="K390" s="230">
        <v>40.799999999999997</v>
      </c>
      <c r="L390" s="230">
        <v>37.75</v>
      </c>
      <c r="M390" s="230">
        <v>24.1753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1288.5</v>
      </c>
      <c r="D391" s="231">
        <v>1280.45</v>
      </c>
      <c r="E391" s="231">
        <v>1249.6000000000001</v>
      </c>
      <c r="F391" s="231">
        <v>1210.7</v>
      </c>
      <c r="G391" s="231">
        <v>1179.8500000000001</v>
      </c>
      <c r="H391" s="231">
        <v>1319.3500000000001</v>
      </c>
      <c r="I391" s="231">
        <v>1350.2</v>
      </c>
      <c r="J391" s="231">
        <v>1389.1000000000001</v>
      </c>
      <c r="K391" s="230">
        <v>1311.3</v>
      </c>
      <c r="L391" s="230">
        <v>1241.55</v>
      </c>
      <c r="M391" s="230">
        <v>5.9154400000000003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175</v>
      </c>
      <c r="D392" s="231">
        <v>174</v>
      </c>
      <c r="E392" s="231">
        <v>171.3</v>
      </c>
      <c r="F392" s="231">
        <v>167.60000000000002</v>
      </c>
      <c r="G392" s="231">
        <v>164.90000000000003</v>
      </c>
      <c r="H392" s="231">
        <v>177.7</v>
      </c>
      <c r="I392" s="231">
        <v>180.39999999999998</v>
      </c>
      <c r="J392" s="231">
        <v>184.09999999999997</v>
      </c>
      <c r="K392" s="230">
        <v>176.7</v>
      </c>
      <c r="L392" s="230">
        <v>170.3</v>
      </c>
      <c r="M392" s="230">
        <v>23.70506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822.95</v>
      </c>
      <c r="D393" s="231">
        <v>826.7166666666667</v>
      </c>
      <c r="E393" s="231">
        <v>816.48333333333335</v>
      </c>
      <c r="F393" s="231">
        <v>810.01666666666665</v>
      </c>
      <c r="G393" s="231">
        <v>799.7833333333333</v>
      </c>
      <c r="H393" s="231">
        <v>833.18333333333339</v>
      </c>
      <c r="I393" s="231">
        <v>843.41666666666674</v>
      </c>
      <c r="J393" s="231">
        <v>849.88333333333344</v>
      </c>
      <c r="K393" s="230">
        <v>836.95</v>
      </c>
      <c r="L393" s="230">
        <v>820.25</v>
      </c>
      <c r="M393" s="230">
        <v>0.42109999999999997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2324.85</v>
      </c>
      <c r="D394" s="231">
        <v>2332.2666666666669</v>
      </c>
      <c r="E394" s="231">
        <v>2314.1333333333337</v>
      </c>
      <c r="F394" s="231">
        <v>2303.416666666667</v>
      </c>
      <c r="G394" s="231">
        <v>2285.2833333333338</v>
      </c>
      <c r="H394" s="231">
        <v>2342.9833333333336</v>
      </c>
      <c r="I394" s="231">
        <v>2361.1166666666668</v>
      </c>
      <c r="J394" s="231">
        <v>2371.8333333333335</v>
      </c>
      <c r="K394" s="230">
        <v>2350.4</v>
      </c>
      <c r="L394" s="230">
        <v>2321.5500000000002</v>
      </c>
      <c r="M394" s="230">
        <v>59.816879999999998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93.85</v>
      </c>
      <c r="D395" s="231">
        <v>94.133333333333326</v>
      </c>
      <c r="E395" s="231">
        <v>93.166666666666657</v>
      </c>
      <c r="F395" s="231">
        <v>92.483333333333334</v>
      </c>
      <c r="G395" s="231">
        <v>91.516666666666666</v>
      </c>
      <c r="H395" s="231">
        <v>94.816666666666649</v>
      </c>
      <c r="I395" s="231">
        <v>95.783333333333317</v>
      </c>
      <c r="J395" s="231">
        <v>96.46666666666664</v>
      </c>
      <c r="K395" s="230">
        <v>95.1</v>
      </c>
      <c r="L395" s="230">
        <v>93.45</v>
      </c>
      <c r="M395" s="230">
        <v>7.2461700000000002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740.95</v>
      </c>
      <c r="D396" s="231">
        <v>706.63333333333333</v>
      </c>
      <c r="E396" s="231">
        <v>662.26666666666665</v>
      </c>
      <c r="F396" s="231">
        <v>583.58333333333337</v>
      </c>
      <c r="G396" s="231">
        <v>539.2166666666667</v>
      </c>
      <c r="H396" s="231">
        <v>785.31666666666661</v>
      </c>
      <c r="I396" s="231">
        <v>829.68333333333317</v>
      </c>
      <c r="J396" s="231">
        <v>908.36666666666656</v>
      </c>
      <c r="K396" s="230">
        <v>751</v>
      </c>
      <c r="L396" s="230">
        <v>627.95000000000005</v>
      </c>
      <c r="M396" s="230">
        <v>22.575040000000001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1257.5</v>
      </c>
      <c r="D397" s="231">
        <v>1265.8833333333334</v>
      </c>
      <c r="E397" s="231">
        <v>1241.9666666666669</v>
      </c>
      <c r="F397" s="231">
        <v>1226.4333333333334</v>
      </c>
      <c r="G397" s="231">
        <v>1202.5166666666669</v>
      </c>
      <c r="H397" s="231">
        <v>1281.416666666667</v>
      </c>
      <c r="I397" s="231">
        <v>1305.3333333333335</v>
      </c>
      <c r="J397" s="231">
        <v>1320.866666666667</v>
      </c>
      <c r="K397" s="230">
        <v>1289.8</v>
      </c>
      <c r="L397" s="230">
        <v>1250.3499999999999</v>
      </c>
      <c r="M397" s="230">
        <v>1.9593799999999999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739.5</v>
      </c>
      <c r="D398" s="231">
        <v>743.81666666666661</v>
      </c>
      <c r="E398" s="231">
        <v>733.73333333333323</v>
      </c>
      <c r="F398" s="231">
        <v>727.96666666666658</v>
      </c>
      <c r="G398" s="231">
        <v>717.88333333333321</v>
      </c>
      <c r="H398" s="231">
        <v>749.58333333333326</v>
      </c>
      <c r="I398" s="231">
        <v>759.66666666666674</v>
      </c>
      <c r="J398" s="231">
        <v>765.43333333333328</v>
      </c>
      <c r="K398" s="230">
        <v>753.9</v>
      </c>
      <c r="L398" s="230">
        <v>738.05</v>
      </c>
      <c r="M398" s="230">
        <v>9.1488399999999999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1106.25</v>
      </c>
      <c r="D399" s="231">
        <v>1109.9166666666667</v>
      </c>
      <c r="E399" s="231">
        <v>1100.3833333333334</v>
      </c>
      <c r="F399" s="231">
        <v>1094.5166666666667</v>
      </c>
      <c r="G399" s="231">
        <v>1084.9833333333333</v>
      </c>
      <c r="H399" s="231">
        <v>1115.7833333333335</v>
      </c>
      <c r="I399" s="231">
        <v>1125.3166666666668</v>
      </c>
      <c r="J399" s="231">
        <v>1131.1833333333336</v>
      </c>
      <c r="K399" s="230">
        <v>1119.45</v>
      </c>
      <c r="L399" s="230">
        <v>1104.05</v>
      </c>
      <c r="M399" s="230">
        <v>9.85731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347.8</v>
      </c>
      <c r="D400" s="231">
        <v>349.7166666666667</v>
      </c>
      <c r="E400" s="231">
        <v>344.18333333333339</v>
      </c>
      <c r="F400" s="231">
        <v>340.56666666666672</v>
      </c>
      <c r="G400" s="231">
        <v>335.03333333333342</v>
      </c>
      <c r="H400" s="231">
        <v>353.33333333333337</v>
      </c>
      <c r="I400" s="231">
        <v>358.86666666666667</v>
      </c>
      <c r="J400" s="231">
        <v>362.48333333333335</v>
      </c>
      <c r="K400" s="230">
        <v>355.25</v>
      </c>
      <c r="L400" s="230">
        <v>346.1</v>
      </c>
      <c r="M400" s="230">
        <v>0.33005000000000001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32.6</v>
      </c>
      <c r="D401" s="231">
        <v>32.56666666666667</v>
      </c>
      <c r="E401" s="231">
        <v>32.433333333333337</v>
      </c>
      <c r="F401" s="231">
        <v>32.266666666666666</v>
      </c>
      <c r="G401" s="231">
        <v>32.133333333333333</v>
      </c>
      <c r="H401" s="231">
        <v>32.733333333333341</v>
      </c>
      <c r="I401" s="231">
        <v>32.866666666666681</v>
      </c>
      <c r="J401" s="231">
        <v>33.033333333333346</v>
      </c>
      <c r="K401" s="230">
        <v>32.700000000000003</v>
      </c>
      <c r="L401" s="230">
        <v>32.4</v>
      </c>
      <c r="M401" s="230">
        <v>19.031980000000001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4288.6000000000004</v>
      </c>
      <c r="D402" s="231">
        <v>4314.4000000000005</v>
      </c>
      <c r="E402" s="231">
        <v>4247.2000000000007</v>
      </c>
      <c r="F402" s="231">
        <v>4205.8</v>
      </c>
      <c r="G402" s="231">
        <v>4138.6000000000004</v>
      </c>
      <c r="H402" s="231">
        <v>4355.8000000000011</v>
      </c>
      <c r="I402" s="231">
        <v>4423</v>
      </c>
      <c r="J402" s="231">
        <v>4464.4000000000015</v>
      </c>
      <c r="K402" s="230">
        <v>4381.6000000000004</v>
      </c>
      <c r="L402" s="230">
        <v>4273</v>
      </c>
      <c r="M402" s="230">
        <v>6.6479999999999997E-2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2389.6999999999998</v>
      </c>
      <c r="D403" s="231">
        <v>2386.0666666666666</v>
      </c>
      <c r="E403" s="231">
        <v>2368.6333333333332</v>
      </c>
      <c r="F403" s="231">
        <v>2347.5666666666666</v>
      </c>
      <c r="G403" s="231">
        <v>2330.1333333333332</v>
      </c>
      <c r="H403" s="231">
        <v>2407.1333333333332</v>
      </c>
      <c r="I403" s="231">
        <v>2424.5666666666666</v>
      </c>
      <c r="J403" s="231">
        <v>2445.6333333333332</v>
      </c>
      <c r="K403" s="230">
        <v>2403.5</v>
      </c>
      <c r="L403" s="230">
        <v>2365</v>
      </c>
      <c r="M403" s="230">
        <v>4.1694100000000001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67.95</v>
      </c>
      <c r="D404" s="231">
        <v>67.849999999999994</v>
      </c>
      <c r="E404" s="231">
        <v>67.199999999999989</v>
      </c>
      <c r="F404" s="231">
        <v>66.449999999999989</v>
      </c>
      <c r="G404" s="231">
        <v>65.799999999999983</v>
      </c>
      <c r="H404" s="231">
        <v>68.599999999999994</v>
      </c>
      <c r="I404" s="231">
        <v>69.25</v>
      </c>
      <c r="J404" s="231">
        <v>70</v>
      </c>
      <c r="K404" s="230">
        <v>68.5</v>
      </c>
      <c r="L404" s="230">
        <v>67.099999999999994</v>
      </c>
      <c r="M404" s="230">
        <v>67.328190000000006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5999.2</v>
      </c>
      <c r="D405" s="231">
        <v>5991.8</v>
      </c>
      <c r="E405" s="231">
        <v>5942.4000000000005</v>
      </c>
      <c r="F405" s="231">
        <v>5885.6</v>
      </c>
      <c r="G405" s="231">
        <v>5836.2000000000007</v>
      </c>
      <c r="H405" s="231">
        <v>6048.6</v>
      </c>
      <c r="I405" s="231">
        <v>6098</v>
      </c>
      <c r="J405" s="231">
        <v>6154.8</v>
      </c>
      <c r="K405" s="230">
        <v>6041.2</v>
      </c>
      <c r="L405" s="230">
        <v>5935</v>
      </c>
      <c r="M405" s="230">
        <v>0.41271000000000002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1194.45</v>
      </c>
      <c r="D406" s="231">
        <v>1202.0833333333333</v>
      </c>
      <c r="E406" s="231">
        <v>1184.3666666666666</v>
      </c>
      <c r="F406" s="231">
        <v>1174.2833333333333</v>
      </c>
      <c r="G406" s="231">
        <v>1156.5666666666666</v>
      </c>
      <c r="H406" s="231">
        <v>1212.1666666666665</v>
      </c>
      <c r="I406" s="231">
        <v>1229.8833333333332</v>
      </c>
      <c r="J406" s="231">
        <v>1239.9666666666665</v>
      </c>
      <c r="K406" s="230">
        <v>1219.8</v>
      </c>
      <c r="L406" s="230">
        <v>1192</v>
      </c>
      <c r="M406" s="230">
        <v>1.2456100000000001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3099.15</v>
      </c>
      <c r="D407" s="231">
        <v>3067.4499999999994</v>
      </c>
      <c r="E407" s="231">
        <v>3013.8999999999987</v>
      </c>
      <c r="F407" s="231">
        <v>2928.6499999999992</v>
      </c>
      <c r="G407" s="231">
        <v>2875.0999999999985</v>
      </c>
      <c r="H407" s="231">
        <v>3152.6999999999989</v>
      </c>
      <c r="I407" s="231">
        <v>3206.2499999999991</v>
      </c>
      <c r="J407" s="231">
        <v>3291.4999999999991</v>
      </c>
      <c r="K407" s="230">
        <v>3121</v>
      </c>
      <c r="L407" s="230">
        <v>2982.2</v>
      </c>
      <c r="M407" s="230">
        <v>2.1913399999999998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469.75</v>
      </c>
      <c r="D408" s="231">
        <v>475.26666666666665</v>
      </c>
      <c r="E408" s="231">
        <v>459.63333333333333</v>
      </c>
      <c r="F408" s="231">
        <v>449.51666666666665</v>
      </c>
      <c r="G408" s="231">
        <v>433.88333333333333</v>
      </c>
      <c r="H408" s="231">
        <v>485.38333333333333</v>
      </c>
      <c r="I408" s="231">
        <v>501.01666666666665</v>
      </c>
      <c r="J408" s="231">
        <v>511.13333333333333</v>
      </c>
      <c r="K408" s="230">
        <v>490.9</v>
      </c>
      <c r="L408" s="230">
        <v>465.15</v>
      </c>
      <c r="M408" s="230">
        <v>0.95247000000000004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1059.1500000000001</v>
      </c>
      <c r="D409" s="231">
        <v>1048.25</v>
      </c>
      <c r="E409" s="231">
        <v>1028.5</v>
      </c>
      <c r="F409" s="231">
        <v>997.85</v>
      </c>
      <c r="G409" s="231">
        <v>978.1</v>
      </c>
      <c r="H409" s="231">
        <v>1078.9000000000001</v>
      </c>
      <c r="I409" s="231">
        <v>1098.6500000000001</v>
      </c>
      <c r="J409" s="231">
        <v>1129.3</v>
      </c>
      <c r="K409" s="230">
        <v>1068</v>
      </c>
      <c r="L409" s="230">
        <v>1017.6</v>
      </c>
      <c r="M409" s="230">
        <v>0.39033000000000001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233.35</v>
      </c>
      <c r="D410" s="231">
        <v>235.63333333333333</v>
      </c>
      <c r="E410" s="231">
        <v>230.21666666666664</v>
      </c>
      <c r="F410" s="231">
        <v>227.08333333333331</v>
      </c>
      <c r="G410" s="231">
        <v>221.66666666666663</v>
      </c>
      <c r="H410" s="231">
        <v>238.76666666666665</v>
      </c>
      <c r="I410" s="231">
        <v>244.18333333333334</v>
      </c>
      <c r="J410" s="231">
        <v>247.31666666666666</v>
      </c>
      <c r="K410" s="230">
        <v>241.05</v>
      </c>
      <c r="L410" s="230">
        <v>232.5</v>
      </c>
      <c r="M410" s="230">
        <v>2.1360100000000002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600.20000000000005</v>
      </c>
      <c r="D411" s="231">
        <v>604.68333333333339</v>
      </c>
      <c r="E411" s="231">
        <v>589.36666666666679</v>
      </c>
      <c r="F411" s="231">
        <v>578.53333333333342</v>
      </c>
      <c r="G411" s="231">
        <v>563.21666666666681</v>
      </c>
      <c r="H411" s="231">
        <v>615.51666666666677</v>
      </c>
      <c r="I411" s="231">
        <v>630.83333333333337</v>
      </c>
      <c r="J411" s="231">
        <v>641.66666666666674</v>
      </c>
      <c r="K411" s="230">
        <v>620</v>
      </c>
      <c r="L411" s="230">
        <v>593.85</v>
      </c>
      <c r="M411" s="230">
        <v>1.11385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26000.75</v>
      </c>
      <c r="D412" s="231">
        <v>26131.45</v>
      </c>
      <c r="E412" s="231">
        <v>25786.95</v>
      </c>
      <c r="F412" s="231">
        <v>25573.15</v>
      </c>
      <c r="G412" s="231">
        <v>25228.65</v>
      </c>
      <c r="H412" s="231">
        <v>26345.25</v>
      </c>
      <c r="I412" s="231">
        <v>26689.75</v>
      </c>
      <c r="J412" s="231">
        <v>26903.55</v>
      </c>
      <c r="K412" s="230">
        <v>26475.95</v>
      </c>
      <c r="L412" s="230">
        <v>25917.65</v>
      </c>
      <c r="M412" s="230">
        <v>0.28667999999999999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45.4</v>
      </c>
      <c r="D413" s="231">
        <v>45.733333333333327</v>
      </c>
      <c r="E413" s="231">
        <v>44.916666666666657</v>
      </c>
      <c r="F413" s="231">
        <v>44.43333333333333</v>
      </c>
      <c r="G413" s="231">
        <v>43.61666666666666</v>
      </c>
      <c r="H413" s="231">
        <v>46.216666666666654</v>
      </c>
      <c r="I413" s="231">
        <v>47.033333333333331</v>
      </c>
      <c r="J413" s="231">
        <v>47.516666666666652</v>
      </c>
      <c r="K413" s="230">
        <v>46.55</v>
      </c>
      <c r="L413" s="230">
        <v>45.25</v>
      </c>
      <c r="M413" s="230">
        <v>38.715519999999998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1304.75</v>
      </c>
      <c r="D414" s="231">
        <v>1298.9333333333334</v>
      </c>
      <c r="E414" s="231">
        <v>1290.8666666666668</v>
      </c>
      <c r="F414" s="231">
        <v>1276.9833333333333</v>
      </c>
      <c r="G414" s="231">
        <v>1268.9166666666667</v>
      </c>
      <c r="H414" s="231">
        <v>1312.8166666666668</v>
      </c>
      <c r="I414" s="231">
        <v>1320.8833333333334</v>
      </c>
      <c r="J414" s="231">
        <v>1334.7666666666669</v>
      </c>
      <c r="K414" s="230">
        <v>1307</v>
      </c>
      <c r="L414" s="230">
        <v>1285.05</v>
      </c>
      <c r="M414" s="230">
        <v>1.2607699999999999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281.95</v>
      </c>
      <c r="D415" s="277">
        <v>280.58333333333331</v>
      </c>
      <c r="E415" s="277">
        <v>277.36666666666662</v>
      </c>
      <c r="F415" s="277">
        <v>272.7833333333333</v>
      </c>
      <c r="G415" s="277">
        <v>269.56666666666661</v>
      </c>
      <c r="H415" s="277">
        <v>285.16666666666663</v>
      </c>
      <c r="I415" s="277">
        <v>288.38333333333333</v>
      </c>
      <c r="J415" s="277">
        <v>292.96666666666664</v>
      </c>
      <c r="K415" s="276">
        <v>283.8</v>
      </c>
      <c r="L415" s="276">
        <v>276</v>
      </c>
      <c r="M415" s="276">
        <v>1.25526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3383.6</v>
      </c>
      <c r="D416" s="231">
        <v>3379.65</v>
      </c>
      <c r="E416" s="231">
        <v>3359.3</v>
      </c>
      <c r="F416" s="231">
        <v>3335</v>
      </c>
      <c r="G416" s="231">
        <v>3314.65</v>
      </c>
      <c r="H416" s="231">
        <v>3403.9500000000003</v>
      </c>
      <c r="I416" s="231">
        <v>3424.2999999999997</v>
      </c>
      <c r="J416" s="231">
        <v>3448.6000000000004</v>
      </c>
      <c r="K416" s="230">
        <v>3400</v>
      </c>
      <c r="L416" s="230">
        <v>3355.35</v>
      </c>
      <c r="M416" s="230">
        <v>2.4717199999999999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464.85</v>
      </c>
      <c r="D417" s="231">
        <v>467.2833333333333</v>
      </c>
      <c r="E417" s="231">
        <v>459.66666666666663</v>
      </c>
      <c r="F417" s="231">
        <v>454.48333333333335</v>
      </c>
      <c r="G417" s="231">
        <v>446.86666666666667</v>
      </c>
      <c r="H417" s="231">
        <v>472.46666666666658</v>
      </c>
      <c r="I417" s="231">
        <v>480.08333333333326</v>
      </c>
      <c r="J417" s="231">
        <v>485.26666666666654</v>
      </c>
      <c r="K417" s="230">
        <v>474.9</v>
      </c>
      <c r="L417" s="230">
        <v>462.1</v>
      </c>
      <c r="M417" s="230">
        <v>19.27806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3724.35</v>
      </c>
      <c r="D418" s="231">
        <v>3753.4666666666667</v>
      </c>
      <c r="E418" s="231">
        <v>3680.8833333333332</v>
      </c>
      <c r="F418" s="231">
        <v>3637.4166666666665</v>
      </c>
      <c r="G418" s="231">
        <v>3564.833333333333</v>
      </c>
      <c r="H418" s="231">
        <v>3796.9333333333334</v>
      </c>
      <c r="I418" s="231">
        <v>3869.5166666666664</v>
      </c>
      <c r="J418" s="231">
        <v>3912.9833333333336</v>
      </c>
      <c r="K418" s="230">
        <v>3826.05</v>
      </c>
      <c r="L418" s="230">
        <v>3710</v>
      </c>
      <c r="M418" s="230">
        <v>0.80657999999999996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418.75</v>
      </c>
      <c r="D419" s="231">
        <v>421.2166666666667</v>
      </c>
      <c r="E419" s="231">
        <v>415.43333333333339</v>
      </c>
      <c r="F419" s="231">
        <v>412.11666666666667</v>
      </c>
      <c r="G419" s="231">
        <v>406.33333333333337</v>
      </c>
      <c r="H419" s="231">
        <v>424.53333333333342</v>
      </c>
      <c r="I419" s="231">
        <v>430.31666666666672</v>
      </c>
      <c r="J419" s="231">
        <v>433.63333333333344</v>
      </c>
      <c r="K419" s="230">
        <v>427</v>
      </c>
      <c r="L419" s="230">
        <v>417.9</v>
      </c>
      <c r="M419" s="230">
        <v>5.8929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860.05</v>
      </c>
      <c r="D420" s="231">
        <v>865.65</v>
      </c>
      <c r="E420" s="231">
        <v>846.59999999999991</v>
      </c>
      <c r="F420" s="231">
        <v>833.15</v>
      </c>
      <c r="G420" s="231">
        <v>814.09999999999991</v>
      </c>
      <c r="H420" s="231">
        <v>879.09999999999991</v>
      </c>
      <c r="I420" s="231">
        <v>898.14999999999986</v>
      </c>
      <c r="J420" s="231">
        <v>911.59999999999991</v>
      </c>
      <c r="K420" s="230">
        <v>884.7</v>
      </c>
      <c r="L420" s="230">
        <v>852.2</v>
      </c>
      <c r="M420" s="230">
        <v>9.9925300000000004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566</v>
      </c>
      <c r="D421" s="231">
        <v>566.08333333333337</v>
      </c>
      <c r="E421" s="231">
        <v>556.2166666666667</v>
      </c>
      <c r="F421" s="231">
        <v>546.43333333333328</v>
      </c>
      <c r="G421" s="231">
        <v>536.56666666666661</v>
      </c>
      <c r="H421" s="231">
        <v>575.86666666666679</v>
      </c>
      <c r="I421" s="231">
        <v>585.73333333333335</v>
      </c>
      <c r="J421" s="231">
        <v>595.51666666666688</v>
      </c>
      <c r="K421" s="230">
        <v>575.95000000000005</v>
      </c>
      <c r="L421" s="230">
        <v>556.29999999999995</v>
      </c>
      <c r="M421" s="230">
        <v>1.4329400000000001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526.29999999999995</v>
      </c>
      <c r="D422" s="231">
        <v>527.0333333333333</v>
      </c>
      <c r="E422" s="231">
        <v>523.66666666666663</v>
      </c>
      <c r="F422" s="231">
        <v>521.0333333333333</v>
      </c>
      <c r="G422" s="231">
        <v>517.66666666666663</v>
      </c>
      <c r="H422" s="231">
        <v>529.66666666666663</v>
      </c>
      <c r="I422" s="231">
        <v>533.03333333333342</v>
      </c>
      <c r="J422" s="231">
        <v>535.66666666666663</v>
      </c>
      <c r="K422" s="230">
        <v>530.4</v>
      </c>
      <c r="L422" s="230">
        <v>524.4</v>
      </c>
      <c r="M422" s="230">
        <v>173.35453000000001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82.45</v>
      </c>
      <c r="D423" s="231">
        <v>82.63333333333334</v>
      </c>
      <c r="E423" s="231">
        <v>82.066666666666677</v>
      </c>
      <c r="F423" s="231">
        <v>81.683333333333337</v>
      </c>
      <c r="G423" s="231">
        <v>81.116666666666674</v>
      </c>
      <c r="H423" s="231">
        <v>83.01666666666668</v>
      </c>
      <c r="I423" s="231">
        <v>83.583333333333343</v>
      </c>
      <c r="J423" s="231">
        <v>83.966666666666683</v>
      </c>
      <c r="K423" s="230">
        <v>83.2</v>
      </c>
      <c r="L423" s="230">
        <v>82.25</v>
      </c>
      <c r="M423" s="230">
        <v>73.420689999999993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303.05</v>
      </c>
      <c r="D424" s="231">
        <v>302.91666666666669</v>
      </c>
      <c r="E424" s="231">
        <v>299.13333333333338</v>
      </c>
      <c r="F424" s="231">
        <v>295.2166666666667</v>
      </c>
      <c r="G424" s="231">
        <v>291.43333333333339</v>
      </c>
      <c r="H424" s="231">
        <v>306.83333333333337</v>
      </c>
      <c r="I424" s="231">
        <v>310.61666666666667</v>
      </c>
      <c r="J424" s="231">
        <v>314.53333333333336</v>
      </c>
      <c r="K424" s="230">
        <v>306.7</v>
      </c>
      <c r="L424" s="230">
        <v>299</v>
      </c>
      <c r="M424" s="230">
        <v>2.36714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156.75</v>
      </c>
      <c r="D425" s="231">
        <v>157.76666666666668</v>
      </c>
      <c r="E425" s="231">
        <v>154.78333333333336</v>
      </c>
      <c r="F425" s="231">
        <v>152.81666666666669</v>
      </c>
      <c r="G425" s="231">
        <v>149.83333333333337</v>
      </c>
      <c r="H425" s="231">
        <v>159.73333333333335</v>
      </c>
      <c r="I425" s="231">
        <v>162.71666666666664</v>
      </c>
      <c r="J425" s="231">
        <v>164.68333333333334</v>
      </c>
      <c r="K425" s="230">
        <v>160.75</v>
      </c>
      <c r="L425" s="230">
        <v>155.80000000000001</v>
      </c>
      <c r="M425" s="230">
        <v>3.7847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418.1</v>
      </c>
      <c r="D426" s="231">
        <v>420.3</v>
      </c>
      <c r="E426" s="231">
        <v>412.8</v>
      </c>
      <c r="F426" s="231">
        <v>407.5</v>
      </c>
      <c r="G426" s="231">
        <v>400</v>
      </c>
      <c r="H426" s="231">
        <v>425.6</v>
      </c>
      <c r="I426" s="231">
        <v>433.1</v>
      </c>
      <c r="J426" s="231">
        <v>438.40000000000003</v>
      </c>
      <c r="K426" s="230">
        <v>427.8</v>
      </c>
      <c r="L426" s="230">
        <v>415</v>
      </c>
      <c r="M426" s="230">
        <v>1.9776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426.25</v>
      </c>
      <c r="D427" s="231">
        <v>430.45</v>
      </c>
      <c r="E427" s="231">
        <v>415.9</v>
      </c>
      <c r="F427" s="231">
        <v>405.55</v>
      </c>
      <c r="G427" s="231">
        <v>391</v>
      </c>
      <c r="H427" s="231">
        <v>440.79999999999995</v>
      </c>
      <c r="I427" s="231">
        <v>455.35</v>
      </c>
      <c r="J427" s="231">
        <v>465.69999999999993</v>
      </c>
      <c r="K427" s="230">
        <v>445</v>
      </c>
      <c r="L427" s="230">
        <v>420.1</v>
      </c>
      <c r="M427" s="230">
        <v>2.0028800000000002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182.95</v>
      </c>
      <c r="D428" s="231">
        <v>183.96666666666667</v>
      </c>
      <c r="E428" s="231">
        <v>181.13333333333333</v>
      </c>
      <c r="F428" s="231">
        <v>179.31666666666666</v>
      </c>
      <c r="G428" s="231">
        <v>176.48333333333332</v>
      </c>
      <c r="H428" s="231">
        <v>185.78333333333333</v>
      </c>
      <c r="I428" s="231">
        <v>188.61666666666665</v>
      </c>
      <c r="J428" s="231">
        <v>190.43333333333334</v>
      </c>
      <c r="K428" s="230">
        <v>186.8</v>
      </c>
      <c r="L428" s="230">
        <v>182.15</v>
      </c>
      <c r="M428" s="230">
        <v>2.9346800000000002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1008.6</v>
      </c>
      <c r="D429" s="231">
        <v>1010.7333333333335</v>
      </c>
      <c r="E429" s="231">
        <v>1004.5166666666669</v>
      </c>
      <c r="F429" s="231">
        <v>1000.4333333333334</v>
      </c>
      <c r="G429" s="231">
        <v>994.21666666666681</v>
      </c>
      <c r="H429" s="231">
        <v>1014.8166666666669</v>
      </c>
      <c r="I429" s="231">
        <v>1021.0333333333334</v>
      </c>
      <c r="J429" s="231">
        <v>1025.116666666667</v>
      </c>
      <c r="K429" s="230">
        <v>1016.95</v>
      </c>
      <c r="L429" s="230">
        <v>1006.65</v>
      </c>
      <c r="M429" s="230">
        <v>11.10974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425.15</v>
      </c>
      <c r="D430" s="231">
        <v>424.83333333333331</v>
      </c>
      <c r="E430" s="231">
        <v>421.76666666666665</v>
      </c>
      <c r="F430" s="231">
        <v>418.38333333333333</v>
      </c>
      <c r="G430" s="231">
        <v>415.31666666666666</v>
      </c>
      <c r="H430" s="231">
        <v>428.21666666666664</v>
      </c>
      <c r="I430" s="231">
        <v>431.28333333333336</v>
      </c>
      <c r="J430" s="231">
        <v>434.66666666666663</v>
      </c>
      <c r="K430" s="230">
        <v>427.9</v>
      </c>
      <c r="L430" s="230">
        <v>421.45</v>
      </c>
      <c r="M430" s="230">
        <v>2.5070399999999999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2362.5</v>
      </c>
      <c r="D431" s="231">
        <v>2368.7833333333333</v>
      </c>
      <c r="E431" s="231">
        <v>2352.7666666666664</v>
      </c>
      <c r="F431" s="231">
        <v>2343.0333333333333</v>
      </c>
      <c r="G431" s="231">
        <v>2327.0166666666664</v>
      </c>
      <c r="H431" s="231">
        <v>2378.5166666666664</v>
      </c>
      <c r="I431" s="231">
        <v>2394.5333333333338</v>
      </c>
      <c r="J431" s="231">
        <v>2404.2666666666664</v>
      </c>
      <c r="K431" s="230">
        <v>2384.8000000000002</v>
      </c>
      <c r="L431" s="230">
        <v>2359.0500000000002</v>
      </c>
      <c r="M431" s="230">
        <v>0.45132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997.15</v>
      </c>
      <c r="D432" s="231">
        <v>997.4</v>
      </c>
      <c r="E432" s="231">
        <v>991.75</v>
      </c>
      <c r="F432" s="231">
        <v>986.35</v>
      </c>
      <c r="G432" s="231">
        <v>980.7</v>
      </c>
      <c r="H432" s="231">
        <v>1002.8</v>
      </c>
      <c r="I432" s="231">
        <v>1008.4499999999998</v>
      </c>
      <c r="J432" s="231">
        <v>1013.8499999999999</v>
      </c>
      <c r="K432" s="230">
        <v>1003.05</v>
      </c>
      <c r="L432" s="230">
        <v>992</v>
      </c>
      <c r="M432" s="230">
        <v>0.96375999999999995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295.25</v>
      </c>
      <c r="D433" s="231">
        <v>296.88333333333333</v>
      </c>
      <c r="E433" s="231">
        <v>291.86666666666667</v>
      </c>
      <c r="F433" s="231">
        <v>288.48333333333335</v>
      </c>
      <c r="G433" s="231">
        <v>283.4666666666667</v>
      </c>
      <c r="H433" s="231">
        <v>300.26666666666665</v>
      </c>
      <c r="I433" s="231">
        <v>305.2833333333333</v>
      </c>
      <c r="J433" s="231">
        <v>308.66666666666663</v>
      </c>
      <c r="K433" s="230">
        <v>301.89999999999998</v>
      </c>
      <c r="L433" s="230">
        <v>293.5</v>
      </c>
      <c r="M433" s="230">
        <v>2.3731800000000001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357.25</v>
      </c>
      <c r="D434" s="231">
        <v>356.55</v>
      </c>
      <c r="E434" s="231">
        <v>352.75</v>
      </c>
      <c r="F434" s="231">
        <v>348.25</v>
      </c>
      <c r="G434" s="231">
        <v>344.45</v>
      </c>
      <c r="H434" s="231">
        <v>361.05</v>
      </c>
      <c r="I434" s="231">
        <v>364.85000000000008</v>
      </c>
      <c r="J434" s="231">
        <v>369.35</v>
      </c>
      <c r="K434" s="230">
        <v>360.35</v>
      </c>
      <c r="L434" s="230">
        <v>352.05</v>
      </c>
      <c r="M434" s="230">
        <v>0.96218999999999999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2586.4</v>
      </c>
      <c r="D435" s="231">
        <v>2582.5</v>
      </c>
      <c r="E435" s="231">
        <v>2555</v>
      </c>
      <c r="F435" s="231">
        <v>2523.6</v>
      </c>
      <c r="G435" s="231">
        <v>2496.1</v>
      </c>
      <c r="H435" s="231">
        <v>2613.9</v>
      </c>
      <c r="I435" s="231">
        <v>2641.4</v>
      </c>
      <c r="J435" s="231">
        <v>2672.8</v>
      </c>
      <c r="K435" s="230">
        <v>2610</v>
      </c>
      <c r="L435" s="230">
        <v>2551.1</v>
      </c>
      <c r="M435" s="230">
        <v>1.4591700000000001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467.75</v>
      </c>
      <c r="D436" s="231">
        <v>468.06666666666666</v>
      </c>
      <c r="E436" s="231">
        <v>466.73333333333335</v>
      </c>
      <c r="F436" s="231">
        <v>465.7166666666667</v>
      </c>
      <c r="G436" s="231">
        <v>464.38333333333338</v>
      </c>
      <c r="H436" s="231">
        <v>469.08333333333331</v>
      </c>
      <c r="I436" s="231">
        <v>470.41666666666669</v>
      </c>
      <c r="J436" s="231">
        <v>471.43333333333328</v>
      </c>
      <c r="K436" s="230">
        <v>469.4</v>
      </c>
      <c r="L436" s="230">
        <v>467.05</v>
      </c>
      <c r="M436" s="230">
        <v>2.5425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8.0500000000000007</v>
      </c>
      <c r="D437" s="231">
        <v>8.0833333333333339</v>
      </c>
      <c r="E437" s="231">
        <v>7.9666666666666686</v>
      </c>
      <c r="F437" s="231">
        <v>7.8833333333333346</v>
      </c>
      <c r="G437" s="231">
        <v>7.7666666666666693</v>
      </c>
      <c r="H437" s="231">
        <v>8.1666666666666679</v>
      </c>
      <c r="I437" s="231">
        <v>8.2833333333333314</v>
      </c>
      <c r="J437" s="231">
        <v>8.3666666666666671</v>
      </c>
      <c r="K437" s="230">
        <v>8.1999999999999993</v>
      </c>
      <c r="L437" s="230">
        <v>8</v>
      </c>
      <c r="M437" s="230">
        <v>220.32131999999999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222.45</v>
      </c>
      <c r="D438" s="231">
        <v>220.98333333333335</v>
      </c>
      <c r="E438" s="231">
        <v>215.4666666666667</v>
      </c>
      <c r="F438" s="231">
        <v>208.48333333333335</v>
      </c>
      <c r="G438" s="231">
        <v>202.9666666666667</v>
      </c>
      <c r="H438" s="231">
        <v>227.9666666666667</v>
      </c>
      <c r="I438" s="231">
        <v>233.48333333333335</v>
      </c>
      <c r="J438" s="231">
        <v>240.4666666666667</v>
      </c>
      <c r="K438" s="230">
        <v>226.5</v>
      </c>
      <c r="L438" s="230">
        <v>214</v>
      </c>
      <c r="M438" s="230">
        <v>3.4996299999999998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962.4</v>
      </c>
      <c r="D439" s="231">
        <v>970.7833333333333</v>
      </c>
      <c r="E439" s="231">
        <v>951.61666666666656</v>
      </c>
      <c r="F439" s="231">
        <v>940.83333333333326</v>
      </c>
      <c r="G439" s="231">
        <v>921.66666666666652</v>
      </c>
      <c r="H439" s="231">
        <v>981.56666666666661</v>
      </c>
      <c r="I439" s="231">
        <v>1000.7333333333333</v>
      </c>
      <c r="J439" s="231">
        <v>1011.5166666666667</v>
      </c>
      <c r="K439" s="230">
        <v>989.95</v>
      </c>
      <c r="L439" s="230">
        <v>960</v>
      </c>
      <c r="M439" s="230">
        <v>1.0019899999999999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603.1</v>
      </c>
      <c r="D440" s="231">
        <v>601.58333333333337</v>
      </c>
      <c r="E440" s="231">
        <v>597.31666666666672</v>
      </c>
      <c r="F440" s="231">
        <v>591.5333333333333</v>
      </c>
      <c r="G440" s="231">
        <v>587.26666666666665</v>
      </c>
      <c r="H440" s="231">
        <v>607.36666666666679</v>
      </c>
      <c r="I440" s="231">
        <v>611.63333333333344</v>
      </c>
      <c r="J440" s="231">
        <v>617.41666666666686</v>
      </c>
      <c r="K440" s="230">
        <v>605.85</v>
      </c>
      <c r="L440" s="230">
        <v>595.79999999999995</v>
      </c>
      <c r="M440" s="230">
        <v>3.49695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1486.4</v>
      </c>
      <c r="D441" s="231">
        <v>1485.6333333333334</v>
      </c>
      <c r="E441" s="231">
        <v>1470.8166666666668</v>
      </c>
      <c r="F441" s="231">
        <v>1455.2333333333333</v>
      </c>
      <c r="G441" s="231">
        <v>1440.4166666666667</v>
      </c>
      <c r="H441" s="231">
        <v>1501.2166666666669</v>
      </c>
      <c r="I441" s="231">
        <v>1516.0333333333335</v>
      </c>
      <c r="J441" s="231">
        <v>1531.616666666667</v>
      </c>
      <c r="K441" s="230">
        <v>1500.45</v>
      </c>
      <c r="L441" s="230">
        <v>1470.05</v>
      </c>
      <c r="M441" s="230">
        <v>9.1249999999999998E-2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464.5</v>
      </c>
      <c r="D442" s="231">
        <v>464.48333333333335</v>
      </c>
      <c r="E442" s="231">
        <v>455.01666666666671</v>
      </c>
      <c r="F442" s="231">
        <v>445.53333333333336</v>
      </c>
      <c r="G442" s="231">
        <v>436.06666666666672</v>
      </c>
      <c r="H442" s="231">
        <v>473.9666666666667</v>
      </c>
      <c r="I442" s="231">
        <v>483.43333333333339</v>
      </c>
      <c r="J442" s="231">
        <v>492.91666666666669</v>
      </c>
      <c r="K442" s="230">
        <v>473.95</v>
      </c>
      <c r="L442" s="230">
        <v>455</v>
      </c>
      <c r="M442" s="230">
        <v>1.0453399999999999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714.55</v>
      </c>
      <c r="D443" s="231">
        <v>721.18333333333339</v>
      </c>
      <c r="E443" s="231">
        <v>703.26666666666677</v>
      </c>
      <c r="F443" s="231">
        <v>691.98333333333335</v>
      </c>
      <c r="G443" s="231">
        <v>674.06666666666672</v>
      </c>
      <c r="H443" s="231">
        <v>732.46666666666681</v>
      </c>
      <c r="I443" s="231">
        <v>750.38333333333333</v>
      </c>
      <c r="J443" s="231">
        <v>761.66666666666686</v>
      </c>
      <c r="K443" s="230">
        <v>739.1</v>
      </c>
      <c r="L443" s="230">
        <v>709.9</v>
      </c>
      <c r="M443" s="230">
        <v>0.63005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30.15</v>
      </c>
      <c r="D444" s="231">
        <v>30.400000000000002</v>
      </c>
      <c r="E444" s="231">
        <v>29.750000000000004</v>
      </c>
      <c r="F444" s="231">
        <v>29.35</v>
      </c>
      <c r="G444" s="231">
        <v>28.700000000000003</v>
      </c>
      <c r="H444" s="231">
        <v>30.800000000000004</v>
      </c>
      <c r="I444" s="231">
        <v>31.450000000000003</v>
      </c>
      <c r="J444" s="231">
        <v>31.850000000000005</v>
      </c>
      <c r="K444" s="230">
        <v>31.05</v>
      </c>
      <c r="L444" s="230">
        <v>30</v>
      </c>
      <c r="M444" s="230">
        <v>45.258139999999997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1107.6500000000001</v>
      </c>
      <c r="D445" s="231">
        <v>1105.1666666666667</v>
      </c>
      <c r="E445" s="231">
        <v>1099.3333333333335</v>
      </c>
      <c r="F445" s="231">
        <v>1091.0166666666667</v>
      </c>
      <c r="G445" s="231">
        <v>1085.1833333333334</v>
      </c>
      <c r="H445" s="231">
        <v>1113.4833333333336</v>
      </c>
      <c r="I445" s="231">
        <v>1119.3166666666671</v>
      </c>
      <c r="J445" s="231">
        <v>1127.6333333333337</v>
      </c>
      <c r="K445" s="230">
        <v>1111</v>
      </c>
      <c r="L445" s="230">
        <v>1096.8499999999999</v>
      </c>
      <c r="M445" s="230">
        <v>12.362920000000001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566.1</v>
      </c>
      <c r="D446" s="231">
        <v>569.73333333333323</v>
      </c>
      <c r="E446" s="231">
        <v>557.46666666666647</v>
      </c>
      <c r="F446" s="231">
        <v>548.83333333333326</v>
      </c>
      <c r="G446" s="231">
        <v>536.56666666666649</v>
      </c>
      <c r="H446" s="231">
        <v>578.36666666666645</v>
      </c>
      <c r="I446" s="231">
        <v>590.6333333333331</v>
      </c>
      <c r="J446" s="231">
        <v>599.26666666666642</v>
      </c>
      <c r="K446" s="230">
        <v>582</v>
      </c>
      <c r="L446" s="230">
        <v>561.1</v>
      </c>
      <c r="M446" s="230">
        <v>2.1363699999999999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1003.65</v>
      </c>
      <c r="D447" s="231">
        <v>997.80000000000007</v>
      </c>
      <c r="E447" s="231">
        <v>990.85000000000014</v>
      </c>
      <c r="F447" s="231">
        <v>978.05000000000007</v>
      </c>
      <c r="G447" s="231">
        <v>971.10000000000014</v>
      </c>
      <c r="H447" s="231">
        <v>1010.6000000000001</v>
      </c>
      <c r="I447" s="231">
        <v>1017.5500000000002</v>
      </c>
      <c r="J447" s="231">
        <v>1030.3500000000001</v>
      </c>
      <c r="K447" s="230">
        <v>1004.75</v>
      </c>
      <c r="L447" s="230">
        <v>985</v>
      </c>
      <c r="M447" s="230">
        <v>6.4760099999999996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209.85</v>
      </c>
      <c r="D448" s="231">
        <v>210.61666666666667</v>
      </c>
      <c r="E448" s="231">
        <v>208.73333333333335</v>
      </c>
      <c r="F448" s="231">
        <v>207.61666666666667</v>
      </c>
      <c r="G448" s="231">
        <v>205.73333333333335</v>
      </c>
      <c r="H448" s="231">
        <v>211.73333333333335</v>
      </c>
      <c r="I448" s="231">
        <v>213.61666666666667</v>
      </c>
      <c r="J448" s="231">
        <v>214.73333333333335</v>
      </c>
      <c r="K448" s="230">
        <v>212.5</v>
      </c>
      <c r="L448" s="230">
        <v>209.5</v>
      </c>
      <c r="M448" s="230">
        <v>7.1511100000000001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1264.8499999999999</v>
      </c>
      <c r="D449" s="231">
        <v>1261.8166666666668</v>
      </c>
      <c r="E449" s="231">
        <v>1253.6833333333336</v>
      </c>
      <c r="F449" s="231">
        <v>1242.5166666666669</v>
      </c>
      <c r="G449" s="231">
        <v>1234.3833333333337</v>
      </c>
      <c r="H449" s="231">
        <v>1272.9833333333336</v>
      </c>
      <c r="I449" s="231">
        <v>1281.1166666666668</v>
      </c>
      <c r="J449" s="231">
        <v>1292.2833333333335</v>
      </c>
      <c r="K449" s="230">
        <v>1269.95</v>
      </c>
      <c r="L449" s="230">
        <v>1250.6500000000001</v>
      </c>
      <c r="M449" s="230">
        <v>1.2548299999999999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3263.4</v>
      </c>
      <c r="D450" s="231">
        <v>3250.1333333333332</v>
      </c>
      <c r="E450" s="231">
        <v>3228.2666666666664</v>
      </c>
      <c r="F450" s="231">
        <v>3193.1333333333332</v>
      </c>
      <c r="G450" s="231">
        <v>3171.2666666666664</v>
      </c>
      <c r="H450" s="231">
        <v>3285.2666666666664</v>
      </c>
      <c r="I450" s="231">
        <v>3307.1333333333332</v>
      </c>
      <c r="J450" s="231">
        <v>3342.2666666666664</v>
      </c>
      <c r="K450" s="230">
        <v>3272</v>
      </c>
      <c r="L450" s="230">
        <v>3215</v>
      </c>
      <c r="M450" s="230">
        <v>22.031870000000001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720.65</v>
      </c>
      <c r="D451" s="231">
        <v>723.76666666666677</v>
      </c>
      <c r="E451" s="231">
        <v>716.88333333333355</v>
      </c>
      <c r="F451" s="231">
        <v>713.11666666666679</v>
      </c>
      <c r="G451" s="231">
        <v>706.23333333333358</v>
      </c>
      <c r="H451" s="231">
        <v>727.53333333333353</v>
      </c>
      <c r="I451" s="231">
        <v>734.41666666666674</v>
      </c>
      <c r="J451" s="231">
        <v>738.18333333333351</v>
      </c>
      <c r="K451" s="230">
        <v>730.65</v>
      </c>
      <c r="L451" s="230">
        <v>720</v>
      </c>
      <c r="M451" s="230">
        <v>9.1662800000000004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6201.1</v>
      </c>
      <c r="D452" s="231">
        <v>6164.0166666666664</v>
      </c>
      <c r="E452" s="231">
        <v>6081.0333333333328</v>
      </c>
      <c r="F452" s="231">
        <v>5960.9666666666662</v>
      </c>
      <c r="G452" s="231">
        <v>5877.9833333333327</v>
      </c>
      <c r="H452" s="231">
        <v>6284.083333333333</v>
      </c>
      <c r="I452" s="231">
        <v>6367.0666666666666</v>
      </c>
      <c r="J452" s="231">
        <v>6487.1333333333332</v>
      </c>
      <c r="K452" s="230">
        <v>6247</v>
      </c>
      <c r="L452" s="230">
        <v>6043.95</v>
      </c>
      <c r="M452" s="230">
        <v>1.45279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1955.05</v>
      </c>
      <c r="D453" s="231">
        <v>1959.9666666666665</v>
      </c>
      <c r="E453" s="231">
        <v>1922.9333333333329</v>
      </c>
      <c r="F453" s="231">
        <v>1890.8166666666664</v>
      </c>
      <c r="G453" s="231">
        <v>1853.7833333333328</v>
      </c>
      <c r="H453" s="231">
        <v>1992.083333333333</v>
      </c>
      <c r="I453" s="231">
        <v>2029.1166666666663</v>
      </c>
      <c r="J453" s="231">
        <v>2061.2333333333331</v>
      </c>
      <c r="K453" s="230">
        <v>1997</v>
      </c>
      <c r="L453" s="230">
        <v>1927.85</v>
      </c>
      <c r="M453" s="230">
        <v>0.85507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229.65</v>
      </c>
      <c r="D454" s="231">
        <v>229.70000000000002</v>
      </c>
      <c r="E454" s="231">
        <v>223.95000000000005</v>
      </c>
      <c r="F454" s="231">
        <v>218.25000000000003</v>
      </c>
      <c r="G454" s="231">
        <v>212.50000000000006</v>
      </c>
      <c r="H454" s="231">
        <v>235.40000000000003</v>
      </c>
      <c r="I454" s="231">
        <v>241.14999999999998</v>
      </c>
      <c r="J454" s="231">
        <v>246.85000000000002</v>
      </c>
      <c r="K454" s="230">
        <v>235.45</v>
      </c>
      <c r="L454" s="230">
        <v>224</v>
      </c>
      <c r="M454" s="230">
        <v>104.88226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461.3</v>
      </c>
      <c r="D455" s="231">
        <v>462.2</v>
      </c>
      <c r="E455" s="231">
        <v>451.09999999999997</v>
      </c>
      <c r="F455" s="231">
        <v>440.9</v>
      </c>
      <c r="G455" s="231">
        <v>429.79999999999995</v>
      </c>
      <c r="H455" s="231">
        <v>472.4</v>
      </c>
      <c r="I455" s="231">
        <v>483.5</v>
      </c>
      <c r="J455" s="231">
        <v>493.7</v>
      </c>
      <c r="K455" s="230">
        <v>473.3</v>
      </c>
      <c r="L455" s="230">
        <v>452</v>
      </c>
      <c r="M455" s="230">
        <v>504.62653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195.7</v>
      </c>
      <c r="D456" s="231">
        <v>196.18333333333331</v>
      </c>
      <c r="E456" s="231">
        <v>194.61666666666662</v>
      </c>
      <c r="F456" s="231">
        <v>193.5333333333333</v>
      </c>
      <c r="G456" s="231">
        <v>191.96666666666661</v>
      </c>
      <c r="H456" s="231">
        <v>197.26666666666662</v>
      </c>
      <c r="I456" s="231">
        <v>198.83333333333329</v>
      </c>
      <c r="J456" s="231">
        <v>199.91666666666663</v>
      </c>
      <c r="K456" s="230">
        <v>197.75</v>
      </c>
      <c r="L456" s="230">
        <v>195.1</v>
      </c>
      <c r="M456" s="230">
        <v>77.526470000000003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104.95</v>
      </c>
      <c r="D457" s="231">
        <v>105.06666666666666</v>
      </c>
      <c r="E457" s="231">
        <v>104.38333333333333</v>
      </c>
      <c r="F457" s="231">
        <v>103.81666666666666</v>
      </c>
      <c r="G457" s="231">
        <v>103.13333333333333</v>
      </c>
      <c r="H457" s="231">
        <v>105.63333333333333</v>
      </c>
      <c r="I457" s="231">
        <v>106.31666666666666</v>
      </c>
      <c r="J457" s="231">
        <v>106.88333333333333</v>
      </c>
      <c r="K457" s="230">
        <v>105.75</v>
      </c>
      <c r="L457" s="230">
        <v>104.5</v>
      </c>
      <c r="M457" s="230">
        <v>199.92257000000001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60.95</v>
      </c>
      <c r="D458" s="231">
        <v>63.083333333333336</v>
      </c>
      <c r="E458" s="231">
        <v>58.816666666666677</v>
      </c>
      <c r="F458" s="231">
        <v>56.683333333333344</v>
      </c>
      <c r="G458" s="231">
        <v>52.416666666666686</v>
      </c>
      <c r="H458" s="231">
        <v>65.216666666666669</v>
      </c>
      <c r="I458" s="231">
        <v>69.483333333333334</v>
      </c>
      <c r="J458" s="231">
        <v>71.61666666666666</v>
      </c>
      <c r="K458" s="230">
        <v>67.349999999999994</v>
      </c>
      <c r="L458" s="230">
        <v>60.95</v>
      </c>
      <c r="M458" s="230">
        <v>114.47732999999999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2193</v>
      </c>
      <c r="D459" s="231">
        <v>2185.6833333333334</v>
      </c>
      <c r="E459" s="231">
        <v>2161.3666666666668</v>
      </c>
      <c r="F459" s="231">
        <v>2129.7333333333336</v>
      </c>
      <c r="G459" s="231">
        <v>2105.416666666667</v>
      </c>
      <c r="H459" s="231">
        <v>2217.3166666666666</v>
      </c>
      <c r="I459" s="231">
        <v>2241.6333333333332</v>
      </c>
      <c r="J459" s="231">
        <v>2273.2666666666664</v>
      </c>
      <c r="K459" s="230">
        <v>2210</v>
      </c>
      <c r="L459" s="230">
        <v>2154.0500000000002</v>
      </c>
      <c r="M459" s="230">
        <v>0.19785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1107.25</v>
      </c>
      <c r="D460" s="231">
        <v>1103.2833333333333</v>
      </c>
      <c r="E460" s="231">
        <v>1094.8166666666666</v>
      </c>
      <c r="F460" s="231">
        <v>1082.3833333333332</v>
      </c>
      <c r="G460" s="231">
        <v>1073.9166666666665</v>
      </c>
      <c r="H460" s="231">
        <v>1115.7166666666667</v>
      </c>
      <c r="I460" s="231">
        <v>1124.1833333333334</v>
      </c>
      <c r="J460" s="231">
        <v>1136.6166666666668</v>
      </c>
      <c r="K460" s="230">
        <v>1111.75</v>
      </c>
      <c r="L460" s="230">
        <v>1090.8499999999999</v>
      </c>
      <c r="M460" s="230">
        <v>9.4082899999999992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610.65</v>
      </c>
      <c r="D461" s="231">
        <v>613.43333333333328</v>
      </c>
      <c r="E461" s="231">
        <v>604.16666666666652</v>
      </c>
      <c r="F461" s="231">
        <v>597.68333333333328</v>
      </c>
      <c r="G461" s="231">
        <v>588.41666666666652</v>
      </c>
      <c r="H461" s="231">
        <v>619.91666666666652</v>
      </c>
      <c r="I461" s="231">
        <v>629.18333333333317</v>
      </c>
      <c r="J461" s="231">
        <v>635.66666666666652</v>
      </c>
      <c r="K461" s="230">
        <v>622.70000000000005</v>
      </c>
      <c r="L461" s="230">
        <v>606.95000000000005</v>
      </c>
      <c r="M461" s="230">
        <v>1.90663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102.3</v>
      </c>
      <c r="D462" s="231">
        <v>102.40000000000002</v>
      </c>
      <c r="E462" s="231">
        <v>101.30000000000004</v>
      </c>
      <c r="F462" s="231">
        <v>100.30000000000003</v>
      </c>
      <c r="G462" s="231">
        <v>99.200000000000045</v>
      </c>
      <c r="H462" s="231">
        <v>103.40000000000003</v>
      </c>
      <c r="I462" s="231">
        <v>104.50000000000003</v>
      </c>
      <c r="J462" s="231">
        <v>105.50000000000003</v>
      </c>
      <c r="K462" s="230">
        <v>103.5</v>
      </c>
      <c r="L462" s="230">
        <v>101.4</v>
      </c>
      <c r="M462" s="230">
        <v>3.7141199999999999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759.75</v>
      </c>
      <c r="D463" s="231">
        <v>756.7166666666667</v>
      </c>
      <c r="E463" s="231">
        <v>751.43333333333339</v>
      </c>
      <c r="F463" s="231">
        <v>743.11666666666667</v>
      </c>
      <c r="G463" s="231">
        <v>737.83333333333337</v>
      </c>
      <c r="H463" s="231">
        <v>765.03333333333342</v>
      </c>
      <c r="I463" s="231">
        <v>770.31666666666672</v>
      </c>
      <c r="J463" s="231">
        <v>778.63333333333344</v>
      </c>
      <c r="K463" s="230">
        <v>762</v>
      </c>
      <c r="L463" s="230">
        <v>748.4</v>
      </c>
      <c r="M463" s="230">
        <v>2.3921999999999999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2316.1</v>
      </c>
      <c r="D464" s="231">
        <v>2322.2166666666667</v>
      </c>
      <c r="E464" s="231">
        <v>2299.4333333333334</v>
      </c>
      <c r="F464" s="231">
        <v>2282.7666666666669</v>
      </c>
      <c r="G464" s="231">
        <v>2259.9833333333336</v>
      </c>
      <c r="H464" s="231">
        <v>2338.8833333333332</v>
      </c>
      <c r="I464" s="231">
        <v>2361.666666666667</v>
      </c>
      <c r="J464" s="231">
        <v>2378.333333333333</v>
      </c>
      <c r="K464" s="230">
        <v>2345</v>
      </c>
      <c r="L464" s="230">
        <v>2305.5500000000002</v>
      </c>
      <c r="M464" s="230">
        <v>0.20477999999999999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475.9</v>
      </c>
      <c r="D465" s="231">
        <v>472.16666666666669</v>
      </c>
      <c r="E465" s="231">
        <v>460.33333333333337</v>
      </c>
      <c r="F465" s="231">
        <v>444.76666666666671</v>
      </c>
      <c r="G465" s="231">
        <v>432.93333333333339</v>
      </c>
      <c r="H465" s="231">
        <v>487.73333333333335</v>
      </c>
      <c r="I465" s="231">
        <v>499.56666666666672</v>
      </c>
      <c r="J465" s="231">
        <v>515.13333333333333</v>
      </c>
      <c r="K465" s="230">
        <v>484</v>
      </c>
      <c r="L465" s="230">
        <v>456.6</v>
      </c>
      <c r="M465" s="230">
        <v>1.5985799999999999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2934.95</v>
      </c>
      <c r="D466" s="231">
        <v>2923.9833333333336</v>
      </c>
      <c r="E466" s="231">
        <v>2907.9666666666672</v>
      </c>
      <c r="F466" s="231">
        <v>2880.9833333333336</v>
      </c>
      <c r="G466" s="231">
        <v>2864.9666666666672</v>
      </c>
      <c r="H466" s="231">
        <v>2950.9666666666672</v>
      </c>
      <c r="I466" s="231">
        <v>2966.9833333333336</v>
      </c>
      <c r="J466" s="231">
        <v>2993.9666666666672</v>
      </c>
      <c r="K466" s="230">
        <v>2940</v>
      </c>
      <c r="L466" s="230">
        <v>2897</v>
      </c>
      <c r="M466" s="230">
        <v>0.33483000000000002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2583.6999999999998</v>
      </c>
      <c r="D467" s="231">
        <v>2582.25</v>
      </c>
      <c r="E467" s="231">
        <v>2562.5</v>
      </c>
      <c r="F467" s="231">
        <v>2541.3000000000002</v>
      </c>
      <c r="G467" s="231">
        <v>2521.5500000000002</v>
      </c>
      <c r="H467" s="231">
        <v>2603.4499999999998</v>
      </c>
      <c r="I467" s="231">
        <v>2623.2</v>
      </c>
      <c r="J467" s="231">
        <v>2644.3999999999996</v>
      </c>
      <c r="K467" s="230">
        <v>2602</v>
      </c>
      <c r="L467" s="230">
        <v>2561.0500000000002</v>
      </c>
      <c r="M467" s="230">
        <v>14.97452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1576.2</v>
      </c>
      <c r="D468" s="231">
        <v>1578.7166666666665</v>
      </c>
      <c r="E468" s="231">
        <v>1566.4333333333329</v>
      </c>
      <c r="F468" s="231">
        <v>1556.6666666666665</v>
      </c>
      <c r="G468" s="231">
        <v>1544.383333333333</v>
      </c>
      <c r="H468" s="231">
        <v>1588.4833333333329</v>
      </c>
      <c r="I468" s="231">
        <v>1600.7666666666662</v>
      </c>
      <c r="J468" s="231">
        <v>1610.5333333333328</v>
      </c>
      <c r="K468" s="230">
        <v>1591</v>
      </c>
      <c r="L468" s="230">
        <v>1568.95</v>
      </c>
      <c r="M468" s="230">
        <v>1.22665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520</v>
      </c>
      <c r="D469" s="231">
        <v>520.38333333333333</v>
      </c>
      <c r="E469" s="231">
        <v>515.4666666666667</v>
      </c>
      <c r="F469" s="231">
        <v>510.93333333333339</v>
      </c>
      <c r="G469" s="231">
        <v>506.01666666666677</v>
      </c>
      <c r="H469" s="231">
        <v>524.91666666666663</v>
      </c>
      <c r="I469" s="231">
        <v>529.83333333333337</v>
      </c>
      <c r="J469" s="231">
        <v>534.36666666666656</v>
      </c>
      <c r="K469" s="230">
        <v>525.29999999999995</v>
      </c>
      <c r="L469" s="230">
        <v>515.85</v>
      </c>
      <c r="M469" s="230">
        <v>87.232330000000005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614.85</v>
      </c>
      <c r="D470" s="231">
        <v>616.06666666666661</v>
      </c>
      <c r="E470" s="231">
        <v>608.88333333333321</v>
      </c>
      <c r="F470" s="231">
        <v>602.91666666666663</v>
      </c>
      <c r="G470" s="231">
        <v>595.73333333333323</v>
      </c>
      <c r="H470" s="231">
        <v>622.03333333333319</v>
      </c>
      <c r="I470" s="231">
        <v>629.21666666666658</v>
      </c>
      <c r="J470" s="231">
        <v>635.18333333333317</v>
      </c>
      <c r="K470" s="230">
        <v>623.25</v>
      </c>
      <c r="L470" s="230">
        <v>610.1</v>
      </c>
      <c r="M470" s="230">
        <v>0.27696999999999999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1358.7</v>
      </c>
      <c r="D471" s="231">
        <v>1360.2666666666667</v>
      </c>
      <c r="E471" s="231">
        <v>1347.3333333333333</v>
      </c>
      <c r="F471" s="231">
        <v>1335.9666666666667</v>
      </c>
      <c r="G471" s="231">
        <v>1323.0333333333333</v>
      </c>
      <c r="H471" s="231">
        <v>1371.6333333333332</v>
      </c>
      <c r="I471" s="231">
        <v>1384.5666666666666</v>
      </c>
      <c r="J471" s="231">
        <v>1395.9333333333332</v>
      </c>
      <c r="K471" s="230">
        <v>1373.2</v>
      </c>
      <c r="L471" s="230">
        <v>1348.9</v>
      </c>
      <c r="M471" s="230">
        <v>3.5726599999999999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29.8</v>
      </c>
      <c r="D472" s="231">
        <v>29.816666666666663</v>
      </c>
      <c r="E472" s="231">
        <v>29.383333333333326</v>
      </c>
      <c r="F472" s="231">
        <v>28.966666666666661</v>
      </c>
      <c r="G472" s="231">
        <v>28.533333333333324</v>
      </c>
      <c r="H472" s="231">
        <v>30.233333333333327</v>
      </c>
      <c r="I472" s="231">
        <v>30.666666666666664</v>
      </c>
      <c r="J472" s="231">
        <v>31.083333333333329</v>
      </c>
      <c r="K472" s="230">
        <v>30.25</v>
      </c>
      <c r="L472" s="230">
        <v>29.4</v>
      </c>
      <c r="M472" s="230">
        <v>85.679590000000005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274.55</v>
      </c>
      <c r="D473" s="231">
        <v>277.2833333333333</v>
      </c>
      <c r="E473" s="231">
        <v>269.56666666666661</v>
      </c>
      <c r="F473" s="231">
        <v>264.58333333333331</v>
      </c>
      <c r="G473" s="231">
        <v>256.86666666666662</v>
      </c>
      <c r="H473" s="231">
        <v>282.26666666666659</v>
      </c>
      <c r="I473" s="231">
        <v>289.98333333333329</v>
      </c>
      <c r="J473" s="231">
        <v>294.96666666666658</v>
      </c>
      <c r="K473" s="230">
        <v>285</v>
      </c>
      <c r="L473" s="230">
        <v>272.3</v>
      </c>
      <c r="M473" s="230">
        <v>5.7766400000000004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332.1</v>
      </c>
      <c r="D474" s="231">
        <v>329.86666666666667</v>
      </c>
      <c r="E474" s="231">
        <v>325.73333333333335</v>
      </c>
      <c r="F474" s="231">
        <v>319.36666666666667</v>
      </c>
      <c r="G474" s="231">
        <v>315.23333333333335</v>
      </c>
      <c r="H474" s="231">
        <v>336.23333333333335</v>
      </c>
      <c r="I474" s="231">
        <v>340.36666666666667</v>
      </c>
      <c r="J474" s="231">
        <v>346.73333333333335</v>
      </c>
      <c r="K474" s="230">
        <v>334</v>
      </c>
      <c r="L474" s="230">
        <v>323.5</v>
      </c>
      <c r="M474" s="230">
        <v>3.77251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2575.9499999999998</v>
      </c>
      <c r="D475" s="231">
        <v>2587.2333333333331</v>
      </c>
      <c r="E475" s="231">
        <v>2554.7166666666662</v>
      </c>
      <c r="F475" s="231">
        <v>2533.4833333333331</v>
      </c>
      <c r="G475" s="231">
        <v>2500.9666666666662</v>
      </c>
      <c r="H475" s="231">
        <v>2608.4666666666662</v>
      </c>
      <c r="I475" s="231">
        <v>2640.9833333333336</v>
      </c>
      <c r="J475" s="231">
        <v>2662.2166666666662</v>
      </c>
      <c r="K475" s="230">
        <v>2619.75</v>
      </c>
      <c r="L475" s="230">
        <v>2566</v>
      </c>
      <c r="M475" s="230">
        <v>3.8828999999999998</v>
      </c>
      <c r="N475" s="1"/>
      <c r="O475" s="1"/>
    </row>
    <row r="476" spans="1:15" ht="12.75" customHeight="1">
      <c r="A476" s="30">
        <v>466</v>
      </c>
      <c r="B476" s="216" t="s">
        <v>883</v>
      </c>
      <c r="C476" s="230">
        <v>24.9</v>
      </c>
      <c r="D476" s="231">
        <v>25.116666666666664</v>
      </c>
      <c r="E476" s="231">
        <v>24.583333333333329</v>
      </c>
      <c r="F476" s="231">
        <v>24.266666666666666</v>
      </c>
      <c r="G476" s="231">
        <v>23.733333333333331</v>
      </c>
      <c r="H476" s="231">
        <v>25.433333333333326</v>
      </c>
      <c r="I476" s="231">
        <v>25.966666666666665</v>
      </c>
      <c r="J476" s="231">
        <v>26.283333333333324</v>
      </c>
      <c r="K476" s="230">
        <v>25.65</v>
      </c>
      <c r="L476" s="230">
        <v>24.8</v>
      </c>
      <c r="M476" s="230">
        <v>76.841999999999999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371.2</v>
      </c>
      <c r="D477" s="231">
        <v>370.73333333333335</v>
      </c>
      <c r="E477" s="231">
        <v>366.01666666666671</v>
      </c>
      <c r="F477" s="231">
        <v>360.83333333333337</v>
      </c>
      <c r="G477" s="231">
        <v>356.11666666666673</v>
      </c>
      <c r="H477" s="231">
        <v>375.91666666666669</v>
      </c>
      <c r="I477" s="231">
        <v>380.63333333333338</v>
      </c>
      <c r="J477" s="231">
        <v>385.81666666666666</v>
      </c>
      <c r="K477" s="230">
        <v>375.45</v>
      </c>
      <c r="L477" s="230">
        <v>365.55</v>
      </c>
      <c r="M477" s="230">
        <v>1.50308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502.95</v>
      </c>
      <c r="D478" s="231">
        <v>495.98333333333335</v>
      </c>
      <c r="E478" s="231">
        <v>483.9666666666667</v>
      </c>
      <c r="F478" s="231">
        <v>464.98333333333335</v>
      </c>
      <c r="G478" s="231">
        <v>452.9666666666667</v>
      </c>
      <c r="H478" s="231">
        <v>514.9666666666667</v>
      </c>
      <c r="I478" s="231">
        <v>526.98333333333335</v>
      </c>
      <c r="J478" s="231">
        <v>545.9666666666667</v>
      </c>
      <c r="K478" s="230">
        <v>508</v>
      </c>
      <c r="L478" s="230">
        <v>477</v>
      </c>
      <c r="M478" s="230">
        <v>3.6271900000000001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737.75</v>
      </c>
      <c r="D479" s="231">
        <v>734.68333333333339</v>
      </c>
      <c r="E479" s="231">
        <v>730.36666666666679</v>
      </c>
      <c r="F479" s="231">
        <v>722.98333333333335</v>
      </c>
      <c r="G479" s="231">
        <v>718.66666666666674</v>
      </c>
      <c r="H479" s="231">
        <v>742.06666666666683</v>
      </c>
      <c r="I479" s="231">
        <v>746.38333333333344</v>
      </c>
      <c r="J479" s="231">
        <v>753.76666666666688</v>
      </c>
      <c r="K479" s="230">
        <v>739</v>
      </c>
      <c r="L479" s="230">
        <v>727.3</v>
      </c>
      <c r="M479" s="230">
        <v>8.8312399999999993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664.4</v>
      </c>
      <c r="D480" s="231">
        <v>662.76666666666665</v>
      </c>
      <c r="E480" s="231">
        <v>655.63333333333333</v>
      </c>
      <c r="F480" s="231">
        <v>646.86666666666667</v>
      </c>
      <c r="G480" s="231">
        <v>639.73333333333335</v>
      </c>
      <c r="H480" s="231">
        <v>671.5333333333333</v>
      </c>
      <c r="I480" s="231">
        <v>678.66666666666652</v>
      </c>
      <c r="J480" s="231">
        <v>687.43333333333328</v>
      </c>
      <c r="K480" s="230">
        <v>669.9</v>
      </c>
      <c r="L480" s="230">
        <v>654</v>
      </c>
      <c r="M480" s="230">
        <v>5.8708799999999997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7696.25</v>
      </c>
      <c r="D481" s="231">
        <v>7712.083333333333</v>
      </c>
      <c r="E481" s="231">
        <v>7652.1666666666661</v>
      </c>
      <c r="F481" s="231">
        <v>7608.083333333333</v>
      </c>
      <c r="G481" s="231">
        <v>7548.1666666666661</v>
      </c>
      <c r="H481" s="231">
        <v>7756.1666666666661</v>
      </c>
      <c r="I481" s="231">
        <v>7816.0833333333321</v>
      </c>
      <c r="J481" s="231">
        <v>7860.1666666666661</v>
      </c>
      <c r="K481" s="230">
        <v>7772</v>
      </c>
      <c r="L481" s="230">
        <v>7668</v>
      </c>
      <c r="M481" s="230">
        <v>2.2698299999999998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66.599999999999994</v>
      </c>
      <c r="D482" s="231">
        <v>67.05</v>
      </c>
      <c r="E482" s="231">
        <v>65.949999999999989</v>
      </c>
      <c r="F482" s="231">
        <v>65.3</v>
      </c>
      <c r="G482" s="231">
        <v>64.199999999999989</v>
      </c>
      <c r="H482" s="231">
        <v>67.699999999999989</v>
      </c>
      <c r="I482" s="231">
        <v>68.799999999999983</v>
      </c>
      <c r="J482" s="231">
        <v>69.449999999999989</v>
      </c>
      <c r="K482" s="230">
        <v>68.150000000000006</v>
      </c>
      <c r="L482" s="230">
        <v>66.400000000000006</v>
      </c>
      <c r="M482" s="230">
        <v>63.719369999999998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1398</v>
      </c>
      <c r="D483" s="231">
        <v>1399.0166666666667</v>
      </c>
      <c r="E483" s="231">
        <v>1387.6833333333334</v>
      </c>
      <c r="F483" s="231">
        <v>1377.3666666666668</v>
      </c>
      <c r="G483" s="231">
        <v>1366.0333333333335</v>
      </c>
      <c r="H483" s="231">
        <v>1409.3333333333333</v>
      </c>
      <c r="I483" s="231">
        <v>1420.6666666666667</v>
      </c>
      <c r="J483" s="231">
        <v>1430.9833333333331</v>
      </c>
      <c r="K483" s="230">
        <v>1410.35</v>
      </c>
      <c r="L483" s="230">
        <v>1388.7</v>
      </c>
      <c r="M483" s="230">
        <v>1.4702999999999999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750.9</v>
      </c>
      <c r="D484" s="241">
        <v>750.4666666666667</v>
      </c>
      <c r="E484" s="241">
        <v>741.93333333333339</v>
      </c>
      <c r="F484" s="241">
        <v>732.9666666666667</v>
      </c>
      <c r="G484" s="241">
        <v>724.43333333333339</v>
      </c>
      <c r="H484" s="241">
        <v>759.43333333333339</v>
      </c>
      <c r="I484" s="241">
        <v>767.9666666666667</v>
      </c>
      <c r="J484" s="240">
        <v>776.93333333333339</v>
      </c>
      <c r="K484" s="240">
        <v>759</v>
      </c>
      <c r="L484" s="240">
        <v>741.5</v>
      </c>
      <c r="M484" s="216">
        <v>15.71166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251.75</v>
      </c>
      <c r="D485" s="241">
        <v>251.91666666666666</v>
      </c>
      <c r="E485" s="241">
        <v>249.83333333333331</v>
      </c>
      <c r="F485" s="241">
        <v>247.91666666666666</v>
      </c>
      <c r="G485" s="241">
        <v>245.83333333333331</v>
      </c>
      <c r="H485" s="241">
        <v>253.83333333333331</v>
      </c>
      <c r="I485" s="241">
        <v>255.91666666666663</v>
      </c>
      <c r="J485" s="240">
        <v>257.83333333333331</v>
      </c>
      <c r="K485" s="240">
        <v>254</v>
      </c>
      <c r="L485" s="240">
        <v>250</v>
      </c>
      <c r="M485" s="216">
        <v>0.51609000000000005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2098</v>
      </c>
      <c r="D486" s="231">
        <v>2100.5666666666666</v>
      </c>
      <c r="E486" s="231">
        <v>2082.3833333333332</v>
      </c>
      <c r="F486" s="231">
        <v>2066.7666666666664</v>
      </c>
      <c r="G486" s="231">
        <v>2048.583333333333</v>
      </c>
      <c r="H486" s="231">
        <v>2116.1833333333334</v>
      </c>
      <c r="I486" s="231">
        <v>2134.3666666666668</v>
      </c>
      <c r="J486" s="231">
        <v>2149.9833333333336</v>
      </c>
      <c r="K486" s="230">
        <v>2118.75</v>
      </c>
      <c r="L486" s="230">
        <v>2084.9499999999998</v>
      </c>
      <c r="M486" s="230">
        <v>0.80952000000000002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601.54999999999995</v>
      </c>
      <c r="D487" s="241">
        <v>594.09999999999991</v>
      </c>
      <c r="E487" s="241">
        <v>580.29999999999984</v>
      </c>
      <c r="F487" s="241">
        <v>559.04999999999995</v>
      </c>
      <c r="G487" s="241">
        <v>545.24999999999989</v>
      </c>
      <c r="H487" s="241">
        <v>615.3499999999998</v>
      </c>
      <c r="I487" s="241">
        <v>629.15</v>
      </c>
      <c r="J487" s="240">
        <v>650.39999999999975</v>
      </c>
      <c r="K487" s="240">
        <v>607.9</v>
      </c>
      <c r="L487" s="240">
        <v>572.85</v>
      </c>
      <c r="M487" s="216">
        <v>3.6925400000000002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309.3</v>
      </c>
      <c r="D488" s="231">
        <v>307.68333333333334</v>
      </c>
      <c r="E488" s="231">
        <v>304.06666666666666</v>
      </c>
      <c r="F488" s="231">
        <v>298.83333333333331</v>
      </c>
      <c r="G488" s="231">
        <v>295.21666666666664</v>
      </c>
      <c r="H488" s="231">
        <v>312.91666666666669</v>
      </c>
      <c r="I488" s="231">
        <v>316.53333333333336</v>
      </c>
      <c r="J488" s="231">
        <v>321.76666666666671</v>
      </c>
      <c r="K488" s="230">
        <v>311.3</v>
      </c>
      <c r="L488" s="230">
        <v>302.45</v>
      </c>
      <c r="M488" s="230">
        <v>1.8023899999999999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306.55</v>
      </c>
      <c r="D489" s="241">
        <v>309.2166666666667</v>
      </c>
      <c r="E489" s="231">
        <v>301.88333333333338</v>
      </c>
      <c r="F489" s="231">
        <v>297.2166666666667</v>
      </c>
      <c r="G489" s="231">
        <v>289.88333333333338</v>
      </c>
      <c r="H489" s="231">
        <v>313.88333333333338</v>
      </c>
      <c r="I489" s="231">
        <v>321.21666666666664</v>
      </c>
      <c r="J489" s="231">
        <v>325.88333333333338</v>
      </c>
      <c r="K489" s="230">
        <v>316.55</v>
      </c>
      <c r="L489" s="230">
        <v>304.55</v>
      </c>
      <c r="M489" s="230">
        <v>2.48454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261</v>
      </c>
      <c r="D490" s="231">
        <v>262.25</v>
      </c>
      <c r="E490" s="231">
        <v>258.8</v>
      </c>
      <c r="F490" s="231">
        <v>256.60000000000002</v>
      </c>
      <c r="G490" s="231">
        <v>253.15000000000003</v>
      </c>
      <c r="H490" s="231">
        <v>264.45</v>
      </c>
      <c r="I490" s="231">
        <v>267.90000000000003</v>
      </c>
      <c r="J490" s="231">
        <v>270.09999999999997</v>
      </c>
      <c r="K490" s="230">
        <v>265.7</v>
      </c>
      <c r="L490" s="230">
        <v>260.05</v>
      </c>
      <c r="M490" s="230">
        <v>0.88092999999999999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1413.7</v>
      </c>
      <c r="D491" s="241">
        <v>1409.05</v>
      </c>
      <c r="E491" s="231">
        <v>1401.1</v>
      </c>
      <c r="F491" s="231">
        <v>1388.5</v>
      </c>
      <c r="G491" s="231">
        <v>1380.55</v>
      </c>
      <c r="H491" s="231">
        <v>1421.6499999999999</v>
      </c>
      <c r="I491" s="231">
        <v>1429.6000000000001</v>
      </c>
      <c r="J491" s="231">
        <v>1442.1999999999998</v>
      </c>
      <c r="K491" s="230">
        <v>1417</v>
      </c>
      <c r="L491" s="230">
        <v>1396.45</v>
      </c>
      <c r="M491" s="230">
        <v>8.1754099999999994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1140.0999999999999</v>
      </c>
      <c r="D492" s="231">
        <v>1136.9833333333333</v>
      </c>
      <c r="E492" s="231">
        <v>1129.1666666666667</v>
      </c>
      <c r="F492" s="231">
        <v>1118.2333333333333</v>
      </c>
      <c r="G492" s="231">
        <v>1110.4166666666667</v>
      </c>
      <c r="H492" s="231">
        <v>1147.9166666666667</v>
      </c>
      <c r="I492" s="231">
        <v>1155.7333333333333</v>
      </c>
      <c r="J492" s="231">
        <v>1166.6666666666667</v>
      </c>
      <c r="K492" s="230">
        <v>1144.8</v>
      </c>
      <c r="L492" s="230">
        <v>1126.05</v>
      </c>
      <c r="M492" s="230">
        <v>2.2732399999999999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269.89999999999998</v>
      </c>
      <c r="D493" s="241">
        <v>270.66666666666669</v>
      </c>
      <c r="E493" s="231">
        <v>268.33333333333337</v>
      </c>
      <c r="F493" s="231">
        <v>266.76666666666671</v>
      </c>
      <c r="G493" s="231">
        <v>264.43333333333339</v>
      </c>
      <c r="H493" s="231">
        <v>272.23333333333335</v>
      </c>
      <c r="I493" s="231">
        <v>274.56666666666672</v>
      </c>
      <c r="J493" s="231">
        <v>276.13333333333333</v>
      </c>
      <c r="K493" s="230">
        <v>273</v>
      </c>
      <c r="L493" s="230">
        <v>269.10000000000002</v>
      </c>
      <c r="M493" s="230">
        <v>94.792789999999997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390.75</v>
      </c>
      <c r="D494" s="231">
        <v>394.43333333333334</v>
      </c>
      <c r="E494" s="231">
        <v>383.36666666666667</v>
      </c>
      <c r="F494" s="231">
        <v>375.98333333333335</v>
      </c>
      <c r="G494" s="231">
        <v>364.91666666666669</v>
      </c>
      <c r="H494" s="231">
        <v>401.81666666666666</v>
      </c>
      <c r="I494" s="231">
        <v>412.88333333333338</v>
      </c>
      <c r="J494" s="231">
        <v>420.26666666666665</v>
      </c>
      <c r="K494" s="230">
        <v>405.5</v>
      </c>
      <c r="L494" s="230">
        <v>387.05</v>
      </c>
      <c r="M494" s="230">
        <v>1.8037000000000001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1873.8</v>
      </c>
      <c r="D495" s="241">
        <v>1860.6499999999999</v>
      </c>
      <c r="E495" s="231">
        <v>1838.6499999999996</v>
      </c>
      <c r="F495" s="231">
        <v>1803.4999999999998</v>
      </c>
      <c r="G495" s="231">
        <v>1781.4999999999995</v>
      </c>
      <c r="H495" s="231">
        <v>1895.7999999999997</v>
      </c>
      <c r="I495" s="231">
        <v>1917.8000000000002</v>
      </c>
      <c r="J495" s="231">
        <v>1952.9499999999998</v>
      </c>
      <c r="K495" s="230">
        <v>1882.65</v>
      </c>
      <c r="L495" s="230">
        <v>1825.5</v>
      </c>
      <c r="M495" s="230">
        <v>0.98182000000000003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6.15</v>
      </c>
      <c r="D496" s="241">
        <v>6.1833333333333327</v>
      </c>
      <c r="E496" s="231">
        <v>6.0666666666666655</v>
      </c>
      <c r="F496" s="231">
        <v>5.9833333333333325</v>
      </c>
      <c r="G496" s="231">
        <v>5.8666666666666654</v>
      </c>
      <c r="H496" s="231">
        <v>6.2666666666666657</v>
      </c>
      <c r="I496" s="231">
        <v>6.3833333333333329</v>
      </c>
      <c r="J496" s="231">
        <v>6.4666666666666659</v>
      </c>
      <c r="K496" s="230">
        <v>6.3</v>
      </c>
      <c r="L496" s="230">
        <v>6.1</v>
      </c>
      <c r="M496" s="230">
        <v>376.45193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823.25</v>
      </c>
      <c r="D497" s="241">
        <v>826.94999999999993</v>
      </c>
      <c r="E497" s="231">
        <v>814.69999999999982</v>
      </c>
      <c r="F497" s="231">
        <v>806.14999999999986</v>
      </c>
      <c r="G497" s="231">
        <v>793.89999999999975</v>
      </c>
      <c r="H497" s="231">
        <v>835.49999999999989</v>
      </c>
      <c r="I497" s="231">
        <v>847.75000000000011</v>
      </c>
      <c r="J497" s="231">
        <v>856.3</v>
      </c>
      <c r="K497" s="230">
        <v>839.2</v>
      </c>
      <c r="L497" s="230">
        <v>818.4</v>
      </c>
      <c r="M497" s="230">
        <v>12.52962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212.75</v>
      </c>
      <c r="D498" s="241">
        <v>214.71666666666667</v>
      </c>
      <c r="E498" s="231">
        <v>210.03333333333333</v>
      </c>
      <c r="F498" s="231">
        <v>207.31666666666666</v>
      </c>
      <c r="G498" s="231">
        <v>202.63333333333333</v>
      </c>
      <c r="H498" s="231">
        <v>217.43333333333334</v>
      </c>
      <c r="I498" s="231">
        <v>222.11666666666667</v>
      </c>
      <c r="J498" s="231">
        <v>224.83333333333334</v>
      </c>
      <c r="K498" s="230">
        <v>219.4</v>
      </c>
      <c r="L498" s="230">
        <v>212</v>
      </c>
      <c r="M498" s="230">
        <v>4.8647499999999999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74.599999999999994</v>
      </c>
      <c r="D499" s="241">
        <v>74.2</v>
      </c>
      <c r="E499" s="231">
        <v>73.400000000000006</v>
      </c>
      <c r="F499" s="231">
        <v>72.2</v>
      </c>
      <c r="G499" s="231">
        <v>71.400000000000006</v>
      </c>
      <c r="H499" s="231">
        <v>75.400000000000006</v>
      </c>
      <c r="I499" s="231">
        <v>76.199999999999989</v>
      </c>
      <c r="J499" s="231">
        <v>77.400000000000006</v>
      </c>
      <c r="K499" s="230">
        <v>75</v>
      </c>
      <c r="L499" s="230">
        <v>73</v>
      </c>
      <c r="M499" s="230">
        <v>11.876440000000001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724.4</v>
      </c>
      <c r="D500" s="241">
        <v>722.35</v>
      </c>
      <c r="E500" s="231">
        <v>715.05000000000007</v>
      </c>
      <c r="F500" s="231">
        <v>705.7</v>
      </c>
      <c r="G500" s="231">
        <v>698.40000000000009</v>
      </c>
      <c r="H500" s="231">
        <v>731.7</v>
      </c>
      <c r="I500" s="231">
        <v>739</v>
      </c>
      <c r="J500" s="231">
        <v>748.35</v>
      </c>
      <c r="K500" s="230">
        <v>729.65</v>
      </c>
      <c r="L500" s="230">
        <v>713</v>
      </c>
      <c r="M500" s="230">
        <v>0.30276999999999998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1326.85</v>
      </c>
      <c r="D501" s="241">
        <v>1329.9666666666665</v>
      </c>
      <c r="E501" s="231">
        <v>1316.9333333333329</v>
      </c>
      <c r="F501" s="231">
        <v>1307.0166666666664</v>
      </c>
      <c r="G501" s="231">
        <v>1293.9833333333329</v>
      </c>
      <c r="H501" s="231">
        <v>1339.883333333333</v>
      </c>
      <c r="I501" s="231">
        <v>1352.9166666666663</v>
      </c>
      <c r="J501" s="231">
        <v>1362.833333333333</v>
      </c>
      <c r="K501" s="230">
        <v>1343</v>
      </c>
      <c r="L501" s="230">
        <v>1320.05</v>
      </c>
      <c r="M501" s="230">
        <v>0.31145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373.3</v>
      </c>
      <c r="D502" s="241">
        <v>371.76666666666671</v>
      </c>
      <c r="E502" s="231">
        <v>369.13333333333344</v>
      </c>
      <c r="F502" s="231">
        <v>364.96666666666675</v>
      </c>
      <c r="G502" s="231">
        <v>362.33333333333348</v>
      </c>
      <c r="H502" s="231">
        <v>375.93333333333339</v>
      </c>
      <c r="I502" s="231">
        <v>378.56666666666672</v>
      </c>
      <c r="J502" s="231">
        <v>382.73333333333335</v>
      </c>
      <c r="K502" s="230">
        <v>374.4</v>
      </c>
      <c r="L502" s="230">
        <v>367.6</v>
      </c>
      <c r="M502" s="230">
        <v>28.124700000000001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162.05000000000001</v>
      </c>
      <c r="D503" s="241">
        <v>162.18333333333334</v>
      </c>
      <c r="E503" s="231">
        <v>160.66666666666669</v>
      </c>
      <c r="F503" s="231">
        <v>159.28333333333336</v>
      </c>
      <c r="G503" s="231">
        <v>157.76666666666671</v>
      </c>
      <c r="H503" s="231">
        <v>163.56666666666666</v>
      </c>
      <c r="I503" s="231">
        <v>165.08333333333331</v>
      </c>
      <c r="J503" s="231">
        <v>166.46666666666664</v>
      </c>
      <c r="K503" s="230">
        <v>163.69999999999999</v>
      </c>
      <c r="L503" s="230">
        <v>160.80000000000001</v>
      </c>
      <c r="M503" s="230">
        <v>3.3712900000000001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15.2</v>
      </c>
      <c r="D504" s="241">
        <v>15.266666666666666</v>
      </c>
      <c r="E504" s="231">
        <v>15.083333333333332</v>
      </c>
      <c r="F504" s="231">
        <v>14.966666666666667</v>
      </c>
      <c r="G504" s="231">
        <v>14.783333333333333</v>
      </c>
      <c r="H504" s="231">
        <v>15.383333333333331</v>
      </c>
      <c r="I504" s="231">
        <v>15.566666666666665</v>
      </c>
      <c r="J504" s="231">
        <v>15.68333333333333</v>
      </c>
      <c r="K504" s="230">
        <v>15.45</v>
      </c>
      <c r="L504" s="230">
        <v>15.15</v>
      </c>
      <c r="M504" s="230">
        <v>584.24414000000002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10227.6</v>
      </c>
      <c r="D505" s="241">
        <v>10182.516666666668</v>
      </c>
      <c r="E505" s="231">
        <v>10115.083333333336</v>
      </c>
      <c r="F505" s="231">
        <v>10002.566666666668</v>
      </c>
      <c r="G505" s="231">
        <v>9935.133333333335</v>
      </c>
      <c r="H505" s="231">
        <v>10295.033333333336</v>
      </c>
      <c r="I505" s="231">
        <v>10362.466666666667</v>
      </c>
      <c r="J505" s="231">
        <v>10474.983333333337</v>
      </c>
      <c r="K505" s="230">
        <v>10249.950000000001</v>
      </c>
      <c r="L505" s="230">
        <v>10070</v>
      </c>
      <c r="M505" s="230">
        <v>4.1480000000000003E-2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211.45</v>
      </c>
      <c r="D506" s="231">
        <v>211.88333333333333</v>
      </c>
      <c r="E506" s="231">
        <v>209.91666666666666</v>
      </c>
      <c r="F506" s="231">
        <v>208.38333333333333</v>
      </c>
      <c r="G506" s="231">
        <v>206.41666666666666</v>
      </c>
      <c r="H506" s="231">
        <v>213.41666666666666</v>
      </c>
      <c r="I506" s="231">
        <v>215.38333333333335</v>
      </c>
      <c r="J506" s="230">
        <v>216.91666666666666</v>
      </c>
      <c r="K506" s="230">
        <v>213.85</v>
      </c>
      <c r="L506" s="230">
        <v>210.35</v>
      </c>
      <c r="M506" s="216">
        <v>18.62218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286.14999999999998</v>
      </c>
      <c r="D507" s="231">
        <v>285.01666666666665</v>
      </c>
      <c r="E507" s="231">
        <v>279.0333333333333</v>
      </c>
      <c r="F507" s="231">
        <v>271.91666666666663</v>
      </c>
      <c r="G507" s="231">
        <v>265.93333333333328</v>
      </c>
      <c r="H507" s="231">
        <v>292.13333333333333</v>
      </c>
      <c r="I507" s="231">
        <v>298.11666666666667</v>
      </c>
      <c r="J507" s="230">
        <v>305.23333333333335</v>
      </c>
      <c r="K507" s="230">
        <v>291</v>
      </c>
      <c r="L507" s="230">
        <v>277.89999999999998</v>
      </c>
      <c r="M507" s="216">
        <v>14.500830000000001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53.95</v>
      </c>
      <c r="D508" s="241">
        <v>53.316666666666663</v>
      </c>
      <c r="E508" s="231">
        <v>52.433333333333323</v>
      </c>
      <c r="F508" s="231">
        <v>50.916666666666657</v>
      </c>
      <c r="G508" s="231">
        <v>50.033333333333317</v>
      </c>
      <c r="H508" s="231">
        <v>54.833333333333329</v>
      </c>
      <c r="I508" s="231">
        <v>55.716666666666669</v>
      </c>
      <c r="J508" s="231">
        <v>57.233333333333334</v>
      </c>
      <c r="K508" s="230">
        <v>54.2</v>
      </c>
      <c r="L508" s="230">
        <v>51.8</v>
      </c>
      <c r="M508" s="230">
        <v>606.55412000000001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496.5</v>
      </c>
      <c r="D509" s="241">
        <v>496.09999999999997</v>
      </c>
      <c r="E509" s="231">
        <v>492.39999999999992</v>
      </c>
      <c r="F509" s="231">
        <v>488.29999999999995</v>
      </c>
      <c r="G509" s="231">
        <v>484.59999999999991</v>
      </c>
      <c r="H509" s="231">
        <v>500.19999999999993</v>
      </c>
      <c r="I509" s="231">
        <v>503.9</v>
      </c>
      <c r="J509" s="231">
        <v>507.99999999999994</v>
      </c>
      <c r="K509" s="230">
        <v>499.8</v>
      </c>
      <c r="L509" s="230">
        <v>492</v>
      </c>
      <c r="M509" s="230">
        <v>9.6958400000000005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1509.35</v>
      </c>
      <c r="D510" s="231">
        <v>1520.8500000000001</v>
      </c>
      <c r="E510" s="231">
        <v>1494.0000000000002</v>
      </c>
      <c r="F510" s="231">
        <v>1478.65</v>
      </c>
      <c r="G510" s="231">
        <v>1451.8000000000002</v>
      </c>
      <c r="H510" s="231">
        <v>1536.2000000000003</v>
      </c>
      <c r="I510" s="231">
        <v>1563.0500000000002</v>
      </c>
      <c r="J510" s="230">
        <v>1578.4000000000003</v>
      </c>
      <c r="K510" s="230">
        <v>1547.7</v>
      </c>
      <c r="L510" s="230">
        <v>1505.5</v>
      </c>
      <c r="M510" s="216">
        <v>0.16034999999999999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1348.15</v>
      </c>
      <c r="D511" s="241">
        <v>1350.9833333333333</v>
      </c>
      <c r="E511" s="231">
        <v>1327.9666666666667</v>
      </c>
      <c r="F511" s="231">
        <v>1307.7833333333333</v>
      </c>
      <c r="G511" s="231">
        <v>1284.7666666666667</v>
      </c>
      <c r="H511" s="231">
        <v>1371.1666666666667</v>
      </c>
      <c r="I511" s="231">
        <v>1394.1833333333336</v>
      </c>
      <c r="J511" s="231">
        <v>1414.3666666666668</v>
      </c>
      <c r="K511" s="230">
        <v>1374</v>
      </c>
      <c r="L511" s="230">
        <v>1330.8</v>
      </c>
      <c r="M511" s="230">
        <v>0.16855999999999999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8"/>
      <c r="B5" s="359"/>
      <c r="C5" s="358"/>
      <c r="D5" s="35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60" t="s">
        <v>511</v>
      </c>
      <c r="C7" s="359"/>
      <c r="D7" s="7">
        <f>Main!B10</f>
        <v>45027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45026</v>
      </c>
      <c r="B10" s="29">
        <v>539115</v>
      </c>
      <c r="C10" s="28" t="s">
        <v>966</v>
      </c>
      <c r="D10" s="28" t="s">
        <v>967</v>
      </c>
      <c r="E10" s="28" t="s">
        <v>520</v>
      </c>
      <c r="F10" s="85">
        <v>13006</v>
      </c>
      <c r="G10" s="29">
        <v>53.86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45026</v>
      </c>
      <c r="B11" s="29">
        <v>542934</v>
      </c>
      <c r="C11" s="28" t="s">
        <v>968</v>
      </c>
      <c r="D11" s="28" t="s">
        <v>953</v>
      </c>
      <c r="E11" s="28" t="s">
        <v>520</v>
      </c>
      <c r="F11" s="85">
        <v>69000</v>
      </c>
      <c r="G11" s="29">
        <v>97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45026</v>
      </c>
      <c r="B12" s="29">
        <v>542934</v>
      </c>
      <c r="C12" s="28" t="s">
        <v>968</v>
      </c>
      <c r="D12" s="28" t="s">
        <v>969</v>
      </c>
      <c r="E12" s="28" t="s">
        <v>521</v>
      </c>
      <c r="F12" s="85">
        <v>69000</v>
      </c>
      <c r="G12" s="29">
        <v>97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45026</v>
      </c>
      <c r="B13" s="29">
        <v>543848</v>
      </c>
      <c r="C13" s="28" t="s">
        <v>970</v>
      </c>
      <c r="D13" s="28" t="s">
        <v>971</v>
      </c>
      <c r="E13" s="28" t="s">
        <v>521</v>
      </c>
      <c r="F13" s="85">
        <v>42000</v>
      </c>
      <c r="G13" s="29">
        <v>49.3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45026</v>
      </c>
      <c r="B14" s="29">
        <v>531364</v>
      </c>
      <c r="C14" s="28" t="s">
        <v>972</v>
      </c>
      <c r="D14" s="28" t="s">
        <v>973</v>
      </c>
      <c r="E14" s="28" t="s">
        <v>520</v>
      </c>
      <c r="F14" s="85">
        <v>150000</v>
      </c>
      <c r="G14" s="29">
        <v>68.45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45026</v>
      </c>
      <c r="B15" s="29">
        <v>531364</v>
      </c>
      <c r="C15" s="28" t="s">
        <v>972</v>
      </c>
      <c r="D15" s="28" t="s">
        <v>974</v>
      </c>
      <c r="E15" s="28" t="s">
        <v>521</v>
      </c>
      <c r="F15" s="85">
        <v>77474</v>
      </c>
      <c r="G15" s="29">
        <v>68.42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45026</v>
      </c>
      <c r="B16" s="29">
        <v>531364</v>
      </c>
      <c r="C16" s="28" t="s">
        <v>972</v>
      </c>
      <c r="D16" s="28" t="s">
        <v>975</v>
      </c>
      <c r="E16" s="28" t="s">
        <v>521</v>
      </c>
      <c r="F16" s="85">
        <v>78752</v>
      </c>
      <c r="G16" s="29">
        <v>68.489999999999995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45026</v>
      </c>
      <c r="B17" s="29">
        <v>524743</v>
      </c>
      <c r="C17" s="28" t="s">
        <v>976</v>
      </c>
      <c r="D17" s="28" t="s">
        <v>977</v>
      </c>
      <c r="E17" s="28" t="s">
        <v>521</v>
      </c>
      <c r="F17" s="85">
        <v>1258</v>
      </c>
      <c r="G17" s="29">
        <v>79.8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45026</v>
      </c>
      <c r="B18" s="29">
        <v>543324</v>
      </c>
      <c r="C18" s="28" t="s">
        <v>943</v>
      </c>
      <c r="D18" s="28" t="s">
        <v>920</v>
      </c>
      <c r="E18" s="28" t="s">
        <v>520</v>
      </c>
      <c r="F18" s="85">
        <v>64800</v>
      </c>
      <c r="G18" s="29">
        <v>188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45026</v>
      </c>
      <c r="B19" s="29">
        <v>543324</v>
      </c>
      <c r="C19" s="28" t="s">
        <v>943</v>
      </c>
      <c r="D19" s="28" t="s">
        <v>944</v>
      </c>
      <c r="E19" s="28" t="s">
        <v>521</v>
      </c>
      <c r="F19" s="85">
        <v>64800</v>
      </c>
      <c r="G19" s="29">
        <v>188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45026</v>
      </c>
      <c r="B20" s="29">
        <v>540936</v>
      </c>
      <c r="C20" s="28" t="s">
        <v>945</v>
      </c>
      <c r="D20" s="28" t="s">
        <v>978</v>
      </c>
      <c r="E20" s="28" t="s">
        <v>520</v>
      </c>
      <c r="F20" s="85">
        <v>75000</v>
      </c>
      <c r="G20" s="29">
        <v>15.29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45026</v>
      </c>
      <c r="B21" s="29">
        <v>540936</v>
      </c>
      <c r="C21" s="28" t="s">
        <v>945</v>
      </c>
      <c r="D21" s="28" t="s">
        <v>946</v>
      </c>
      <c r="E21" s="28" t="s">
        <v>520</v>
      </c>
      <c r="F21" s="85">
        <v>54007</v>
      </c>
      <c r="G21" s="29">
        <v>15.22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45026</v>
      </c>
      <c r="B22" s="29">
        <v>540936</v>
      </c>
      <c r="C22" s="28" t="s">
        <v>945</v>
      </c>
      <c r="D22" s="28" t="s">
        <v>946</v>
      </c>
      <c r="E22" s="28" t="s">
        <v>521</v>
      </c>
      <c r="F22" s="85">
        <v>520777</v>
      </c>
      <c r="G22" s="29">
        <v>15.29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45026</v>
      </c>
      <c r="B23" s="29">
        <v>540936</v>
      </c>
      <c r="C23" s="28" t="s">
        <v>945</v>
      </c>
      <c r="D23" s="28" t="s">
        <v>947</v>
      </c>
      <c r="E23" s="28" t="s">
        <v>520</v>
      </c>
      <c r="F23" s="85">
        <v>64732</v>
      </c>
      <c r="G23" s="29">
        <v>15.26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45026</v>
      </c>
      <c r="B24" s="29">
        <v>540936</v>
      </c>
      <c r="C24" s="28" t="s">
        <v>945</v>
      </c>
      <c r="D24" s="28" t="s">
        <v>947</v>
      </c>
      <c r="E24" s="28" t="s">
        <v>521</v>
      </c>
      <c r="F24" s="85">
        <v>107933</v>
      </c>
      <c r="G24" s="29">
        <v>15.31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45026</v>
      </c>
      <c r="B25" s="29">
        <v>533212</v>
      </c>
      <c r="C25" s="28" t="s">
        <v>979</v>
      </c>
      <c r="D25" s="28" t="s">
        <v>980</v>
      </c>
      <c r="E25" s="28" t="s">
        <v>521</v>
      </c>
      <c r="F25" s="85">
        <v>28121</v>
      </c>
      <c r="G25" s="29">
        <v>113.99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45026</v>
      </c>
      <c r="B26" s="29">
        <v>531737</v>
      </c>
      <c r="C26" s="28" t="s">
        <v>948</v>
      </c>
      <c r="D26" s="28" t="s">
        <v>981</v>
      </c>
      <c r="E26" s="28" t="s">
        <v>520</v>
      </c>
      <c r="F26" s="85">
        <v>259998</v>
      </c>
      <c r="G26" s="29">
        <v>0.74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45026</v>
      </c>
      <c r="B27" s="29">
        <v>531737</v>
      </c>
      <c r="C27" s="28" t="s">
        <v>948</v>
      </c>
      <c r="D27" s="28" t="s">
        <v>982</v>
      </c>
      <c r="E27" s="28" t="s">
        <v>521</v>
      </c>
      <c r="F27" s="85">
        <v>229000</v>
      </c>
      <c r="G27" s="29">
        <v>0.74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45026</v>
      </c>
      <c r="B28" s="29">
        <v>539692</v>
      </c>
      <c r="C28" s="28" t="s">
        <v>983</v>
      </c>
      <c r="D28" s="28" t="s">
        <v>984</v>
      </c>
      <c r="E28" s="28" t="s">
        <v>521</v>
      </c>
      <c r="F28" s="85">
        <v>21200</v>
      </c>
      <c r="G28" s="29">
        <v>12.22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45026</v>
      </c>
      <c r="B29" s="29">
        <v>538895</v>
      </c>
      <c r="C29" s="28" t="s">
        <v>985</v>
      </c>
      <c r="D29" s="28" t="s">
        <v>986</v>
      </c>
      <c r="E29" s="28" t="s">
        <v>520</v>
      </c>
      <c r="F29" s="85">
        <v>100000</v>
      </c>
      <c r="G29" s="29">
        <v>25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45026</v>
      </c>
      <c r="B30" s="29">
        <v>543207</v>
      </c>
      <c r="C30" s="28" t="s">
        <v>949</v>
      </c>
      <c r="D30" s="28" t="s">
        <v>987</v>
      </c>
      <c r="E30" s="28" t="s">
        <v>520</v>
      </c>
      <c r="F30" s="85">
        <v>100000</v>
      </c>
      <c r="G30" s="29">
        <v>5.0199999999999996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45026</v>
      </c>
      <c r="B31" s="29">
        <v>543207</v>
      </c>
      <c r="C31" s="28" t="s">
        <v>949</v>
      </c>
      <c r="D31" s="28" t="s">
        <v>988</v>
      </c>
      <c r="E31" s="28" t="s">
        <v>521</v>
      </c>
      <c r="F31" s="85">
        <v>70000</v>
      </c>
      <c r="G31" s="29">
        <v>5.0199999999999996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45026</v>
      </c>
      <c r="B32" s="29">
        <v>543207</v>
      </c>
      <c r="C32" s="28" t="s">
        <v>949</v>
      </c>
      <c r="D32" s="28" t="s">
        <v>950</v>
      </c>
      <c r="E32" s="28" t="s">
        <v>521</v>
      </c>
      <c r="F32" s="85">
        <v>135100</v>
      </c>
      <c r="G32" s="29">
        <v>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45026</v>
      </c>
      <c r="B33" s="29">
        <v>543207</v>
      </c>
      <c r="C33" s="28" t="s">
        <v>949</v>
      </c>
      <c r="D33" s="28" t="s">
        <v>951</v>
      </c>
      <c r="E33" s="28" t="s">
        <v>520</v>
      </c>
      <c r="F33" s="85">
        <v>228237</v>
      </c>
      <c r="G33" s="29">
        <v>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45026</v>
      </c>
      <c r="B34" s="29">
        <v>543366</v>
      </c>
      <c r="C34" s="28" t="s">
        <v>903</v>
      </c>
      <c r="D34" s="28" t="s">
        <v>896</v>
      </c>
      <c r="E34" s="28" t="s">
        <v>520</v>
      </c>
      <c r="F34" s="85">
        <v>4800</v>
      </c>
      <c r="G34" s="29">
        <v>73.88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45026</v>
      </c>
      <c r="B35" s="29">
        <v>543366</v>
      </c>
      <c r="C35" s="28" t="s">
        <v>903</v>
      </c>
      <c r="D35" s="28" t="s">
        <v>896</v>
      </c>
      <c r="E35" s="28" t="s">
        <v>521</v>
      </c>
      <c r="F35" s="85">
        <v>7200</v>
      </c>
      <c r="G35" s="29">
        <v>73.5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45026</v>
      </c>
      <c r="B36" s="29">
        <v>543366</v>
      </c>
      <c r="C36" s="28" t="s">
        <v>903</v>
      </c>
      <c r="D36" s="28" t="s">
        <v>989</v>
      </c>
      <c r="E36" s="28" t="s">
        <v>521</v>
      </c>
      <c r="F36" s="85">
        <v>6000</v>
      </c>
      <c r="G36" s="29">
        <v>73.510000000000005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45026</v>
      </c>
      <c r="B37" s="29">
        <v>543366</v>
      </c>
      <c r="C37" s="28" t="s">
        <v>903</v>
      </c>
      <c r="D37" s="28" t="s">
        <v>989</v>
      </c>
      <c r="E37" s="28" t="s">
        <v>520</v>
      </c>
      <c r="F37" s="85">
        <v>7200</v>
      </c>
      <c r="G37" s="29">
        <v>75.16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45026</v>
      </c>
      <c r="B38" s="29">
        <v>543366</v>
      </c>
      <c r="C38" s="28" t="s">
        <v>903</v>
      </c>
      <c r="D38" s="28" t="s">
        <v>990</v>
      </c>
      <c r="E38" s="28" t="s">
        <v>520</v>
      </c>
      <c r="F38" s="85">
        <v>19200</v>
      </c>
      <c r="G38" s="29">
        <v>73.5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45026</v>
      </c>
      <c r="B39" s="29">
        <v>538923</v>
      </c>
      <c r="C39" s="28" t="s">
        <v>991</v>
      </c>
      <c r="D39" s="28" t="s">
        <v>992</v>
      </c>
      <c r="E39" s="28" t="s">
        <v>520</v>
      </c>
      <c r="F39" s="85">
        <v>25494</v>
      </c>
      <c r="G39" s="29">
        <v>53.96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45026</v>
      </c>
      <c r="B40" s="29">
        <v>540914</v>
      </c>
      <c r="C40" s="28" t="s">
        <v>993</v>
      </c>
      <c r="D40" s="28" t="s">
        <v>994</v>
      </c>
      <c r="E40" s="28" t="s">
        <v>520</v>
      </c>
      <c r="F40" s="85">
        <v>50000</v>
      </c>
      <c r="G40" s="29">
        <v>25.36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45026</v>
      </c>
      <c r="B41" s="29">
        <v>511700</v>
      </c>
      <c r="C41" s="28" t="s">
        <v>995</v>
      </c>
      <c r="D41" s="28" t="s">
        <v>996</v>
      </c>
      <c r="E41" s="28" t="s">
        <v>521</v>
      </c>
      <c r="F41" s="85">
        <v>45776</v>
      </c>
      <c r="G41" s="29">
        <v>53.61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45026</v>
      </c>
      <c r="B42" s="29">
        <v>532070</v>
      </c>
      <c r="C42" s="28" t="s">
        <v>997</v>
      </c>
      <c r="D42" s="28" t="s">
        <v>998</v>
      </c>
      <c r="E42" s="28" t="s">
        <v>520</v>
      </c>
      <c r="F42" s="85">
        <v>200000</v>
      </c>
      <c r="G42" s="29">
        <v>99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45026</v>
      </c>
      <c r="B43" s="29">
        <v>532070</v>
      </c>
      <c r="C43" s="28" t="s">
        <v>997</v>
      </c>
      <c r="D43" s="28" t="s">
        <v>999</v>
      </c>
      <c r="E43" s="28" t="s">
        <v>521</v>
      </c>
      <c r="F43" s="85">
        <v>66000</v>
      </c>
      <c r="G43" s="29">
        <v>99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45026</v>
      </c>
      <c r="B44" s="29">
        <v>532070</v>
      </c>
      <c r="C44" s="28" t="s">
        <v>997</v>
      </c>
      <c r="D44" s="28" t="s">
        <v>999</v>
      </c>
      <c r="E44" s="28" t="s">
        <v>521</v>
      </c>
      <c r="F44" s="85">
        <v>140000</v>
      </c>
      <c r="G44" s="29">
        <v>99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45026</v>
      </c>
      <c r="B45" s="29">
        <v>543799</v>
      </c>
      <c r="C45" s="28" t="s">
        <v>921</v>
      </c>
      <c r="D45" s="28" t="s">
        <v>1000</v>
      </c>
      <c r="E45" s="28" t="s">
        <v>521</v>
      </c>
      <c r="F45" s="85">
        <v>60000</v>
      </c>
      <c r="G45" s="29">
        <v>30.03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45026</v>
      </c>
      <c r="B46" s="29">
        <v>539041</v>
      </c>
      <c r="C46" s="28" t="s">
        <v>952</v>
      </c>
      <c r="D46" s="28" t="s">
        <v>1001</v>
      </c>
      <c r="E46" s="28" t="s">
        <v>521</v>
      </c>
      <c r="F46" s="85">
        <v>60000</v>
      </c>
      <c r="G46" s="29">
        <v>44.59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45026</v>
      </c>
      <c r="B47" s="29">
        <v>531652</v>
      </c>
      <c r="C47" s="28" t="s">
        <v>1002</v>
      </c>
      <c r="D47" s="28" t="s">
        <v>1003</v>
      </c>
      <c r="E47" s="28" t="s">
        <v>520</v>
      </c>
      <c r="F47" s="85">
        <v>25920</v>
      </c>
      <c r="G47" s="29">
        <v>25.78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45026</v>
      </c>
      <c r="B48" s="29">
        <v>531652</v>
      </c>
      <c r="C48" s="28" t="s">
        <v>1002</v>
      </c>
      <c r="D48" s="28" t="s">
        <v>1004</v>
      </c>
      <c r="E48" s="28" t="s">
        <v>521</v>
      </c>
      <c r="F48" s="85">
        <v>26380</v>
      </c>
      <c r="G48" s="29">
        <v>25.78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45026</v>
      </c>
      <c r="B49" s="29">
        <v>542765</v>
      </c>
      <c r="C49" s="28" t="s">
        <v>1005</v>
      </c>
      <c r="D49" s="28" t="s">
        <v>1006</v>
      </c>
      <c r="E49" s="28" t="s">
        <v>521</v>
      </c>
      <c r="F49" s="85">
        <v>7000</v>
      </c>
      <c r="G49" s="29">
        <v>150.47999999999999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45026</v>
      </c>
      <c r="B50" s="29">
        <v>542765</v>
      </c>
      <c r="C50" s="28" t="s">
        <v>1005</v>
      </c>
      <c r="D50" s="28" t="s">
        <v>1007</v>
      </c>
      <c r="E50" s="28" t="s">
        <v>520</v>
      </c>
      <c r="F50" s="85">
        <v>2000</v>
      </c>
      <c r="G50" s="29">
        <v>150.47999999999999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45026</v>
      </c>
      <c r="B51" s="29">
        <v>542765</v>
      </c>
      <c r="C51" s="28" t="s">
        <v>1005</v>
      </c>
      <c r="D51" s="28" t="s">
        <v>1007</v>
      </c>
      <c r="E51" s="28" t="s">
        <v>521</v>
      </c>
      <c r="F51" s="85">
        <v>2000</v>
      </c>
      <c r="G51" s="29">
        <v>150.47999999999999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45026</v>
      </c>
      <c r="B52" s="29">
        <v>542765</v>
      </c>
      <c r="C52" s="28" t="s">
        <v>1005</v>
      </c>
      <c r="D52" s="28" t="s">
        <v>1008</v>
      </c>
      <c r="E52" s="28" t="s">
        <v>520</v>
      </c>
      <c r="F52" s="85">
        <v>2000</v>
      </c>
      <c r="G52" s="29">
        <v>150.47999999999999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45026</v>
      </c>
      <c r="B53" s="29">
        <v>542765</v>
      </c>
      <c r="C53" s="28" t="s">
        <v>1005</v>
      </c>
      <c r="D53" s="28" t="s">
        <v>1009</v>
      </c>
      <c r="E53" s="28" t="s">
        <v>520</v>
      </c>
      <c r="F53" s="85">
        <v>2000</v>
      </c>
      <c r="G53" s="29">
        <v>150.47999999999999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45026</v>
      </c>
      <c r="B54" s="29">
        <v>536846</v>
      </c>
      <c r="C54" s="28" t="s">
        <v>1010</v>
      </c>
      <c r="D54" s="28" t="s">
        <v>1009</v>
      </c>
      <c r="E54" s="28" t="s">
        <v>520</v>
      </c>
      <c r="F54" s="85">
        <v>45000</v>
      </c>
      <c r="G54" s="29">
        <v>28.83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45026</v>
      </c>
      <c r="B55" s="29" t="s">
        <v>1011</v>
      </c>
      <c r="C55" s="28" t="s">
        <v>1012</v>
      </c>
      <c r="D55" s="28" t="s">
        <v>999</v>
      </c>
      <c r="E55" s="28" t="s">
        <v>520</v>
      </c>
      <c r="F55" s="85">
        <v>54000</v>
      </c>
      <c r="G55" s="29">
        <v>178.78</v>
      </c>
      <c r="H55" s="29" t="s">
        <v>866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45026</v>
      </c>
      <c r="B56" s="29" t="s">
        <v>904</v>
      </c>
      <c r="C56" s="28" t="s">
        <v>905</v>
      </c>
      <c r="D56" s="28" t="s">
        <v>906</v>
      </c>
      <c r="E56" s="28" t="s">
        <v>520</v>
      </c>
      <c r="F56" s="85">
        <v>127708</v>
      </c>
      <c r="G56" s="29">
        <v>414.69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45026</v>
      </c>
      <c r="B57" s="29" t="s">
        <v>907</v>
      </c>
      <c r="C57" s="28" t="s">
        <v>908</v>
      </c>
      <c r="D57" s="28" t="s">
        <v>1013</v>
      </c>
      <c r="E57" s="28" t="s">
        <v>520</v>
      </c>
      <c r="F57" s="85">
        <v>3098828</v>
      </c>
      <c r="G57" s="29">
        <v>64.33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45026</v>
      </c>
      <c r="B58" s="29" t="s">
        <v>1014</v>
      </c>
      <c r="C58" s="28" t="s">
        <v>1015</v>
      </c>
      <c r="D58" s="28" t="s">
        <v>1016</v>
      </c>
      <c r="E58" s="28" t="s">
        <v>520</v>
      </c>
      <c r="F58" s="85">
        <v>752344</v>
      </c>
      <c r="G58" s="29">
        <v>108.51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45026</v>
      </c>
      <c r="B59" s="29" t="s">
        <v>1017</v>
      </c>
      <c r="C59" s="28" t="s">
        <v>1018</v>
      </c>
      <c r="D59" s="28" t="s">
        <v>1019</v>
      </c>
      <c r="E59" s="28" t="s">
        <v>520</v>
      </c>
      <c r="F59" s="85">
        <v>1288486</v>
      </c>
      <c r="G59" s="29">
        <v>1.28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45026</v>
      </c>
      <c r="B60" s="29" t="s">
        <v>1017</v>
      </c>
      <c r="C60" s="28" t="s">
        <v>1018</v>
      </c>
      <c r="D60" s="28" t="s">
        <v>1020</v>
      </c>
      <c r="E60" s="28" t="s">
        <v>520</v>
      </c>
      <c r="F60" s="85">
        <v>2202059</v>
      </c>
      <c r="G60" s="29">
        <v>1.25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45026</v>
      </c>
      <c r="B61" s="29" t="s">
        <v>1021</v>
      </c>
      <c r="C61" s="28" t="s">
        <v>1022</v>
      </c>
      <c r="D61" s="28" t="s">
        <v>1023</v>
      </c>
      <c r="E61" s="28" t="s">
        <v>520</v>
      </c>
      <c r="F61" s="85">
        <v>24000</v>
      </c>
      <c r="G61" s="29">
        <v>28.09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45026</v>
      </c>
      <c r="B62" s="29" t="s">
        <v>1021</v>
      </c>
      <c r="C62" s="28" t="s">
        <v>1022</v>
      </c>
      <c r="D62" s="28" t="s">
        <v>1024</v>
      </c>
      <c r="E62" s="28" t="s">
        <v>520</v>
      </c>
      <c r="F62" s="85">
        <v>30000</v>
      </c>
      <c r="G62" s="29">
        <v>29.45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45026</v>
      </c>
      <c r="B63" s="29" t="s">
        <v>1025</v>
      </c>
      <c r="C63" s="28" t="s">
        <v>1026</v>
      </c>
      <c r="D63" s="28" t="s">
        <v>919</v>
      </c>
      <c r="E63" s="28" t="s">
        <v>520</v>
      </c>
      <c r="F63" s="85">
        <v>163920</v>
      </c>
      <c r="G63" s="29">
        <v>31.67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45026</v>
      </c>
      <c r="B64" s="29" t="s">
        <v>923</v>
      </c>
      <c r="C64" s="28" t="s">
        <v>924</v>
      </c>
      <c r="D64" s="28" t="s">
        <v>1027</v>
      </c>
      <c r="E64" s="28" t="s">
        <v>520</v>
      </c>
      <c r="F64" s="85">
        <v>54000</v>
      </c>
      <c r="G64" s="29">
        <v>74.56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45026</v>
      </c>
      <c r="B65" s="29" t="s">
        <v>923</v>
      </c>
      <c r="C65" s="28" t="s">
        <v>924</v>
      </c>
      <c r="D65" s="28" t="s">
        <v>918</v>
      </c>
      <c r="E65" s="28" t="s">
        <v>520</v>
      </c>
      <c r="F65" s="85">
        <v>146400</v>
      </c>
      <c r="G65" s="29">
        <v>74.69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45026</v>
      </c>
      <c r="B66" s="29" t="s">
        <v>923</v>
      </c>
      <c r="C66" s="28" t="s">
        <v>924</v>
      </c>
      <c r="D66" s="28" t="s">
        <v>1028</v>
      </c>
      <c r="E66" s="28" t="s">
        <v>520</v>
      </c>
      <c r="F66" s="85">
        <v>44400</v>
      </c>
      <c r="G66" s="29">
        <v>74.89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45026</v>
      </c>
      <c r="B67" s="29" t="s">
        <v>923</v>
      </c>
      <c r="C67" s="28" t="s">
        <v>924</v>
      </c>
      <c r="D67" s="28" t="s">
        <v>922</v>
      </c>
      <c r="E67" s="28" t="s">
        <v>520</v>
      </c>
      <c r="F67" s="85">
        <v>96000</v>
      </c>
      <c r="G67" s="29">
        <v>74.55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45026</v>
      </c>
      <c r="B68" s="29" t="s">
        <v>923</v>
      </c>
      <c r="C68" s="28" t="s">
        <v>924</v>
      </c>
      <c r="D68" s="28" t="s">
        <v>1029</v>
      </c>
      <c r="E68" s="28" t="s">
        <v>520</v>
      </c>
      <c r="F68" s="85">
        <v>72000</v>
      </c>
      <c r="G68" s="29">
        <v>75.78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45026</v>
      </c>
      <c r="B69" s="29" t="s">
        <v>926</v>
      </c>
      <c r="C69" s="28" t="s">
        <v>927</v>
      </c>
      <c r="D69" s="28" t="s">
        <v>928</v>
      </c>
      <c r="E69" s="28" t="s">
        <v>520</v>
      </c>
      <c r="F69" s="85">
        <v>742895</v>
      </c>
      <c r="G69" s="29">
        <v>16.46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45026</v>
      </c>
      <c r="B70" s="29" t="s">
        <v>1030</v>
      </c>
      <c r="C70" s="28" t="s">
        <v>1031</v>
      </c>
      <c r="D70" s="28" t="s">
        <v>1032</v>
      </c>
      <c r="E70" s="28" t="s">
        <v>520</v>
      </c>
      <c r="F70" s="85">
        <v>140000</v>
      </c>
      <c r="G70" s="29">
        <v>45.5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45026</v>
      </c>
      <c r="B71" s="29" t="s">
        <v>201</v>
      </c>
      <c r="C71" s="28" t="s">
        <v>1033</v>
      </c>
      <c r="D71" s="28" t="s">
        <v>1034</v>
      </c>
      <c r="E71" s="28" t="s">
        <v>520</v>
      </c>
      <c r="F71" s="85">
        <v>8407066</v>
      </c>
      <c r="G71" s="29">
        <v>520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45026</v>
      </c>
      <c r="B72" s="29" t="s">
        <v>1011</v>
      </c>
      <c r="C72" s="28" t="s">
        <v>1012</v>
      </c>
      <c r="D72" s="28" t="s">
        <v>1035</v>
      </c>
      <c r="E72" s="28" t="s">
        <v>521</v>
      </c>
      <c r="F72" s="85">
        <v>32400</v>
      </c>
      <c r="G72" s="29">
        <v>180.34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45026</v>
      </c>
      <c r="B73" s="29" t="s">
        <v>904</v>
      </c>
      <c r="C73" s="28" t="s">
        <v>905</v>
      </c>
      <c r="D73" s="28" t="s">
        <v>906</v>
      </c>
      <c r="E73" s="28" t="s">
        <v>521</v>
      </c>
      <c r="F73" s="85">
        <v>127708</v>
      </c>
      <c r="G73" s="29">
        <v>415.46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45026</v>
      </c>
      <c r="B74" s="29" t="s">
        <v>907</v>
      </c>
      <c r="C74" s="28" t="s">
        <v>908</v>
      </c>
      <c r="D74" s="28" t="s">
        <v>1013</v>
      </c>
      <c r="E74" s="28" t="s">
        <v>521</v>
      </c>
      <c r="F74" s="85">
        <v>2767660</v>
      </c>
      <c r="G74" s="29">
        <v>63.91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45026</v>
      </c>
      <c r="B75" s="29" t="s">
        <v>1014</v>
      </c>
      <c r="C75" s="28" t="s">
        <v>1015</v>
      </c>
      <c r="D75" s="28" t="s">
        <v>1016</v>
      </c>
      <c r="E75" s="28" t="s">
        <v>521</v>
      </c>
      <c r="F75" s="85">
        <v>752344</v>
      </c>
      <c r="G75" s="29">
        <v>109.62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45026</v>
      </c>
      <c r="B76" s="29" t="s">
        <v>1017</v>
      </c>
      <c r="C76" s="28" t="s">
        <v>1018</v>
      </c>
      <c r="D76" s="28" t="s">
        <v>1019</v>
      </c>
      <c r="E76" s="28" t="s">
        <v>521</v>
      </c>
      <c r="F76" s="85">
        <v>150005</v>
      </c>
      <c r="G76" s="29">
        <v>1.25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45026</v>
      </c>
      <c r="B77" s="29" t="s">
        <v>1017</v>
      </c>
      <c r="C77" s="28" t="s">
        <v>1018</v>
      </c>
      <c r="D77" s="28" t="s">
        <v>1020</v>
      </c>
      <c r="E77" s="28" t="s">
        <v>521</v>
      </c>
      <c r="F77" s="85">
        <v>1812345</v>
      </c>
      <c r="G77" s="29">
        <v>1.26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45026</v>
      </c>
      <c r="B78" s="29" t="s">
        <v>1021</v>
      </c>
      <c r="C78" s="28" t="s">
        <v>1022</v>
      </c>
      <c r="D78" s="28" t="s">
        <v>1036</v>
      </c>
      <c r="E78" s="28" t="s">
        <v>521</v>
      </c>
      <c r="F78" s="85">
        <v>30000</v>
      </c>
      <c r="G78" s="29">
        <v>29.45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45026</v>
      </c>
      <c r="B79" s="29" t="s">
        <v>1021</v>
      </c>
      <c r="C79" s="28" t="s">
        <v>1022</v>
      </c>
      <c r="D79" s="28" t="s">
        <v>1023</v>
      </c>
      <c r="E79" s="28" t="s">
        <v>521</v>
      </c>
      <c r="F79" s="85">
        <v>24000</v>
      </c>
      <c r="G79" s="29">
        <v>28.56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45026</v>
      </c>
      <c r="B80" s="29" t="s">
        <v>1025</v>
      </c>
      <c r="C80" s="28" t="s">
        <v>1026</v>
      </c>
      <c r="D80" s="28" t="s">
        <v>919</v>
      </c>
      <c r="E80" s="28" t="s">
        <v>521</v>
      </c>
      <c r="F80" s="85">
        <v>262468</v>
      </c>
      <c r="G80" s="29">
        <v>32.04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45026</v>
      </c>
      <c r="B81" s="29" t="s">
        <v>923</v>
      </c>
      <c r="C81" s="28" t="s">
        <v>924</v>
      </c>
      <c r="D81" s="28" t="s">
        <v>1037</v>
      </c>
      <c r="E81" s="28" t="s">
        <v>521</v>
      </c>
      <c r="F81" s="85">
        <v>81600</v>
      </c>
      <c r="G81" s="29">
        <v>74.56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45026</v>
      </c>
      <c r="B82" s="29" t="s">
        <v>923</v>
      </c>
      <c r="C82" s="28" t="s">
        <v>924</v>
      </c>
      <c r="D82" s="28" t="s">
        <v>954</v>
      </c>
      <c r="E82" s="28" t="s">
        <v>521</v>
      </c>
      <c r="F82" s="85">
        <v>38400</v>
      </c>
      <c r="G82" s="29">
        <v>74.55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45026</v>
      </c>
      <c r="B83" s="29" t="s">
        <v>923</v>
      </c>
      <c r="C83" s="28" t="s">
        <v>924</v>
      </c>
      <c r="D83" s="28" t="s">
        <v>925</v>
      </c>
      <c r="E83" s="28" t="s">
        <v>521</v>
      </c>
      <c r="F83" s="85">
        <v>198000</v>
      </c>
      <c r="G83" s="29">
        <v>74.56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45026</v>
      </c>
      <c r="B84" s="29" t="s">
        <v>923</v>
      </c>
      <c r="C84" s="28" t="s">
        <v>924</v>
      </c>
      <c r="D84" s="28" t="s">
        <v>922</v>
      </c>
      <c r="E84" s="28" t="s">
        <v>521</v>
      </c>
      <c r="F84" s="85">
        <v>36000</v>
      </c>
      <c r="G84" s="29">
        <v>76.38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45026</v>
      </c>
      <c r="B85" s="29" t="s">
        <v>923</v>
      </c>
      <c r="C85" s="28" t="s">
        <v>924</v>
      </c>
      <c r="D85" s="28" t="s">
        <v>1029</v>
      </c>
      <c r="E85" s="28" t="s">
        <v>521</v>
      </c>
      <c r="F85" s="85">
        <v>92400</v>
      </c>
      <c r="G85" s="29">
        <v>74.709999999999994</v>
      </c>
      <c r="H85" s="29" t="s">
        <v>866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45026</v>
      </c>
      <c r="B86" s="29" t="s">
        <v>923</v>
      </c>
      <c r="C86" s="28" t="s">
        <v>924</v>
      </c>
      <c r="D86" s="28" t="s">
        <v>918</v>
      </c>
      <c r="E86" s="28" t="s">
        <v>521</v>
      </c>
      <c r="F86" s="85">
        <v>183600</v>
      </c>
      <c r="G86" s="29">
        <v>75.540000000000006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45026</v>
      </c>
      <c r="B87" s="29" t="s">
        <v>926</v>
      </c>
      <c r="C87" s="28" t="s">
        <v>927</v>
      </c>
      <c r="D87" s="28" t="s">
        <v>928</v>
      </c>
      <c r="E87" s="28" t="s">
        <v>521</v>
      </c>
      <c r="F87" s="85">
        <v>380000</v>
      </c>
      <c r="G87" s="29">
        <v>16.649999999999999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45026</v>
      </c>
      <c r="B88" s="29" t="s">
        <v>1038</v>
      </c>
      <c r="C88" s="28" t="s">
        <v>1039</v>
      </c>
      <c r="D88" s="28" t="s">
        <v>1040</v>
      </c>
      <c r="E88" s="28" t="s">
        <v>521</v>
      </c>
      <c r="F88" s="85">
        <v>420693</v>
      </c>
      <c r="G88" s="29">
        <v>0.85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45026</v>
      </c>
      <c r="B89" s="29" t="s">
        <v>1030</v>
      </c>
      <c r="C89" s="28" t="s">
        <v>1031</v>
      </c>
      <c r="D89" s="28" t="s">
        <v>1041</v>
      </c>
      <c r="E89" s="28" t="s">
        <v>521</v>
      </c>
      <c r="F89" s="85">
        <v>154000</v>
      </c>
      <c r="G89" s="29">
        <v>45.5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45026</v>
      </c>
      <c r="B90" s="29" t="s">
        <v>201</v>
      </c>
      <c r="C90" s="28" t="s">
        <v>1033</v>
      </c>
      <c r="D90" s="28" t="s">
        <v>1034</v>
      </c>
      <c r="E90" s="28" t="s">
        <v>521</v>
      </c>
      <c r="F90" s="85">
        <v>8390783</v>
      </c>
      <c r="G90" s="29">
        <v>520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8"/>
  <sheetViews>
    <sheetView zoomScale="85" zoomScaleNormal="85" workbookViewId="0">
      <selection activeCell="B36" sqref="B3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45027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769.75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847.35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3039.35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9">
        <v>4</v>
      </c>
      <c r="B13" s="289">
        <v>44986</v>
      </c>
      <c r="C13" s="300"/>
      <c r="D13" s="301" t="s">
        <v>453</v>
      </c>
      <c r="E13" s="302" t="s">
        <v>565</v>
      </c>
      <c r="F13" s="299">
        <v>167.25</v>
      </c>
      <c r="G13" s="299">
        <v>158</v>
      </c>
      <c r="H13" s="299">
        <v>176</v>
      </c>
      <c r="I13" s="303" t="s">
        <v>873</v>
      </c>
      <c r="J13" s="273" t="s">
        <v>956</v>
      </c>
      <c r="K13" s="273">
        <f t="shared" ref="K13:K14" si="0">H13-F13</f>
        <v>8.75</v>
      </c>
      <c r="L13" s="294">
        <f t="shared" ref="L13:L14" si="1">(F13*-0.7)/100</f>
        <v>-1.17075</v>
      </c>
      <c r="M13" s="295">
        <f t="shared" ref="M13:M14" si="2">(K13+L13)/F13</f>
        <v>4.5316890881913305E-2</v>
      </c>
      <c r="N13" s="288" t="s">
        <v>535</v>
      </c>
      <c r="O13" s="328">
        <v>45026</v>
      </c>
      <c r="P13" s="304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9">
        <v>5</v>
      </c>
      <c r="B14" s="289">
        <v>44999</v>
      </c>
      <c r="C14" s="300"/>
      <c r="D14" s="301" t="s">
        <v>271</v>
      </c>
      <c r="E14" s="302" t="s">
        <v>565</v>
      </c>
      <c r="F14" s="299">
        <v>5675</v>
      </c>
      <c r="G14" s="299">
        <v>5340</v>
      </c>
      <c r="H14" s="299">
        <v>6010</v>
      </c>
      <c r="I14" s="303" t="s">
        <v>877</v>
      </c>
      <c r="J14" s="273" t="s">
        <v>957</v>
      </c>
      <c r="K14" s="273">
        <f t="shared" si="0"/>
        <v>335</v>
      </c>
      <c r="L14" s="294">
        <f t="shared" si="1"/>
        <v>-39.724999999999994</v>
      </c>
      <c r="M14" s="295">
        <f t="shared" si="2"/>
        <v>5.2030837004405285E-2</v>
      </c>
      <c r="N14" s="288" t="s">
        <v>535</v>
      </c>
      <c r="O14" s="328">
        <v>45026</v>
      </c>
      <c r="P14" s="304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4">
        <v>6</v>
      </c>
      <c r="B15" s="243">
        <v>45001</v>
      </c>
      <c r="C15" s="249"/>
      <c r="D15" s="250" t="s">
        <v>82</v>
      </c>
      <c r="E15" s="251" t="s">
        <v>565</v>
      </c>
      <c r="F15" s="244" t="s">
        <v>884</v>
      </c>
      <c r="G15" s="244">
        <v>255</v>
      </c>
      <c r="H15" s="244"/>
      <c r="I15" s="252" t="s">
        <v>766</v>
      </c>
      <c r="J15" s="245" t="s">
        <v>538</v>
      </c>
      <c r="K15" s="245"/>
      <c r="L15" s="246"/>
      <c r="M15" s="247"/>
      <c r="N15" s="245"/>
      <c r="O15" s="248"/>
      <c r="P15" s="246">
        <f>VLOOKUP(D15,'MidCap Intra'!B24:C524,2,0)</f>
        <v>283.3</v>
      </c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894</v>
      </c>
      <c r="J16" s="273" t="s">
        <v>897</v>
      </c>
      <c r="K16" s="273">
        <f t="shared" ref="K16" si="3">H16-F16</f>
        <v>175</v>
      </c>
      <c r="L16" s="294">
        <f t="shared" ref="L16" si="4">(F16*-0.7)/100</f>
        <v>-20.334999999999997</v>
      </c>
      <c r="M16" s="295">
        <f t="shared" ref="M16" si="5">(K16+L16)/F16</f>
        <v>5.3240963855421687E-2</v>
      </c>
      <c r="N16" s="288" t="s">
        <v>535</v>
      </c>
      <c r="O16" s="328">
        <v>45019</v>
      </c>
      <c r="P16" s="304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99">
        <v>8</v>
      </c>
      <c r="B17" s="289">
        <v>45016</v>
      </c>
      <c r="C17" s="300"/>
      <c r="D17" s="301" t="s">
        <v>118</v>
      </c>
      <c r="E17" s="302" t="s">
        <v>565</v>
      </c>
      <c r="F17" s="299">
        <v>2325</v>
      </c>
      <c r="G17" s="299">
        <v>2150</v>
      </c>
      <c r="H17" s="299">
        <v>2460</v>
      </c>
      <c r="I17" s="303" t="s">
        <v>895</v>
      </c>
      <c r="J17" s="273" t="s">
        <v>955</v>
      </c>
      <c r="K17" s="273">
        <f t="shared" ref="K17" si="6">H17-F17</f>
        <v>135</v>
      </c>
      <c r="L17" s="294">
        <f t="shared" ref="L17" si="7">(F17*-0.7)/100</f>
        <v>-16.274999999999999</v>
      </c>
      <c r="M17" s="295">
        <f t="shared" ref="M17" si="8">(K17+L17)/F17</f>
        <v>5.1064516129032254E-2</v>
      </c>
      <c r="N17" s="288" t="s">
        <v>535</v>
      </c>
      <c r="O17" s="328">
        <v>45026</v>
      </c>
      <c r="P17" s="304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/>
      <c r="B18" s="243"/>
      <c r="C18" s="249"/>
      <c r="D18" s="250"/>
      <c r="E18" s="251"/>
      <c r="F18" s="244"/>
      <c r="G18" s="244"/>
      <c r="H18" s="244"/>
      <c r="I18" s="252"/>
      <c r="J18" s="245"/>
      <c r="K18" s="245"/>
      <c r="L18" s="246"/>
      <c r="M18" s="247"/>
      <c r="N18" s="245"/>
      <c r="O18" s="248"/>
      <c r="P18" s="246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/>
      <c r="B19" s="243"/>
      <c r="C19" s="249"/>
      <c r="D19" s="250"/>
      <c r="E19" s="251"/>
      <c r="F19" s="244"/>
      <c r="G19" s="244"/>
      <c r="H19" s="244"/>
      <c r="I19" s="252"/>
      <c r="J19" s="245"/>
      <c r="K19" s="245"/>
      <c r="L19" s="246"/>
      <c r="M19" s="247"/>
      <c r="N19" s="245"/>
      <c r="O19" s="248"/>
      <c r="P19" s="246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5" t="s">
        <v>16</v>
      </c>
      <c r="B27" s="265" t="s">
        <v>512</v>
      </c>
      <c r="C27" s="265"/>
      <c r="D27" s="227" t="s">
        <v>523</v>
      </c>
      <c r="E27" s="265" t="s">
        <v>524</v>
      </c>
      <c r="F27" s="265" t="s">
        <v>525</v>
      </c>
      <c r="G27" s="265" t="s">
        <v>545</v>
      </c>
      <c r="H27" s="265" t="s">
        <v>527</v>
      </c>
      <c r="I27" s="265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8" customFormat="1" ht="13.5" customHeight="1">
      <c r="A28" s="275">
        <v>1</v>
      </c>
      <c r="B28" s="274">
        <v>45000</v>
      </c>
      <c r="C28" s="290"/>
      <c r="D28" s="291" t="s">
        <v>148</v>
      </c>
      <c r="E28" s="292" t="s">
        <v>537</v>
      </c>
      <c r="F28" s="275">
        <v>1165</v>
      </c>
      <c r="G28" s="275">
        <v>1137</v>
      </c>
      <c r="H28" s="275">
        <v>1190</v>
      </c>
      <c r="I28" s="293" t="s">
        <v>878</v>
      </c>
      <c r="J28" s="273" t="s">
        <v>556</v>
      </c>
      <c r="K28" s="273">
        <f t="shared" ref="K28" si="9">H28-F28</f>
        <v>25</v>
      </c>
      <c r="L28" s="294">
        <f t="shared" ref="L28" si="10">(F28*-0.7)/100</f>
        <v>-8.1549999999999994</v>
      </c>
      <c r="M28" s="295">
        <f t="shared" ref="M28" si="11">(K28+L28)/F28</f>
        <v>1.4459227467811158E-2</v>
      </c>
      <c r="N28" s="288" t="s">
        <v>535</v>
      </c>
      <c r="O28" s="328">
        <v>45026</v>
      </c>
      <c r="P28" s="266"/>
      <c r="Q28" s="198"/>
      <c r="R28" s="226" t="s">
        <v>536</v>
      </c>
      <c r="S28" s="19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</row>
    <row r="29" spans="1:56" s="268" customFormat="1" ht="13.5" customHeight="1">
      <c r="A29" s="275">
        <v>2</v>
      </c>
      <c r="B29" s="274">
        <v>45006</v>
      </c>
      <c r="C29" s="290"/>
      <c r="D29" s="291" t="s">
        <v>186</v>
      </c>
      <c r="E29" s="292" t="s">
        <v>537</v>
      </c>
      <c r="F29" s="275">
        <v>518.5</v>
      </c>
      <c r="G29" s="275">
        <v>505</v>
      </c>
      <c r="H29" s="275">
        <v>531.5</v>
      </c>
      <c r="I29" s="293" t="s">
        <v>885</v>
      </c>
      <c r="J29" s="273" t="s">
        <v>932</v>
      </c>
      <c r="K29" s="273">
        <f t="shared" ref="K29" si="12">H29-F29</f>
        <v>13</v>
      </c>
      <c r="L29" s="294">
        <f t="shared" ref="L29" si="13">(F29*-0.7)/100</f>
        <v>-3.6294999999999997</v>
      </c>
      <c r="M29" s="295">
        <f t="shared" ref="M29" si="14">(K29+L29)/F29</f>
        <v>1.8072324011571841E-2</v>
      </c>
      <c r="N29" s="288" t="s">
        <v>535</v>
      </c>
      <c r="O29" s="328">
        <v>45023</v>
      </c>
      <c r="P29" s="266"/>
      <c r="Q29" s="198"/>
      <c r="R29" s="226" t="s">
        <v>536</v>
      </c>
      <c r="S29" s="19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56" s="268" customFormat="1" ht="13.5" customHeight="1">
      <c r="A30" s="201">
        <v>3</v>
      </c>
      <c r="B30" s="243">
        <v>45013</v>
      </c>
      <c r="C30" s="269"/>
      <c r="D30" s="270" t="s">
        <v>153</v>
      </c>
      <c r="E30" s="271" t="s">
        <v>537</v>
      </c>
      <c r="F30" s="201" t="s">
        <v>892</v>
      </c>
      <c r="G30" s="201">
        <v>725</v>
      </c>
      <c r="H30" s="201"/>
      <c r="I30" s="272" t="s">
        <v>867</v>
      </c>
      <c r="J30" s="225" t="s">
        <v>538</v>
      </c>
      <c r="K30" s="225"/>
      <c r="L30" s="278"/>
      <c r="M30" s="279"/>
      <c r="N30" s="225"/>
      <c r="O30" s="280"/>
      <c r="P30" s="266"/>
      <c r="Q30" s="198"/>
      <c r="R30" s="226" t="s">
        <v>536</v>
      </c>
      <c r="S30" s="19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56" s="268" customFormat="1" ht="13.5" customHeight="1">
      <c r="A31" s="297">
        <v>4</v>
      </c>
      <c r="B31" s="326">
        <v>45013</v>
      </c>
      <c r="C31" s="306"/>
      <c r="D31" s="307" t="s">
        <v>256</v>
      </c>
      <c r="E31" s="308" t="s">
        <v>537</v>
      </c>
      <c r="F31" s="297">
        <v>268</v>
      </c>
      <c r="G31" s="297">
        <v>262</v>
      </c>
      <c r="H31" s="297">
        <v>261</v>
      </c>
      <c r="I31" s="309" t="s">
        <v>893</v>
      </c>
      <c r="J31" s="298" t="s">
        <v>890</v>
      </c>
      <c r="K31" s="298">
        <f t="shared" ref="K31:K32" si="15">H31-F31</f>
        <v>-7</v>
      </c>
      <c r="L31" s="310">
        <f t="shared" ref="L31" si="16">(F31*-0.7)/100</f>
        <v>-1.8759999999999999</v>
      </c>
      <c r="M31" s="311">
        <f t="shared" ref="M31:M32" si="17">(K31+L31)/F31</f>
        <v>-3.3119402985074625E-2</v>
      </c>
      <c r="N31" s="327" t="s">
        <v>547</v>
      </c>
      <c r="O31" s="329">
        <v>45019</v>
      </c>
      <c r="P31" s="266"/>
      <c r="Q31" s="198"/>
      <c r="R31" s="226" t="s">
        <v>799</v>
      </c>
      <c r="S31" s="19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56" s="268" customFormat="1" ht="13.5" customHeight="1">
      <c r="A32" s="275">
        <v>5</v>
      </c>
      <c r="B32" s="289">
        <v>45019</v>
      </c>
      <c r="C32" s="290"/>
      <c r="D32" s="291" t="s">
        <v>48</v>
      </c>
      <c r="E32" s="292" t="s">
        <v>537</v>
      </c>
      <c r="F32" s="275">
        <v>3365</v>
      </c>
      <c r="G32" s="275">
        <v>3270</v>
      </c>
      <c r="H32" s="275">
        <v>3400</v>
      </c>
      <c r="I32" s="293" t="s">
        <v>898</v>
      </c>
      <c r="J32" s="273" t="s">
        <v>899</v>
      </c>
      <c r="K32" s="273">
        <f t="shared" si="15"/>
        <v>35</v>
      </c>
      <c r="L32" s="294">
        <f>(F32*-0.07)/100</f>
        <v>-2.3555000000000001</v>
      </c>
      <c r="M32" s="295">
        <f t="shared" si="17"/>
        <v>9.7011887072808323E-3</v>
      </c>
      <c r="N32" s="273" t="s">
        <v>535</v>
      </c>
      <c r="O32" s="296">
        <v>45019</v>
      </c>
      <c r="P32" s="266"/>
      <c r="Q32" s="198"/>
      <c r="R32" s="226"/>
      <c r="S32" s="19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3.5" customHeight="1">
      <c r="A33" s="275">
        <v>6</v>
      </c>
      <c r="B33" s="289">
        <v>45026</v>
      </c>
      <c r="C33" s="290"/>
      <c r="D33" s="291" t="s">
        <v>961</v>
      </c>
      <c r="E33" s="292" t="s">
        <v>537</v>
      </c>
      <c r="F33" s="275">
        <v>459</v>
      </c>
      <c r="G33" s="275">
        <v>445</v>
      </c>
      <c r="H33" s="275">
        <v>468</v>
      </c>
      <c r="I33" s="293" t="s">
        <v>962</v>
      </c>
      <c r="J33" s="273" t="s">
        <v>742</v>
      </c>
      <c r="K33" s="273">
        <f t="shared" ref="K33" si="18">H33-F33</f>
        <v>9</v>
      </c>
      <c r="L33" s="294">
        <f>(F33*-0.07)/100</f>
        <v>-0.32130000000000003</v>
      </c>
      <c r="M33" s="295">
        <f t="shared" ref="M33" si="19">(K33+L33)/F33</f>
        <v>1.8907843137254899E-2</v>
      </c>
      <c r="N33" s="273" t="s">
        <v>535</v>
      </c>
      <c r="O33" s="296">
        <v>45026</v>
      </c>
      <c r="P33" s="266"/>
      <c r="Q33" s="198"/>
      <c r="R33" s="226"/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01">
        <v>7</v>
      </c>
      <c r="B34" s="243">
        <v>45026</v>
      </c>
      <c r="C34" s="269"/>
      <c r="D34" s="270" t="s">
        <v>963</v>
      </c>
      <c r="E34" s="271" t="s">
        <v>537</v>
      </c>
      <c r="F34" s="201" t="s">
        <v>964</v>
      </c>
      <c r="G34" s="201">
        <v>86</v>
      </c>
      <c r="H34" s="201"/>
      <c r="I34" s="272" t="s">
        <v>965</v>
      </c>
      <c r="J34" s="225" t="s">
        <v>538</v>
      </c>
      <c r="K34" s="225"/>
      <c r="L34" s="278"/>
      <c r="M34" s="279"/>
      <c r="N34" s="225"/>
      <c r="O34" s="280"/>
      <c r="P34" s="266"/>
      <c r="Q34" s="198"/>
      <c r="R34" s="226"/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198" customFormat="1" ht="13.5" customHeight="1">
      <c r="A35" s="324"/>
      <c r="B35" s="324"/>
      <c r="C35" s="269"/>
      <c r="D35" s="270"/>
      <c r="E35" s="271"/>
      <c r="F35" s="201"/>
      <c r="G35" s="201"/>
      <c r="H35" s="201"/>
      <c r="I35" s="272"/>
      <c r="J35" s="225"/>
      <c r="K35" s="225"/>
      <c r="L35" s="278"/>
      <c r="M35" s="279"/>
      <c r="N35" s="225"/>
      <c r="O35" s="280"/>
      <c r="P35" s="266"/>
      <c r="R35" s="226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ht="44.25" customHeight="1">
      <c r="A36" s="109" t="s">
        <v>539</v>
      </c>
      <c r="B36" s="130"/>
      <c r="C36" s="130"/>
      <c r="D36" s="1"/>
      <c r="E36" s="6"/>
      <c r="F36" s="6"/>
      <c r="G36" s="6"/>
      <c r="H36" s="6" t="s">
        <v>551</v>
      </c>
      <c r="I36" s="6"/>
      <c r="J36" s="6"/>
      <c r="K36" s="105"/>
      <c r="L36" s="131"/>
      <c r="M36" s="105"/>
      <c r="N36" s="106"/>
      <c r="O36" s="105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38" ht="12.75" customHeight="1">
      <c r="A37" s="115" t="s">
        <v>540</v>
      </c>
      <c r="B37" s="109"/>
      <c r="C37" s="109"/>
      <c r="D37" s="109"/>
      <c r="E37" s="41"/>
      <c r="F37" s="116" t="s">
        <v>541</v>
      </c>
      <c r="G37" s="54"/>
      <c r="H37" s="41"/>
      <c r="I37" s="54"/>
      <c r="J37" s="6"/>
      <c r="K37" s="132"/>
      <c r="L37" s="133"/>
      <c r="M37" s="6"/>
      <c r="N37" s="99"/>
      <c r="O37" s="134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15"/>
      <c r="B38" s="109"/>
      <c r="C38" s="109"/>
      <c r="D38" s="109"/>
      <c r="E38" s="6"/>
      <c r="F38" s="116" t="s">
        <v>543</v>
      </c>
      <c r="G38" s="54"/>
      <c r="H38" s="41"/>
      <c r="I38" s="54"/>
      <c r="J38" s="6"/>
      <c r="K38" s="132"/>
      <c r="L38" s="133"/>
      <c r="M38" s="6"/>
      <c r="N38" s="99"/>
      <c r="O38" s="134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09"/>
      <c r="B39" s="109"/>
      <c r="C39" s="109"/>
      <c r="D39" s="109"/>
      <c r="E39" s="6"/>
      <c r="F39" s="6"/>
      <c r="G39" s="6"/>
      <c r="H39" s="6"/>
      <c r="I39" s="6"/>
      <c r="J39" s="121"/>
      <c r="K39" s="118"/>
      <c r="L39" s="119"/>
      <c r="M39" s="6"/>
      <c r="N39" s="122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35" t="s">
        <v>552</v>
      </c>
      <c r="B40" s="135"/>
      <c r="C40" s="135"/>
      <c r="D40" s="135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4" t="s">
        <v>16</v>
      </c>
      <c r="B41" s="94" t="s">
        <v>512</v>
      </c>
      <c r="C41" s="94"/>
      <c r="D41" s="95" t="s">
        <v>523</v>
      </c>
      <c r="E41" s="94" t="s">
        <v>524</v>
      </c>
      <c r="F41" s="94" t="s">
        <v>525</v>
      </c>
      <c r="G41" s="94" t="s">
        <v>545</v>
      </c>
      <c r="H41" s="94" t="s">
        <v>527</v>
      </c>
      <c r="I41" s="94" t="s">
        <v>528</v>
      </c>
      <c r="J41" s="93" t="s">
        <v>529</v>
      </c>
      <c r="K41" s="136" t="s">
        <v>553</v>
      </c>
      <c r="L41" s="96" t="s">
        <v>531</v>
      </c>
      <c r="M41" s="136" t="s">
        <v>554</v>
      </c>
      <c r="N41" s="94" t="s">
        <v>555</v>
      </c>
      <c r="O41" s="93" t="s">
        <v>533</v>
      </c>
      <c r="P41" s="95" t="s">
        <v>534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287">
        <v>1</v>
      </c>
      <c r="B42" s="325">
        <v>45019</v>
      </c>
      <c r="C42" s="322"/>
      <c r="D42" s="322" t="s">
        <v>902</v>
      </c>
      <c r="E42" s="292" t="s">
        <v>537</v>
      </c>
      <c r="F42" s="287">
        <v>649</v>
      </c>
      <c r="G42" s="287">
        <v>633</v>
      </c>
      <c r="H42" s="323">
        <v>657</v>
      </c>
      <c r="I42" s="323" t="s">
        <v>887</v>
      </c>
      <c r="J42" s="273" t="s">
        <v>886</v>
      </c>
      <c r="K42" s="281">
        <f t="shared" ref="K42" si="20">H42-F42</f>
        <v>8</v>
      </c>
      <c r="L42" s="282">
        <v>100</v>
      </c>
      <c r="M42" s="283">
        <f t="shared" ref="M42" si="21">(K42*N42)-100</f>
        <v>6700</v>
      </c>
      <c r="N42" s="281">
        <v>850</v>
      </c>
      <c r="O42" s="273" t="s">
        <v>535</v>
      </c>
      <c r="P42" s="296">
        <v>45019</v>
      </c>
      <c r="Q42" s="319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20"/>
      <c r="AG42" s="321"/>
      <c r="AH42" s="319"/>
      <c r="AI42" s="319"/>
      <c r="AJ42" s="320"/>
      <c r="AK42" s="320"/>
      <c r="AL42" s="320"/>
    </row>
    <row r="43" spans="1:38" ht="12.75" customHeight="1">
      <c r="A43" s="256">
        <v>2</v>
      </c>
      <c r="B43" s="312">
        <v>45022</v>
      </c>
      <c r="C43" s="313"/>
      <c r="D43" s="313" t="s">
        <v>933</v>
      </c>
      <c r="E43" s="256" t="s">
        <v>910</v>
      </c>
      <c r="F43" s="256" t="s">
        <v>934</v>
      </c>
      <c r="G43" s="256">
        <v>1920</v>
      </c>
      <c r="H43" s="314"/>
      <c r="I43" s="314" t="s">
        <v>935</v>
      </c>
      <c r="J43" s="315" t="s">
        <v>538</v>
      </c>
      <c r="K43" s="316"/>
      <c r="L43" s="317"/>
      <c r="M43" s="318"/>
      <c r="N43" s="316"/>
      <c r="O43" s="314"/>
      <c r="P43" s="257"/>
      <c r="Q43" s="319"/>
      <c r="R43" s="54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320"/>
      <c r="AG43" s="321"/>
      <c r="AH43" s="319"/>
      <c r="AI43" s="319"/>
      <c r="AJ43" s="320"/>
      <c r="AK43" s="320"/>
      <c r="AL43" s="320"/>
    </row>
    <row r="44" spans="1:38" ht="12.75" customHeight="1">
      <c r="A44" s="361">
        <v>3</v>
      </c>
      <c r="B44" s="363">
        <v>45022</v>
      </c>
      <c r="C44" s="313"/>
      <c r="D44" s="313" t="s">
        <v>939</v>
      </c>
      <c r="E44" s="256" t="s">
        <v>910</v>
      </c>
      <c r="F44" s="256" t="s">
        <v>940</v>
      </c>
      <c r="G44" s="256">
        <v>17850</v>
      </c>
      <c r="H44" s="314"/>
      <c r="I44" s="314" t="s">
        <v>941</v>
      </c>
      <c r="J44" s="365" t="s">
        <v>538</v>
      </c>
      <c r="K44" s="316"/>
      <c r="L44" s="317"/>
      <c r="M44" s="318"/>
      <c r="N44" s="316"/>
      <c r="O44" s="314"/>
      <c r="P44" s="257"/>
      <c r="Q44" s="319"/>
      <c r="R44" s="54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320"/>
      <c r="AG44" s="321"/>
      <c r="AH44" s="319"/>
      <c r="AI44" s="319"/>
      <c r="AJ44" s="320"/>
      <c r="AK44" s="320"/>
      <c r="AL44" s="320"/>
    </row>
    <row r="45" spans="1:38" s="198" customFormat="1" ht="12.75" customHeight="1">
      <c r="A45" s="362"/>
      <c r="B45" s="364"/>
      <c r="C45" s="234"/>
      <c r="D45" s="234" t="s">
        <v>942</v>
      </c>
      <c r="E45" s="201" t="s">
        <v>910</v>
      </c>
      <c r="F45" s="201">
        <v>100</v>
      </c>
      <c r="G45" s="201"/>
      <c r="H45" s="202"/>
      <c r="I45" s="202"/>
      <c r="J45" s="366"/>
      <c r="K45" s="234"/>
      <c r="L45" s="201"/>
      <c r="M45" s="201"/>
      <c r="N45" s="201"/>
      <c r="O45" s="202"/>
      <c r="P45" s="202"/>
      <c r="Q45" s="200"/>
      <c r="R45" s="203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29"/>
      <c r="AG45" s="228"/>
      <c r="AH45" s="200"/>
      <c r="AI45" s="200"/>
      <c r="AJ45" s="229"/>
      <c r="AK45" s="229"/>
      <c r="AL45" s="229"/>
    </row>
    <row r="46" spans="1:38" ht="12.75" customHeight="1">
      <c r="A46" s="256">
        <v>4</v>
      </c>
      <c r="B46" s="312">
        <v>45026</v>
      </c>
      <c r="C46" s="313"/>
      <c r="D46" s="313" t="s">
        <v>958</v>
      </c>
      <c r="E46" s="256" t="s">
        <v>537</v>
      </c>
      <c r="F46" s="256" t="s">
        <v>959</v>
      </c>
      <c r="G46" s="256">
        <v>456</v>
      </c>
      <c r="H46" s="314"/>
      <c r="I46" s="314" t="s">
        <v>960</v>
      </c>
      <c r="J46" s="315" t="s">
        <v>538</v>
      </c>
      <c r="K46" s="316"/>
      <c r="L46" s="317"/>
      <c r="M46" s="318"/>
      <c r="N46" s="316"/>
      <c r="O46" s="314"/>
      <c r="P46" s="257"/>
      <c r="Q46" s="319"/>
      <c r="R46" s="54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320"/>
      <c r="AG46" s="321"/>
      <c r="AH46" s="319"/>
      <c r="AI46" s="319"/>
      <c r="AJ46" s="320"/>
      <c r="AK46" s="320"/>
      <c r="AL46" s="320"/>
    </row>
    <row r="47" spans="1:38" ht="12.75" customHeight="1">
      <c r="A47" s="256"/>
      <c r="B47" s="312"/>
      <c r="C47" s="313"/>
      <c r="D47" s="313"/>
      <c r="E47" s="256"/>
      <c r="F47" s="256"/>
      <c r="G47" s="256"/>
      <c r="H47" s="314"/>
      <c r="I47" s="314"/>
      <c r="J47" s="315"/>
      <c r="K47" s="316"/>
      <c r="L47" s="317"/>
      <c r="M47" s="318"/>
      <c r="N47" s="316"/>
      <c r="O47" s="314"/>
      <c r="P47" s="257"/>
      <c r="Q47" s="319"/>
      <c r="R47" s="54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20"/>
      <c r="AG47" s="321"/>
      <c r="AH47" s="319"/>
      <c r="AI47" s="319"/>
      <c r="AJ47" s="320"/>
      <c r="AK47" s="320"/>
      <c r="AL47" s="320"/>
    </row>
    <row r="48" spans="1:38" ht="12.75" customHeight="1">
      <c r="A48" s="256"/>
      <c r="B48" s="312"/>
      <c r="C48" s="313"/>
      <c r="D48" s="313"/>
      <c r="E48" s="256"/>
      <c r="F48" s="256"/>
      <c r="G48" s="256"/>
      <c r="H48" s="314"/>
      <c r="I48" s="314"/>
      <c r="J48" s="315"/>
      <c r="K48" s="316"/>
      <c r="L48" s="317"/>
      <c r="M48" s="318"/>
      <c r="N48" s="316"/>
      <c r="O48" s="314"/>
      <c r="P48" s="257"/>
      <c r="Q48" s="319"/>
      <c r="R48" s="54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20"/>
      <c r="AG48" s="321"/>
      <c r="AH48" s="319"/>
      <c r="AI48" s="319"/>
      <c r="AJ48" s="320"/>
      <c r="AK48" s="320"/>
      <c r="AL48" s="320"/>
    </row>
    <row r="49" spans="1:38" ht="12.75" customHeight="1">
      <c r="A49" s="256"/>
      <c r="B49" s="312"/>
      <c r="C49" s="313"/>
      <c r="D49" s="313"/>
      <c r="E49" s="256"/>
      <c r="F49" s="256"/>
      <c r="G49" s="256"/>
      <c r="H49" s="314"/>
      <c r="I49" s="314"/>
      <c r="J49" s="315"/>
      <c r="K49" s="316"/>
      <c r="L49" s="317"/>
      <c r="M49" s="318"/>
      <c r="N49" s="316"/>
      <c r="O49" s="314"/>
      <c r="P49" s="257"/>
      <c r="Q49" s="319"/>
      <c r="R49" s="54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20"/>
      <c r="AG49" s="321"/>
      <c r="AH49" s="319"/>
      <c r="AI49" s="319"/>
      <c r="AJ49" s="320"/>
      <c r="AK49" s="320"/>
      <c r="AL49" s="320"/>
    </row>
    <row r="50" spans="1:38" ht="12.75" customHeight="1">
      <c r="A50" s="256"/>
      <c r="B50" s="312"/>
      <c r="C50" s="313"/>
      <c r="D50" s="313"/>
      <c r="E50" s="256"/>
      <c r="F50" s="256"/>
      <c r="G50" s="256"/>
      <c r="H50" s="314"/>
      <c r="I50" s="314"/>
      <c r="J50" s="315"/>
      <c r="K50" s="316"/>
      <c r="L50" s="317"/>
      <c r="M50" s="318"/>
      <c r="N50" s="316"/>
      <c r="O50" s="314"/>
      <c r="P50" s="257"/>
      <c r="Q50" s="319"/>
      <c r="R50" s="54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20"/>
      <c r="AG50" s="321"/>
      <c r="AH50" s="319"/>
      <c r="AI50" s="319"/>
      <c r="AJ50" s="320"/>
      <c r="AK50" s="320"/>
      <c r="AL50" s="320"/>
    </row>
    <row r="51" spans="1:38" ht="12.75" customHeight="1">
      <c r="A51" s="256"/>
      <c r="B51" s="312"/>
      <c r="C51" s="313"/>
      <c r="D51" s="313"/>
      <c r="E51" s="256"/>
      <c r="F51" s="256"/>
      <c r="G51" s="256"/>
      <c r="H51" s="314"/>
      <c r="I51" s="314"/>
      <c r="J51" s="315"/>
      <c r="K51" s="316"/>
      <c r="L51" s="317"/>
      <c r="M51" s="318"/>
      <c r="N51" s="316"/>
      <c r="O51" s="314"/>
      <c r="P51" s="257"/>
      <c r="Q51" s="319"/>
      <c r="R51" s="54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20"/>
      <c r="AG51" s="321"/>
      <c r="AH51" s="319"/>
      <c r="AI51" s="319"/>
      <c r="AJ51" s="320"/>
      <c r="AK51" s="320"/>
      <c r="AL51" s="320"/>
    </row>
    <row r="52" spans="1:38" ht="12.75" customHeight="1">
      <c r="A52" s="256"/>
      <c r="B52" s="312"/>
      <c r="C52" s="313"/>
      <c r="D52" s="313"/>
      <c r="E52" s="256"/>
      <c r="F52" s="256"/>
      <c r="G52" s="256"/>
      <c r="H52" s="314"/>
      <c r="I52" s="314"/>
      <c r="J52" s="315"/>
      <c r="K52" s="316"/>
      <c r="L52" s="317"/>
      <c r="M52" s="318"/>
      <c r="N52" s="316"/>
      <c r="O52" s="314"/>
      <c r="P52" s="257"/>
      <c r="Q52" s="319"/>
      <c r="R52" s="54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20"/>
      <c r="AG52" s="321"/>
      <c r="AH52" s="319"/>
      <c r="AI52" s="319"/>
      <c r="AJ52" s="320"/>
      <c r="AK52" s="320"/>
      <c r="AL52" s="320"/>
    </row>
    <row r="53" spans="1:38" ht="12.75" customHeight="1">
      <c r="A53" s="256"/>
      <c r="B53" s="312"/>
      <c r="C53" s="313"/>
      <c r="D53" s="313"/>
      <c r="E53" s="256"/>
      <c r="F53" s="256"/>
      <c r="G53" s="256"/>
      <c r="H53" s="314"/>
      <c r="I53" s="314"/>
      <c r="J53" s="315"/>
      <c r="K53" s="316"/>
      <c r="L53" s="317"/>
      <c r="M53" s="318"/>
      <c r="N53" s="316"/>
      <c r="O53" s="314"/>
      <c r="P53" s="257"/>
      <c r="Q53" s="319"/>
      <c r="R53" s="54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20"/>
      <c r="AG53" s="321"/>
      <c r="AH53" s="319"/>
      <c r="AI53" s="319"/>
      <c r="AJ53" s="320"/>
      <c r="AK53" s="320"/>
      <c r="AL53" s="320"/>
    </row>
    <row r="54" spans="1:38" s="198" customFormat="1" ht="12.75" customHeight="1">
      <c r="A54" s="320"/>
      <c r="B54" s="345"/>
      <c r="C54" s="200"/>
      <c r="D54" s="200"/>
      <c r="E54" s="229"/>
      <c r="F54" s="229"/>
      <c r="G54" s="229"/>
      <c r="H54" s="346"/>
      <c r="I54" s="346"/>
      <c r="J54" s="347"/>
      <c r="K54" s="200"/>
      <c r="L54" s="229"/>
      <c r="M54" s="229"/>
      <c r="N54" s="229"/>
      <c r="O54" s="346"/>
      <c r="P54" s="346"/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29"/>
      <c r="AG54" s="228"/>
      <c r="AH54" s="200"/>
      <c r="AI54" s="200"/>
      <c r="AJ54" s="229"/>
      <c r="AK54" s="229"/>
      <c r="AL54" s="229"/>
    </row>
    <row r="55" spans="1:38" ht="38.25" customHeight="1">
      <c r="A55" s="137" t="s">
        <v>557</v>
      </c>
      <c r="B55" s="137"/>
      <c r="C55" s="137"/>
      <c r="D55" s="137"/>
      <c r="E55" s="138"/>
      <c r="F55" s="102"/>
      <c r="G55" s="102"/>
      <c r="H55" s="102"/>
      <c r="I55" s="102"/>
      <c r="J55" s="1"/>
      <c r="K55" s="6"/>
      <c r="L55" s="6"/>
      <c r="M55" s="6"/>
      <c r="N55" s="1"/>
      <c r="O55" s="1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38.25">
      <c r="A56" s="94" t="s">
        <v>16</v>
      </c>
      <c r="B56" s="94" t="s">
        <v>512</v>
      </c>
      <c r="C56" s="94"/>
      <c r="D56" s="95" t="s">
        <v>523</v>
      </c>
      <c r="E56" s="94" t="s">
        <v>524</v>
      </c>
      <c r="F56" s="94" t="s">
        <v>525</v>
      </c>
      <c r="G56" s="94" t="s">
        <v>545</v>
      </c>
      <c r="H56" s="94" t="s">
        <v>527</v>
      </c>
      <c r="I56" s="94" t="s">
        <v>528</v>
      </c>
      <c r="J56" s="93" t="s">
        <v>529</v>
      </c>
      <c r="K56" s="93" t="s">
        <v>558</v>
      </c>
      <c r="L56" s="96" t="s">
        <v>531</v>
      </c>
      <c r="M56" s="136" t="s">
        <v>554</v>
      </c>
      <c r="N56" s="94" t="s">
        <v>555</v>
      </c>
      <c r="O56" s="94" t="s">
        <v>533</v>
      </c>
      <c r="P56" s="95" t="s">
        <v>534</v>
      </c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s="198" customFormat="1" ht="15" customHeight="1">
      <c r="A57" s="287">
        <v>1</v>
      </c>
      <c r="B57" s="274">
        <v>45012</v>
      </c>
      <c r="C57" s="285"/>
      <c r="D57" s="322" t="s">
        <v>891</v>
      </c>
      <c r="E57" s="275" t="s">
        <v>537</v>
      </c>
      <c r="F57" s="275">
        <v>128</v>
      </c>
      <c r="G57" s="275">
        <v>78</v>
      </c>
      <c r="H57" s="284">
        <v>151</v>
      </c>
      <c r="I57" s="305" t="s">
        <v>876</v>
      </c>
      <c r="J57" s="273" t="s">
        <v>875</v>
      </c>
      <c r="K57" s="281">
        <f>H57-F57</f>
        <v>23</v>
      </c>
      <c r="L57" s="282">
        <v>100</v>
      </c>
      <c r="M57" s="283">
        <f t="shared" ref="M57" si="22">(K57*N57)-100</f>
        <v>2200</v>
      </c>
      <c r="N57" s="281">
        <v>100</v>
      </c>
      <c r="O57" s="273" t="s">
        <v>535</v>
      </c>
      <c r="P57" s="274">
        <v>45019</v>
      </c>
      <c r="Q57" s="197"/>
      <c r="R57" s="203" t="s">
        <v>799</v>
      </c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332">
        <v>2</v>
      </c>
      <c r="B58" s="199">
        <v>45021</v>
      </c>
      <c r="C58" s="234"/>
      <c r="D58" s="333" t="s">
        <v>909</v>
      </c>
      <c r="E58" s="201" t="s">
        <v>910</v>
      </c>
      <c r="F58" s="201" t="s">
        <v>911</v>
      </c>
      <c r="G58" s="201">
        <v>115</v>
      </c>
      <c r="H58" s="202"/>
      <c r="I58" s="217">
        <v>0.1</v>
      </c>
      <c r="J58" s="225" t="s">
        <v>538</v>
      </c>
      <c r="K58" s="255"/>
      <c r="L58" s="334"/>
      <c r="M58" s="335"/>
      <c r="N58" s="255"/>
      <c r="O58" s="225"/>
      <c r="P58" s="199"/>
      <c r="Q58" s="197"/>
      <c r="R58" s="203"/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332">
        <v>3</v>
      </c>
      <c r="B59" s="199">
        <v>45021</v>
      </c>
      <c r="C59" s="234"/>
      <c r="D59" s="333" t="s">
        <v>912</v>
      </c>
      <c r="E59" s="201" t="s">
        <v>910</v>
      </c>
      <c r="F59" s="201" t="s">
        <v>913</v>
      </c>
      <c r="G59" s="201">
        <v>85</v>
      </c>
      <c r="H59" s="202"/>
      <c r="I59" s="217">
        <v>0.1</v>
      </c>
      <c r="J59" s="225" t="s">
        <v>538</v>
      </c>
      <c r="K59" s="255"/>
      <c r="L59" s="334"/>
      <c r="M59" s="335"/>
      <c r="N59" s="255"/>
      <c r="O59" s="225"/>
      <c r="P59" s="199"/>
      <c r="Q59" s="197"/>
      <c r="R59" s="203"/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36">
        <v>4</v>
      </c>
      <c r="B60" s="337">
        <v>45021</v>
      </c>
      <c r="C60" s="338"/>
      <c r="D60" s="339" t="s">
        <v>914</v>
      </c>
      <c r="E60" s="297" t="s">
        <v>537</v>
      </c>
      <c r="F60" s="297">
        <v>40</v>
      </c>
      <c r="G60" s="297">
        <v>15</v>
      </c>
      <c r="H60" s="340">
        <v>16</v>
      </c>
      <c r="I60" s="341" t="s">
        <v>915</v>
      </c>
      <c r="J60" s="298" t="s">
        <v>930</v>
      </c>
      <c r="K60" s="342">
        <f t="shared" ref="K60:K61" si="23">H60-F60</f>
        <v>-24</v>
      </c>
      <c r="L60" s="343">
        <v>100</v>
      </c>
      <c r="M60" s="344">
        <f t="shared" ref="M60:M61" si="24">(K60*N60)-100</f>
        <v>-1300</v>
      </c>
      <c r="N60" s="342">
        <v>50</v>
      </c>
      <c r="O60" s="298" t="s">
        <v>547</v>
      </c>
      <c r="P60" s="337">
        <v>45022</v>
      </c>
      <c r="Q60" s="197"/>
      <c r="R60" s="203"/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36">
        <v>5</v>
      </c>
      <c r="B61" s="337">
        <v>45021</v>
      </c>
      <c r="C61" s="338"/>
      <c r="D61" s="339" t="s">
        <v>916</v>
      </c>
      <c r="E61" s="297" t="s">
        <v>537</v>
      </c>
      <c r="F61" s="297">
        <v>150</v>
      </c>
      <c r="G61" s="297">
        <v>35</v>
      </c>
      <c r="H61" s="340">
        <v>39</v>
      </c>
      <c r="I61" s="341" t="s">
        <v>917</v>
      </c>
      <c r="J61" s="298" t="s">
        <v>931</v>
      </c>
      <c r="K61" s="342">
        <f t="shared" si="23"/>
        <v>-111</v>
      </c>
      <c r="L61" s="343">
        <v>100</v>
      </c>
      <c r="M61" s="344">
        <f t="shared" si="24"/>
        <v>-2875</v>
      </c>
      <c r="N61" s="342">
        <v>25</v>
      </c>
      <c r="O61" s="298" t="s">
        <v>547</v>
      </c>
      <c r="P61" s="337">
        <v>45022</v>
      </c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32">
        <v>6</v>
      </c>
      <c r="B62" s="312">
        <v>45022</v>
      </c>
      <c r="C62" s="234"/>
      <c r="D62" s="333" t="s">
        <v>936</v>
      </c>
      <c r="E62" s="201" t="s">
        <v>537</v>
      </c>
      <c r="F62" s="201" t="s">
        <v>937</v>
      </c>
      <c r="G62" s="201">
        <v>10</v>
      </c>
      <c r="H62" s="202"/>
      <c r="I62" s="217" t="s">
        <v>938</v>
      </c>
      <c r="J62" s="225" t="s">
        <v>538</v>
      </c>
      <c r="K62" s="255"/>
      <c r="L62" s="334"/>
      <c r="M62" s="335"/>
      <c r="N62" s="255"/>
      <c r="O62" s="225"/>
      <c r="P62" s="199"/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24"/>
      <c r="B63" s="324"/>
      <c r="C63" s="324"/>
      <c r="D63" s="324"/>
      <c r="E63" s="324"/>
      <c r="F63" s="324"/>
      <c r="G63" s="324"/>
      <c r="H63" s="324"/>
      <c r="I63" s="324"/>
      <c r="J63" s="225"/>
      <c r="K63" s="202"/>
      <c r="L63" s="217"/>
      <c r="M63" s="218"/>
      <c r="N63" s="202"/>
      <c r="O63" s="225"/>
      <c r="P63" s="199"/>
      <c r="Q63" s="1"/>
      <c r="R63" s="6"/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97"/>
      <c r="AI63" s="197"/>
      <c r="AJ63" s="203"/>
      <c r="AK63" s="197"/>
      <c r="AL63" s="197"/>
    </row>
    <row r="64" spans="1:38" ht="38.25" customHeight="1">
      <c r="A64" s="92" t="s">
        <v>559</v>
      </c>
      <c r="B64" s="139"/>
      <c r="C64" s="139"/>
      <c r="D64" s="140"/>
      <c r="E64" s="124"/>
      <c r="F64" s="6"/>
      <c r="G64" s="6"/>
      <c r="H64" s="125"/>
      <c r="I64" s="141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"/>
      <c r="AI64" s="1"/>
      <c r="AJ64" s="6"/>
      <c r="AK64" s="1"/>
    </row>
    <row r="65" spans="1:38" s="198" customFormat="1" ht="38.25">
      <c r="A65" s="93" t="s">
        <v>16</v>
      </c>
      <c r="B65" s="94" t="s">
        <v>512</v>
      </c>
      <c r="C65" s="94"/>
      <c r="D65" s="95" t="s">
        <v>523</v>
      </c>
      <c r="E65" s="94" t="s">
        <v>524</v>
      </c>
      <c r="F65" s="94" t="s">
        <v>525</v>
      </c>
      <c r="G65" s="94" t="s">
        <v>526</v>
      </c>
      <c r="H65" s="94" t="s">
        <v>527</v>
      </c>
      <c r="I65" s="94" t="s">
        <v>528</v>
      </c>
      <c r="J65" s="93" t="s">
        <v>529</v>
      </c>
      <c r="K65" s="128" t="s">
        <v>546</v>
      </c>
      <c r="L65" s="129" t="s">
        <v>531</v>
      </c>
      <c r="M65" s="96" t="s">
        <v>532</v>
      </c>
      <c r="N65" s="94" t="s">
        <v>533</v>
      </c>
      <c r="O65" s="95" t="s">
        <v>534</v>
      </c>
      <c r="P65" s="94" t="s">
        <v>763</v>
      </c>
      <c r="Q65" s="197"/>
      <c r="R65" s="6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</row>
    <row r="66" spans="1:38" ht="14.25" customHeight="1">
      <c r="A66" s="256">
        <v>1</v>
      </c>
      <c r="B66" s="257">
        <v>44840</v>
      </c>
      <c r="C66" s="254"/>
      <c r="D66" s="254" t="s">
        <v>835</v>
      </c>
      <c r="E66" s="255" t="s">
        <v>537</v>
      </c>
      <c r="F66" s="255" t="s">
        <v>836</v>
      </c>
      <c r="G66" s="255">
        <v>1220</v>
      </c>
      <c r="H66" s="255"/>
      <c r="I66" s="255" t="s">
        <v>837</v>
      </c>
      <c r="J66" s="225" t="s">
        <v>538</v>
      </c>
      <c r="K66" s="202"/>
      <c r="L66" s="217"/>
      <c r="M66" s="218"/>
      <c r="N66" s="202"/>
      <c r="O66" s="225"/>
      <c r="P66" s="199"/>
      <c r="Q66" s="197"/>
      <c r="R66" s="197" t="s">
        <v>536</v>
      </c>
      <c r="S66" s="41"/>
      <c r="T66" s="1"/>
      <c r="U66" s="1"/>
      <c r="V66" s="1"/>
      <c r="W66" s="1"/>
      <c r="X66" s="1"/>
      <c r="Y66" s="1"/>
      <c r="Z66" s="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256">
        <v>2</v>
      </c>
      <c r="B67" s="257">
        <v>45019</v>
      </c>
      <c r="C67" s="254"/>
      <c r="D67" s="254" t="s">
        <v>71</v>
      </c>
      <c r="E67" s="255" t="s">
        <v>537</v>
      </c>
      <c r="F67" s="255" t="s">
        <v>900</v>
      </c>
      <c r="G67" s="255">
        <v>88</v>
      </c>
      <c r="H67" s="255"/>
      <c r="I67" s="255" t="s">
        <v>901</v>
      </c>
      <c r="J67" s="225" t="s">
        <v>538</v>
      </c>
      <c r="K67" s="202"/>
      <c r="L67" s="217"/>
      <c r="M67" s="218"/>
      <c r="N67" s="202"/>
      <c r="O67" s="225"/>
      <c r="P67" s="199"/>
      <c r="Q67" s="197"/>
      <c r="R67" s="197"/>
      <c r="S67" s="41"/>
      <c r="T67" s="1"/>
      <c r="U67" s="1"/>
      <c r="V67" s="1"/>
      <c r="W67" s="1"/>
      <c r="X67" s="1"/>
      <c r="Y67" s="1"/>
      <c r="Z67" s="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255"/>
      <c r="B68" s="253"/>
      <c r="C68" s="254"/>
      <c r="D68" s="254"/>
      <c r="E68" s="255"/>
      <c r="F68" s="255"/>
      <c r="G68" s="255"/>
      <c r="H68" s="255"/>
      <c r="I68" s="255"/>
      <c r="J68" s="225"/>
      <c r="K68" s="202"/>
      <c r="L68" s="217"/>
      <c r="M68" s="218"/>
      <c r="N68" s="202"/>
      <c r="O68" s="225"/>
      <c r="P68" s="199"/>
      <c r="R68" s="6"/>
      <c r="S68" s="1"/>
      <c r="T68" s="1"/>
      <c r="U68" s="1"/>
      <c r="V68" s="1"/>
      <c r="W68" s="1"/>
      <c r="X68" s="1"/>
      <c r="Y68" s="1"/>
    </row>
    <row r="69" spans="1:38" ht="12.75" customHeight="1">
      <c r="A69" s="109" t="s">
        <v>539</v>
      </c>
      <c r="B69" s="109"/>
      <c r="C69" s="109"/>
      <c r="D69" s="109"/>
      <c r="E69" s="41"/>
      <c r="F69" s="116" t="s">
        <v>541</v>
      </c>
      <c r="G69" s="54"/>
      <c r="H69" s="54"/>
      <c r="I69" s="54"/>
      <c r="J69" s="6"/>
      <c r="K69" s="132"/>
      <c r="L69" s="133"/>
      <c r="M69" s="6"/>
      <c r="N69" s="99"/>
      <c r="O69" s="142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15" t="s">
        <v>540</v>
      </c>
      <c r="B70" s="109"/>
      <c r="C70" s="109"/>
      <c r="D70" s="109"/>
      <c r="E70" s="6"/>
      <c r="F70" s="116" t="s">
        <v>543</v>
      </c>
      <c r="G70" s="6"/>
      <c r="H70" s="6" t="s">
        <v>759</v>
      </c>
      <c r="I70" s="6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15"/>
      <c r="B71" s="109"/>
      <c r="C71" s="109"/>
      <c r="D71" s="109"/>
      <c r="E71" s="6"/>
      <c r="F71" s="116"/>
      <c r="G71" s="6"/>
      <c r="H71" s="6"/>
      <c r="I71" s="6"/>
      <c r="J71" s="1"/>
      <c r="K71" s="6"/>
      <c r="L71" s="6"/>
      <c r="M71" s="6"/>
      <c r="N71" s="1"/>
      <c r="O71" s="1"/>
      <c r="Q71" s="1"/>
      <c r="R71" s="54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15"/>
      <c r="B72" s="109"/>
      <c r="C72" s="109"/>
      <c r="D72" s="109"/>
      <c r="E72" s="6"/>
      <c r="F72" s="116"/>
      <c r="G72" s="54"/>
      <c r="H72" s="41"/>
      <c r="I72" s="54"/>
      <c r="J72" s="6"/>
      <c r="K72" s="132"/>
      <c r="L72" s="133"/>
      <c r="M72" s="6"/>
      <c r="N72" s="99"/>
      <c r="O72" s="134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54"/>
      <c r="B73" s="98"/>
      <c r="C73" s="98"/>
      <c r="D73" s="41"/>
      <c r="E73" s="54"/>
      <c r="F73" s="54"/>
      <c r="G73" s="54"/>
      <c r="H73" s="41"/>
      <c r="I73" s="54"/>
      <c r="J73" s="6"/>
      <c r="K73" s="132"/>
      <c r="L73" s="133"/>
      <c r="M73" s="6"/>
      <c r="N73" s="99"/>
      <c r="O73" s="134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38.25" customHeight="1">
      <c r="A74" s="41"/>
      <c r="B74" s="143" t="s">
        <v>560</v>
      </c>
      <c r="C74" s="143"/>
      <c r="D74" s="143"/>
      <c r="E74" s="143"/>
      <c r="F74" s="6"/>
      <c r="G74" s="6"/>
      <c r="H74" s="126"/>
      <c r="I74" s="6"/>
      <c r="J74" s="126"/>
      <c r="K74" s="127"/>
      <c r="L74" s="6"/>
      <c r="M74" s="6"/>
      <c r="N74" s="1"/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93" t="s">
        <v>16</v>
      </c>
      <c r="B75" s="94" t="s">
        <v>512</v>
      </c>
      <c r="C75" s="94"/>
      <c r="D75" s="95" t="s">
        <v>523</v>
      </c>
      <c r="E75" s="94" t="s">
        <v>524</v>
      </c>
      <c r="F75" s="94" t="s">
        <v>525</v>
      </c>
      <c r="G75" s="94" t="s">
        <v>561</v>
      </c>
      <c r="H75" s="94" t="s">
        <v>562</v>
      </c>
      <c r="I75" s="94" t="s">
        <v>528</v>
      </c>
      <c r="J75" s="144" t="s">
        <v>529</v>
      </c>
      <c r="K75" s="94" t="s">
        <v>530</v>
      </c>
      <c r="L75" s="94" t="s">
        <v>563</v>
      </c>
      <c r="M75" s="94" t="s">
        <v>533</v>
      </c>
      <c r="N75" s="95" t="s">
        <v>534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45">
        <v>1</v>
      </c>
      <c r="B76" s="146">
        <v>41579</v>
      </c>
      <c r="C76" s="146"/>
      <c r="D76" s="147" t="s">
        <v>564</v>
      </c>
      <c r="E76" s="148" t="s">
        <v>565</v>
      </c>
      <c r="F76" s="149">
        <v>82</v>
      </c>
      <c r="G76" s="148" t="s">
        <v>566</v>
      </c>
      <c r="H76" s="148">
        <v>100</v>
      </c>
      <c r="I76" s="150">
        <v>100</v>
      </c>
      <c r="J76" s="151" t="s">
        <v>567</v>
      </c>
      <c r="K76" s="152">
        <f t="shared" ref="K76:K107" si="25">H76-F76</f>
        <v>18</v>
      </c>
      <c r="L76" s="153">
        <f t="shared" ref="L76:L107" si="26">K76/F76</f>
        <v>0.21951219512195122</v>
      </c>
      <c r="M76" s="148" t="s">
        <v>535</v>
      </c>
      <c r="N76" s="154">
        <v>42657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45">
        <v>2</v>
      </c>
      <c r="B77" s="146">
        <v>41794</v>
      </c>
      <c r="C77" s="146"/>
      <c r="D77" s="147" t="s">
        <v>568</v>
      </c>
      <c r="E77" s="148" t="s">
        <v>537</v>
      </c>
      <c r="F77" s="149">
        <v>257</v>
      </c>
      <c r="G77" s="148" t="s">
        <v>566</v>
      </c>
      <c r="H77" s="148">
        <v>300</v>
      </c>
      <c r="I77" s="150">
        <v>300</v>
      </c>
      <c r="J77" s="151" t="s">
        <v>567</v>
      </c>
      <c r="K77" s="152">
        <f t="shared" si="25"/>
        <v>43</v>
      </c>
      <c r="L77" s="153">
        <f t="shared" si="26"/>
        <v>0.16731517509727625</v>
      </c>
      <c r="M77" s="148" t="s">
        <v>535</v>
      </c>
      <c r="N77" s="154">
        <v>41822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5">
        <v>3</v>
      </c>
      <c r="B78" s="146">
        <v>41828</v>
      </c>
      <c r="C78" s="146"/>
      <c r="D78" s="147" t="s">
        <v>569</v>
      </c>
      <c r="E78" s="148" t="s">
        <v>537</v>
      </c>
      <c r="F78" s="149">
        <v>393</v>
      </c>
      <c r="G78" s="148" t="s">
        <v>566</v>
      </c>
      <c r="H78" s="148">
        <v>468</v>
      </c>
      <c r="I78" s="150">
        <v>468</v>
      </c>
      <c r="J78" s="151" t="s">
        <v>567</v>
      </c>
      <c r="K78" s="152">
        <f t="shared" si="25"/>
        <v>75</v>
      </c>
      <c r="L78" s="153">
        <f t="shared" si="26"/>
        <v>0.19083969465648856</v>
      </c>
      <c r="M78" s="148" t="s">
        <v>535</v>
      </c>
      <c r="N78" s="154">
        <v>41863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4</v>
      </c>
      <c r="B79" s="146">
        <v>41857</v>
      </c>
      <c r="C79" s="146"/>
      <c r="D79" s="147" t="s">
        <v>570</v>
      </c>
      <c r="E79" s="148" t="s">
        <v>537</v>
      </c>
      <c r="F79" s="149">
        <v>205</v>
      </c>
      <c r="G79" s="148" t="s">
        <v>566</v>
      </c>
      <c r="H79" s="148">
        <v>275</v>
      </c>
      <c r="I79" s="150">
        <v>250</v>
      </c>
      <c r="J79" s="151" t="s">
        <v>567</v>
      </c>
      <c r="K79" s="152">
        <f t="shared" si="25"/>
        <v>70</v>
      </c>
      <c r="L79" s="153">
        <f t="shared" si="26"/>
        <v>0.34146341463414637</v>
      </c>
      <c r="M79" s="148" t="s">
        <v>535</v>
      </c>
      <c r="N79" s="154">
        <v>41962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5</v>
      </c>
      <c r="B80" s="146">
        <v>41886</v>
      </c>
      <c r="C80" s="146"/>
      <c r="D80" s="147" t="s">
        <v>571</v>
      </c>
      <c r="E80" s="148" t="s">
        <v>537</v>
      </c>
      <c r="F80" s="149">
        <v>162</v>
      </c>
      <c r="G80" s="148" t="s">
        <v>566</v>
      </c>
      <c r="H80" s="148">
        <v>190</v>
      </c>
      <c r="I80" s="150">
        <v>190</v>
      </c>
      <c r="J80" s="151" t="s">
        <v>567</v>
      </c>
      <c r="K80" s="152">
        <f t="shared" si="25"/>
        <v>28</v>
      </c>
      <c r="L80" s="153">
        <f t="shared" si="26"/>
        <v>0.1728395061728395</v>
      </c>
      <c r="M80" s="148" t="s">
        <v>535</v>
      </c>
      <c r="N80" s="154">
        <v>42006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6</v>
      </c>
      <c r="B81" s="146">
        <v>41886</v>
      </c>
      <c r="C81" s="146"/>
      <c r="D81" s="147" t="s">
        <v>572</v>
      </c>
      <c r="E81" s="148" t="s">
        <v>537</v>
      </c>
      <c r="F81" s="149">
        <v>75</v>
      </c>
      <c r="G81" s="148" t="s">
        <v>566</v>
      </c>
      <c r="H81" s="148">
        <v>91.5</v>
      </c>
      <c r="I81" s="150" t="s">
        <v>573</v>
      </c>
      <c r="J81" s="151" t="s">
        <v>574</v>
      </c>
      <c r="K81" s="152">
        <f t="shared" si="25"/>
        <v>16.5</v>
      </c>
      <c r="L81" s="153">
        <f t="shared" si="26"/>
        <v>0.22</v>
      </c>
      <c r="M81" s="148" t="s">
        <v>535</v>
      </c>
      <c r="N81" s="154">
        <v>41954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7</v>
      </c>
      <c r="B82" s="146">
        <v>41913</v>
      </c>
      <c r="C82" s="146"/>
      <c r="D82" s="147" t="s">
        <v>575</v>
      </c>
      <c r="E82" s="148" t="s">
        <v>537</v>
      </c>
      <c r="F82" s="149">
        <v>850</v>
      </c>
      <c r="G82" s="148" t="s">
        <v>566</v>
      </c>
      <c r="H82" s="148">
        <v>982.5</v>
      </c>
      <c r="I82" s="150">
        <v>1050</v>
      </c>
      <c r="J82" s="151" t="s">
        <v>576</v>
      </c>
      <c r="K82" s="152">
        <f t="shared" si="25"/>
        <v>132.5</v>
      </c>
      <c r="L82" s="153">
        <f t="shared" si="26"/>
        <v>0.15588235294117647</v>
      </c>
      <c r="M82" s="148" t="s">
        <v>535</v>
      </c>
      <c r="N82" s="154">
        <v>42039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8</v>
      </c>
      <c r="B83" s="146">
        <v>41913</v>
      </c>
      <c r="C83" s="146"/>
      <c r="D83" s="147" t="s">
        <v>577</v>
      </c>
      <c r="E83" s="148" t="s">
        <v>537</v>
      </c>
      <c r="F83" s="149">
        <v>475</v>
      </c>
      <c r="G83" s="148" t="s">
        <v>566</v>
      </c>
      <c r="H83" s="148">
        <v>515</v>
      </c>
      <c r="I83" s="150">
        <v>600</v>
      </c>
      <c r="J83" s="151" t="s">
        <v>578</v>
      </c>
      <c r="K83" s="152">
        <f t="shared" si="25"/>
        <v>40</v>
      </c>
      <c r="L83" s="153">
        <f t="shared" si="26"/>
        <v>8.4210526315789472E-2</v>
      </c>
      <c r="M83" s="148" t="s">
        <v>535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9</v>
      </c>
      <c r="B84" s="146">
        <v>41913</v>
      </c>
      <c r="C84" s="146"/>
      <c r="D84" s="147" t="s">
        <v>579</v>
      </c>
      <c r="E84" s="148" t="s">
        <v>537</v>
      </c>
      <c r="F84" s="149">
        <v>86</v>
      </c>
      <c r="G84" s="148" t="s">
        <v>566</v>
      </c>
      <c r="H84" s="148">
        <v>99</v>
      </c>
      <c r="I84" s="150">
        <v>140</v>
      </c>
      <c r="J84" s="151" t="s">
        <v>580</v>
      </c>
      <c r="K84" s="152">
        <f t="shared" si="25"/>
        <v>13</v>
      </c>
      <c r="L84" s="153">
        <f t="shared" si="26"/>
        <v>0.15116279069767441</v>
      </c>
      <c r="M84" s="148" t="s">
        <v>535</v>
      </c>
      <c r="N84" s="15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10</v>
      </c>
      <c r="B85" s="146">
        <v>41926</v>
      </c>
      <c r="C85" s="146"/>
      <c r="D85" s="147" t="s">
        <v>581</v>
      </c>
      <c r="E85" s="148" t="s">
        <v>537</v>
      </c>
      <c r="F85" s="149">
        <v>496.6</v>
      </c>
      <c r="G85" s="148" t="s">
        <v>566</v>
      </c>
      <c r="H85" s="148">
        <v>621</v>
      </c>
      <c r="I85" s="150">
        <v>580</v>
      </c>
      <c r="J85" s="151" t="s">
        <v>567</v>
      </c>
      <c r="K85" s="152">
        <f t="shared" si="25"/>
        <v>124.39999999999998</v>
      </c>
      <c r="L85" s="153">
        <f t="shared" si="26"/>
        <v>0.25050342327829234</v>
      </c>
      <c r="M85" s="148" t="s">
        <v>535</v>
      </c>
      <c r="N85" s="154">
        <v>42605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11</v>
      </c>
      <c r="B86" s="146">
        <v>41926</v>
      </c>
      <c r="C86" s="146"/>
      <c r="D86" s="147" t="s">
        <v>582</v>
      </c>
      <c r="E86" s="148" t="s">
        <v>537</v>
      </c>
      <c r="F86" s="149">
        <v>2481.9</v>
      </c>
      <c r="G86" s="148" t="s">
        <v>566</v>
      </c>
      <c r="H86" s="148">
        <v>2840</v>
      </c>
      <c r="I86" s="150">
        <v>2870</v>
      </c>
      <c r="J86" s="151" t="s">
        <v>583</v>
      </c>
      <c r="K86" s="152">
        <f t="shared" si="25"/>
        <v>358.09999999999991</v>
      </c>
      <c r="L86" s="153">
        <f t="shared" si="26"/>
        <v>0.14428462065353154</v>
      </c>
      <c r="M86" s="148" t="s">
        <v>535</v>
      </c>
      <c r="N86" s="154">
        <v>42017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12</v>
      </c>
      <c r="B87" s="146">
        <v>41928</v>
      </c>
      <c r="C87" s="146"/>
      <c r="D87" s="147" t="s">
        <v>584</v>
      </c>
      <c r="E87" s="148" t="s">
        <v>537</v>
      </c>
      <c r="F87" s="149">
        <v>84.5</v>
      </c>
      <c r="G87" s="148" t="s">
        <v>566</v>
      </c>
      <c r="H87" s="148">
        <v>93</v>
      </c>
      <c r="I87" s="150">
        <v>110</v>
      </c>
      <c r="J87" s="151" t="s">
        <v>585</v>
      </c>
      <c r="K87" s="152">
        <f t="shared" si="25"/>
        <v>8.5</v>
      </c>
      <c r="L87" s="153">
        <f t="shared" si="26"/>
        <v>0.10059171597633136</v>
      </c>
      <c r="M87" s="148" t="s">
        <v>535</v>
      </c>
      <c r="N87" s="15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13</v>
      </c>
      <c r="B88" s="146">
        <v>41928</v>
      </c>
      <c r="C88" s="146"/>
      <c r="D88" s="147" t="s">
        <v>586</v>
      </c>
      <c r="E88" s="148" t="s">
        <v>537</v>
      </c>
      <c r="F88" s="149">
        <v>401</v>
      </c>
      <c r="G88" s="148" t="s">
        <v>566</v>
      </c>
      <c r="H88" s="148">
        <v>428</v>
      </c>
      <c r="I88" s="150">
        <v>450</v>
      </c>
      <c r="J88" s="151" t="s">
        <v>587</v>
      </c>
      <c r="K88" s="152">
        <f t="shared" si="25"/>
        <v>27</v>
      </c>
      <c r="L88" s="153">
        <f t="shared" si="26"/>
        <v>6.7331670822942641E-2</v>
      </c>
      <c r="M88" s="148" t="s">
        <v>535</v>
      </c>
      <c r="N88" s="154">
        <v>42020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14</v>
      </c>
      <c r="B89" s="146">
        <v>41928</v>
      </c>
      <c r="C89" s="146"/>
      <c r="D89" s="147" t="s">
        <v>588</v>
      </c>
      <c r="E89" s="148" t="s">
        <v>537</v>
      </c>
      <c r="F89" s="149">
        <v>101</v>
      </c>
      <c r="G89" s="148" t="s">
        <v>566</v>
      </c>
      <c r="H89" s="148">
        <v>112</v>
      </c>
      <c r="I89" s="150">
        <v>120</v>
      </c>
      <c r="J89" s="151" t="s">
        <v>589</v>
      </c>
      <c r="K89" s="152">
        <f t="shared" si="25"/>
        <v>11</v>
      </c>
      <c r="L89" s="153">
        <f t="shared" si="26"/>
        <v>0.10891089108910891</v>
      </c>
      <c r="M89" s="148" t="s">
        <v>535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15</v>
      </c>
      <c r="B90" s="146">
        <v>41954</v>
      </c>
      <c r="C90" s="146"/>
      <c r="D90" s="147" t="s">
        <v>590</v>
      </c>
      <c r="E90" s="148" t="s">
        <v>537</v>
      </c>
      <c r="F90" s="149">
        <v>59</v>
      </c>
      <c r="G90" s="148" t="s">
        <v>566</v>
      </c>
      <c r="H90" s="148">
        <v>76</v>
      </c>
      <c r="I90" s="150">
        <v>76</v>
      </c>
      <c r="J90" s="151" t="s">
        <v>567</v>
      </c>
      <c r="K90" s="152">
        <f t="shared" si="25"/>
        <v>17</v>
      </c>
      <c r="L90" s="153">
        <f t="shared" si="26"/>
        <v>0.28813559322033899</v>
      </c>
      <c r="M90" s="148" t="s">
        <v>535</v>
      </c>
      <c r="N90" s="154">
        <v>43032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16</v>
      </c>
      <c r="B91" s="146">
        <v>41954</v>
      </c>
      <c r="C91" s="146"/>
      <c r="D91" s="147" t="s">
        <v>579</v>
      </c>
      <c r="E91" s="148" t="s">
        <v>537</v>
      </c>
      <c r="F91" s="149">
        <v>99</v>
      </c>
      <c r="G91" s="148" t="s">
        <v>566</v>
      </c>
      <c r="H91" s="148">
        <v>120</v>
      </c>
      <c r="I91" s="150">
        <v>120</v>
      </c>
      <c r="J91" s="151" t="s">
        <v>548</v>
      </c>
      <c r="K91" s="152">
        <f t="shared" si="25"/>
        <v>21</v>
      </c>
      <c r="L91" s="153">
        <f t="shared" si="26"/>
        <v>0.21212121212121213</v>
      </c>
      <c r="M91" s="148" t="s">
        <v>535</v>
      </c>
      <c r="N91" s="154">
        <v>41960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17</v>
      </c>
      <c r="B92" s="146">
        <v>41956</v>
      </c>
      <c r="C92" s="146"/>
      <c r="D92" s="147" t="s">
        <v>591</v>
      </c>
      <c r="E92" s="148" t="s">
        <v>537</v>
      </c>
      <c r="F92" s="149">
        <v>22</v>
      </c>
      <c r="G92" s="148" t="s">
        <v>566</v>
      </c>
      <c r="H92" s="148">
        <v>33.549999999999997</v>
      </c>
      <c r="I92" s="150">
        <v>32</v>
      </c>
      <c r="J92" s="151" t="s">
        <v>592</v>
      </c>
      <c r="K92" s="152">
        <f t="shared" si="25"/>
        <v>11.549999999999997</v>
      </c>
      <c r="L92" s="153">
        <f t="shared" si="26"/>
        <v>0.52499999999999991</v>
      </c>
      <c r="M92" s="148" t="s">
        <v>535</v>
      </c>
      <c r="N92" s="154">
        <v>42188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18</v>
      </c>
      <c r="B93" s="146">
        <v>41976</v>
      </c>
      <c r="C93" s="146"/>
      <c r="D93" s="147" t="s">
        <v>593</v>
      </c>
      <c r="E93" s="148" t="s">
        <v>537</v>
      </c>
      <c r="F93" s="149">
        <v>440</v>
      </c>
      <c r="G93" s="148" t="s">
        <v>566</v>
      </c>
      <c r="H93" s="148">
        <v>520</v>
      </c>
      <c r="I93" s="150">
        <v>520</v>
      </c>
      <c r="J93" s="151" t="s">
        <v>594</v>
      </c>
      <c r="K93" s="152">
        <f t="shared" si="25"/>
        <v>80</v>
      </c>
      <c r="L93" s="153">
        <f t="shared" si="26"/>
        <v>0.18181818181818182</v>
      </c>
      <c r="M93" s="148" t="s">
        <v>535</v>
      </c>
      <c r="N93" s="154">
        <v>42208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19</v>
      </c>
      <c r="B94" s="146">
        <v>41976</v>
      </c>
      <c r="C94" s="146"/>
      <c r="D94" s="147" t="s">
        <v>595</v>
      </c>
      <c r="E94" s="148" t="s">
        <v>537</v>
      </c>
      <c r="F94" s="149">
        <v>360</v>
      </c>
      <c r="G94" s="148" t="s">
        <v>566</v>
      </c>
      <c r="H94" s="148">
        <v>427</v>
      </c>
      <c r="I94" s="150">
        <v>425</v>
      </c>
      <c r="J94" s="151" t="s">
        <v>596</v>
      </c>
      <c r="K94" s="152">
        <f t="shared" si="25"/>
        <v>67</v>
      </c>
      <c r="L94" s="153">
        <f t="shared" si="26"/>
        <v>0.18611111111111112</v>
      </c>
      <c r="M94" s="148" t="s">
        <v>535</v>
      </c>
      <c r="N94" s="154">
        <v>42058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20</v>
      </c>
      <c r="B95" s="146">
        <v>42012</v>
      </c>
      <c r="C95" s="146"/>
      <c r="D95" s="147" t="s">
        <v>597</v>
      </c>
      <c r="E95" s="148" t="s">
        <v>537</v>
      </c>
      <c r="F95" s="149">
        <v>360</v>
      </c>
      <c r="G95" s="148" t="s">
        <v>566</v>
      </c>
      <c r="H95" s="148">
        <v>455</v>
      </c>
      <c r="I95" s="150">
        <v>420</v>
      </c>
      <c r="J95" s="151" t="s">
        <v>598</v>
      </c>
      <c r="K95" s="152">
        <f t="shared" si="25"/>
        <v>95</v>
      </c>
      <c r="L95" s="153">
        <f t="shared" si="26"/>
        <v>0.2638888888888889</v>
      </c>
      <c r="M95" s="148" t="s">
        <v>535</v>
      </c>
      <c r="N95" s="154">
        <v>42024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21</v>
      </c>
      <c r="B96" s="146">
        <v>42012</v>
      </c>
      <c r="C96" s="146"/>
      <c r="D96" s="147" t="s">
        <v>599</v>
      </c>
      <c r="E96" s="148" t="s">
        <v>537</v>
      </c>
      <c r="F96" s="149">
        <v>130</v>
      </c>
      <c r="G96" s="148"/>
      <c r="H96" s="148">
        <v>175.5</v>
      </c>
      <c r="I96" s="150">
        <v>165</v>
      </c>
      <c r="J96" s="151" t="s">
        <v>600</v>
      </c>
      <c r="K96" s="152">
        <f t="shared" si="25"/>
        <v>45.5</v>
      </c>
      <c r="L96" s="153">
        <f t="shared" si="26"/>
        <v>0.35</v>
      </c>
      <c r="M96" s="148" t="s">
        <v>535</v>
      </c>
      <c r="N96" s="154">
        <v>43088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22</v>
      </c>
      <c r="B97" s="146">
        <v>42040</v>
      </c>
      <c r="C97" s="146"/>
      <c r="D97" s="147" t="s">
        <v>365</v>
      </c>
      <c r="E97" s="148" t="s">
        <v>565</v>
      </c>
      <c r="F97" s="149">
        <v>98</v>
      </c>
      <c r="G97" s="148"/>
      <c r="H97" s="148">
        <v>120</v>
      </c>
      <c r="I97" s="150">
        <v>120</v>
      </c>
      <c r="J97" s="151" t="s">
        <v>567</v>
      </c>
      <c r="K97" s="152">
        <f t="shared" si="25"/>
        <v>22</v>
      </c>
      <c r="L97" s="153">
        <f t="shared" si="26"/>
        <v>0.22448979591836735</v>
      </c>
      <c r="M97" s="148" t="s">
        <v>535</v>
      </c>
      <c r="N97" s="154">
        <v>42753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23</v>
      </c>
      <c r="B98" s="146">
        <v>42040</v>
      </c>
      <c r="C98" s="146"/>
      <c r="D98" s="147" t="s">
        <v>601</v>
      </c>
      <c r="E98" s="148" t="s">
        <v>565</v>
      </c>
      <c r="F98" s="149">
        <v>196</v>
      </c>
      <c r="G98" s="148"/>
      <c r="H98" s="148">
        <v>262</v>
      </c>
      <c r="I98" s="150">
        <v>255</v>
      </c>
      <c r="J98" s="151" t="s">
        <v>567</v>
      </c>
      <c r="K98" s="152">
        <f t="shared" si="25"/>
        <v>66</v>
      </c>
      <c r="L98" s="153">
        <f t="shared" si="26"/>
        <v>0.33673469387755101</v>
      </c>
      <c r="M98" s="148" t="s">
        <v>535</v>
      </c>
      <c r="N98" s="154">
        <v>42599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5">
        <v>24</v>
      </c>
      <c r="B99" s="156">
        <v>42067</v>
      </c>
      <c r="C99" s="156"/>
      <c r="D99" s="157" t="s">
        <v>364</v>
      </c>
      <c r="E99" s="158" t="s">
        <v>565</v>
      </c>
      <c r="F99" s="159">
        <v>235</v>
      </c>
      <c r="G99" s="159"/>
      <c r="H99" s="160">
        <v>77</v>
      </c>
      <c r="I99" s="160" t="s">
        <v>602</v>
      </c>
      <c r="J99" s="161" t="s">
        <v>603</v>
      </c>
      <c r="K99" s="162">
        <f t="shared" si="25"/>
        <v>-158</v>
      </c>
      <c r="L99" s="163">
        <f t="shared" si="26"/>
        <v>-0.67234042553191486</v>
      </c>
      <c r="M99" s="159" t="s">
        <v>547</v>
      </c>
      <c r="N99" s="156">
        <v>43522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25</v>
      </c>
      <c r="B100" s="146">
        <v>42067</v>
      </c>
      <c r="C100" s="146"/>
      <c r="D100" s="147" t="s">
        <v>604</v>
      </c>
      <c r="E100" s="148" t="s">
        <v>565</v>
      </c>
      <c r="F100" s="149">
        <v>185</v>
      </c>
      <c r="G100" s="148"/>
      <c r="H100" s="148">
        <v>224</v>
      </c>
      <c r="I100" s="150" t="s">
        <v>605</v>
      </c>
      <c r="J100" s="151" t="s">
        <v>567</v>
      </c>
      <c r="K100" s="152">
        <f t="shared" si="25"/>
        <v>39</v>
      </c>
      <c r="L100" s="153">
        <f t="shared" si="26"/>
        <v>0.21081081081081082</v>
      </c>
      <c r="M100" s="148" t="s">
        <v>535</v>
      </c>
      <c r="N100" s="154">
        <v>42647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26</v>
      </c>
      <c r="B101" s="156">
        <v>42090</v>
      </c>
      <c r="C101" s="156"/>
      <c r="D101" s="164" t="s">
        <v>606</v>
      </c>
      <c r="E101" s="159" t="s">
        <v>565</v>
      </c>
      <c r="F101" s="159">
        <v>49.5</v>
      </c>
      <c r="G101" s="160"/>
      <c r="H101" s="160">
        <v>15.85</v>
      </c>
      <c r="I101" s="160">
        <v>67</v>
      </c>
      <c r="J101" s="161" t="s">
        <v>607</v>
      </c>
      <c r="K101" s="160">
        <f t="shared" si="25"/>
        <v>-33.65</v>
      </c>
      <c r="L101" s="165">
        <f t="shared" si="26"/>
        <v>-0.67979797979797973</v>
      </c>
      <c r="M101" s="159" t="s">
        <v>547</v>
      </c>
      <c r="N101" s="166">
        <v>43627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27</v>
      </c>
      <c r="B102" s="146">
        <v>42093</v>
      </c>
      <c r="C102" s="146"/>
      <c r="D102" s="147" t="s">
        <v>608</v>
      </c>
      <c r="E102" s="148" t="s">
        <v>565</v>
      </c>
      <c r="F102" s="149">
        <v>183.5</v>
      </c>
      <c r="G102" s="148"/>
      <c r="H102" s="148">
        <v>219</v>
      </c>
      <c r="I102" s="150">
        <v>218</v>
      </c>
      <c r="J102" s="151" t="s">
        <v>609</v>
      </c>
      <c r="K102" s="152">
        <f t="shared" si="25"/>
        <v>35.5</v>
      </c>
      <c r="L102" s="153">
        <f t="shared" si="26"/>
        <v>0.19346049046321526</v>
      </c>
      <c r="M102" s="148" t="s">
        <v>535</v>
      </c>
      <c r="N102" s="154">
        <v>42103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28</v>
      </c>
      <c r="B103" s="146">
        <v>42114</v>
      </c>
      <c r="C103" s="146"/>
      <c r="D103" s="147" t="s">
        <v>610</v>
      </c>
      <c r="E103" s="148" t="s">
        <v>565</v>
      </c>
      <c r="F103" s="149">
        <f>(227+237)/2</f>
        <v>232</v>
      </c>
      <c r="G103" s="148"/>
      <c r="H103" s="148">
        <v>298</v>
      </c>
      <c r="I103" s="150">
        <v>298</v>
      </c>
      <c r="J103" s="151" t="s">
        <v>567</v>
      </c>
      <c r="K103" s="152">
        <f t="shared" si="25"/>
        <v>66</v>
      </c>
      <c r="L103" s="153">
        <f t="shared" si="26"/>
        <v>0.28448275862068967</v>
      </c>
      <c r="M103" s="148" t="s">
        <v>535</v>
      </c>
      <c r="N103" s="154">
        <v>42823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29</v>
      </c>
      <c r="B104" s="146">
        <v>42128</v>
      </c>
      <c r="C104" s="146"/>
      <c r="D104" s="147" t="s">
        <v>611</v>
      </c>
      <c r="E104" s="148" t="s">
        <v>537</v>
      </c>
      <c r="F104" s="149">
        <v>385</v>
      </c>
      <c r="G104" s="148"/>
      <c r="H104" s="148">
        <f>212.5+331</f>
        <v>543.5</v>
      </c>
      <c r="I104" s="150">
        <v>510</v>
      </c>
      <c r="J104" s="151" t="s">
        <v>612</v>
      </c>
      <c r="K104" s="152">
        <f t="shared" si="25"/>
        <v>158.5</v>
      </c>
      <c r="L104" s="153">
        <f t="shared" si="26"/>
        <v>0.41168831168831171</v>
      </c>
      <c r="M104" s="148" t="s">
        <v>535</v>
      </c>
      <c r="N104" s="154">
        <v>42235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30</v>
      </c>
      <c r="B105" s="146">
        <v>42128</v>
      </c>
      <c r="C105" s="146"/>
      <c r="D105" s="147" t="s">
        <v>613</v>
      </c>
      <c r="E105" s="148" t="s">
        <v>537</v>
      </c>
      <c r="F105" s="149">
        <v>115.5</v>
      </c>
      <c r="G105" s="148"/>
      <c r="H105" s="148">
        <v>146</v>
      </c>
      <c r="I105" s="150">
        <v>142</v>
      </c>
      <c r="J105" s="151" t="s">
        <v>614</v>
      </c>
      <c r="K105" s="152">
        <f t="shared" si="25"/>
        <v>30.5</v>
      </c>
      <c r="L105" s="153">
        <f t="shared" si="26"/>
        <v>0.26406926406926406</v>
      </c>
      <c r="M105" s="148" t="s">
        <v>535</v>
      </c>
      <c r="N105" s="154">
        <v>42202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31</v>
      </c>
      <c r="B106" s="146">
        <v>42151</v>
      </c>
      <c r="C106" s="146"/>
      <c r="D106" s="147" t="s">
        <v>615</v>
      </c>
      <c r="E106" s="148" t="s">
        <v>537</v>
      </c>
      <c r="F106" s="149">
        <v>237.5</v>
      </c>
      <c r="G106" s="148"/>
      <c r="H106" s="148">
        <v>279.5</v>
      </c>
      <c r="I106" s="150">
        <v>278</v>
      </c>
      <c r="J106" s="151" t="s">
        <v>567</v>
      </c>
      <c r="K106" s="152">
        <f t="shared" si="25"/>
        <v>42</v>
      </c>
      <c r="L106" s="153">
        <f t="shared" si="26"/>
        <v>0.17684210526315788</v>
      </c>
      <c r="M106" s="148" t="s">
        <v>535</v>
      </c>
      <c r="N106" s="154">
        <v>42222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32</v>
      </c>
      <c r="B107" s="146">
        <v>42174</v>
      </c>
      <c r="C107" s="146"/>
      <c r="D107" s="147" t="s">
        <v>586</v>
      </c>
      <c r="E107" s="148" t="s">
        <v>565</v>
      </c>
      <c r="F107" s="149">
        <v>340</v>
      </c>
      <c r="G107" s="148"/>
      <c r="H107" s="148">
        <v>448</v>
      </c>
      <c r="I107" s="150">
        <v>448</v>
      </c>
      <c r="J107" s="151" t="s">
        <v>567</v>
      </c>
      <c r="K107" s="152">
        <f t="shared" si="25"/>
        <v>108</v>
      </c>
      <c r="L107" s="153">
        <f t="shared" si="26"/>
        <v>0.31764705882352939</v>
      </c>
      <c r="M107" s="148" t="s">
        <v>535</v>
      </c>
      <c r="N107" s="154">
        <v>43018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33</v>
      </c>
      <c r="B108" s="146">
        <v>42191</v>
      </c>
      <c r="C108" s="146"/>
      <c r="D108" s="147" t="s">
        <v>616</v>
      </c>
      <c r="E108" s="148" t="s">
        <v>565</v>
      </c>
      <c r="F108" s="149">
        <v>390</v>
      </c>
      <c r="G108" s="148"/>
      <c r="H108" s="148">
        <v>460</v>
      </c>
      <c r="I108" s="150">
        <v>460</v>
      </c>
      <c r="J108" s="151" t="s">
        <v>567</v>
      </c>
      <c r="K108" s="152">
        <f t="shared" ref="K108:K128" si="27">H108-F108</f>
        <v>70</v>
      </c>
      <c r="L108" s="153">
        <f t="shared" ref="L108:L128" si="28">K108/F108</f>
        <v>0.17948717948717949</v>
      </c>
      <c r="M108" s="148" t="s">
        <v>535</v>
      </c>
      <c r="N108" s="154">
        <v>42478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5">
        <v>34</v>
      </c>
      <c r="B109" s="156">
        <v>42195</v>
      </c>
      <c r="C109" s="156"/>
      <c r="D109" s="157" t="s">
        <v>617</v>
      </c>
      <c r="E109" s="158" t="s">
        <v>565</v>
      </c>
      <c r="F109" s="159">
        <v>122.5</v>
      </c>
      <c r="G109" s="159"/>
      <c r="H109" s="160">
        <v>61</v>
      </c>
      <c r="I109" s="160">
        <v>172</v>
      </c>
      <c r="J109" s="161" t="s">
        <v>618</v>
      </c>
      <c r="K109" s="162">
        <f t="shared" si="27"/>
        <v>-61.5</v>
      </c>
      <c r="L109" s="163">
        <f t="shared" si="28"/>
        <v>-0.50204081632653064</v>
      </c>
      <c r="M109" s="159" t="s">
        <v>547</v>
      </c>
      <c r="N109" s="156">
        <v>43333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35</v>
      </c>
      <c r="B110" s="146">
        <v>42219</v>
      </c>
      <c r="C110" s="146"/>
      <c r="D110" s="147" t="s">
        <v>619</v>
      </c>
      <c r="E110" s="148" t="s">
        <v>565</v>
      </c>
      <c r="F110" s="149">
        <v>297.5</v>
      </c>
      <c r="G110" s="148"/>
      <c r="H110" s="148">
        <v>350</v>
      </c>
      <c r="I110" s="150">
        <v>360</v>
      </c>
      <c r="J110" s="151" t="s">
        <v>620</v>
      </c>
      <c r="K110" s="152">
        <f t="shared" si="27"/>
        <v>52.5</v>
      </c>
      <c r="L110" s="153">
        <f t="shared" si="28"/>
        <v>0.17647058823529413</v>
      </c>
      <c r="M110" s="148" t="s">
        <v>535</v>
      </c>
      <c r="N110" s="154">
        <v>42232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36</v>
      </c>
      <c r="B111" s="146">
        <v>42219</v>
      </c>
      <c r="C111" s="146"/>
      <c r="D111" s="147" t="s">
        <v>621</v>
      </c>
      <c r="E111" s="148" t="s">
        <v>565</v>
      </c>
      <c r="F111" s="149">
        <v>115.5</v>
      </c>
      <c r="G111" s="148"/>
      <c r="H111" s="148">
        <v>149</v>
      </c>
      <c r="I111" s="150">
        <v>140</v>
      </c>
      <c r="J111" s="151" t="s">
        <v>622</v>
      </c>
      <c r="K111" s="152">
        <f t="shared" si="27"/>
        <v>33.5</v>
      </c>
      <c r="L111" s="153">
        <f t="shared" si="28"/>
        <v>0.29004329004329005</v>
      </c>
      <c r="M111" s="148" t="s">
        <v>535</v>
      </c>
      <c r="N111" s="154">
        <v>42740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37</v>
      </c>
      <c r="B112" s="146">
        <v>42251</v>
      </c>
      <c r="C112" s="146"/>
      <c r="D112" s="147" t="s">
        <v>615</v>
      </c>
      <c r="E112" s="148" t="s">
        <v>565</v>
      </c>
      <c r="F112" s="149">
        <v>226</v>
      </c>
      <c r="G112" s="148"/>
      <c r="H112" s="148">
        <v>292</v>
      </c>
      <c r="I112" s="150">
        <v>292</v>
      </c>
      <c r="J112" s="151" t="s">
        <v>623</v>
      </c>
      <c r="K112" s="152">
        <f t="shared" si="27"/>
        <v>66</v>
      </c>
      <c r="L112" s="153">
        <f t="shared" si="28"/>
        <v>0.29203539823008851</v>
      </c>
      <c r="M112" s="148" t="s">
        <v>535</v>
      </c>
      <c r="N112" s="154">
        <v>42286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38</v>
      </c>
      <c r="B113" s="146">
        <v>42254</v>
      </c>
      <c r="C113" s="146"/>
      <c r="D113" s="147" t="s">
        <v>610</v>
      </c>
      <c r="E113" s="148" t="s">
        <v>565</v>
      </c>
      <c r="F113" s="149">
        <v>232.5</v>
      </c>
      <c r="G113" s="148"/>
      <c r="H113" s="148">
        <v>312.5</v>
      </c>
      <c r="I113" s="150">
        <v>310</v>
      </c>
      <c r="J113" s="151" t="s">
        <v>567</v>
      </c>
      <c r="K113" s="152">
        <f t="shared" si="27"/>
        <v>80</v>
      </c>
      <c r="L113" s="153">
        <f t="shared" si="28"/>
        <v>0.34408602150537637</v>
      </c>
      <c r="M113" s="148" t="s">
        <v>535</v>
      </c>
      <c r="N113" s="154">
        <v>42823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39</v>
      </c>
      <c r="B114" s="146">
        <v>42268</v>
      </c>
      <c r="C114" s="146"/>
      <c r="D114" s="147" t="s">
        <v>624</v>
      </c>
      <c r="E114" s="148" t="s">
        <v>565</v>
      </c>
      <c r="F114" s="149">
        <v>196.5</v>
      </c>
      <c r="G114" s="148"/>
      <c r="H114" s="148">
        <v>238</v>
      </c>
      <c r="I114" s="150">
        <v>238</v>
      </c>
      <c r="J114" s="151" t="s">
        <v>623</v>
      </c>
      <c r="K114" s="152">
        <f t="shared" si="27"/>
        <v>41.5</v>
      </c>
      <c r="L114" s="153">
        <f t="shared" si="28"/>
        <v>0.21119592875318066</v>
      </c>
      <c r="M114" s="148" t="s">
        <v>535</v>
      </c>
      <c r="N114" s="154">
        <v>42291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40</v>
      </c>
      <c r="B115" s="146">
        <v>42271</v>
      </c>
      <c r="C115" s="146"/>
      <c r="D115" s="147" t="s">
        <v>564</v>
      </c>
      <c r="E115" s="148" t="s">
        <v>565</v>
      </c>
      <c r="F115" s="149">
        <v>65</v>
      </c>
      <c r="G115" s="148"/>
      <c r="H115" s="148">
        <v>82</v>
      </c>
      <c r="I115" s="150">
        <v>82</v>
      </c>
      <c r="J115" s="151" t="s">
        <v>623</v>
      </c>
      <c r="K115" s="152">
        <f t="shared" si="27"/>
        <v>17</v>
      </c>
      <c r="L115" s="153">
        <f t="shared" si="28"/>
        <v>0.26153846153846155</v>
      </c>
      <c r="M115" s="148" t="s">
        <v>535</v>
      </c>
      <c r="N115" s="154">
        <v>42578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41</v>
      </c>
      <c r="B116" s="146">
        <v>42291</v>
      </c>
      <c r="C116" s="146"/>
      <c r="D116" s="147" t="s">
        <v>625</v>
      </c>
      <c r="E116" s="148" t="s">
        <v>565</v>
      </c>
      <c r="F116" s="149">
        <v>144</v>
      </c>
      <c r="G116" s="148"/>
      <c r="H116" s="148">
        <v>182.5</v>
      </c>
      <c r="I116" s="150">
        <v>181</v>
      </c>
      <c r="J116" s="151" t="s">
        <v>623</v>
      </c>
      <c r="K116" s="152">
        <f t="shared" si="27"/>
        <v>38.5</v>
      </c>
      <c r="L116" s="153">
        <f t="shared" si="28"/>
        <v>0.2673611111111111</v>
      </c>
      <c r="M116" s="148" t="s">
        <v>535</v>
      </c>
      <c r="N116" s="154">
        <v>42817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42</v>
      </c>
      <c r="B117" s="146">
        <v>42291</v>
      </c>
      <c r="C117" s="146"/>
      <c r="D117" s="147" t="s">
        <v>626</v>
      </c>
      <c r="E117" s="148" t="s">
        <v>565</v>
      </c>
      <c r="F117" s="149">
        <v>264</v>
      </c>
      <c r="G117" s="148"/>
      <c r="H117" s="148">
        <v>311</v>
      </c>
      <c r="I117" s="150">
        <v>311</v>
      </c>
      <c r="J117" s="151" t="s">
        <v>623</v>
      </c>
      <c r="K117" s="152">
        <f t="shared" si="27"/>
        <v>47</v>
      </c>
      <c r="L117" s="153">
        <f t="shared" si="28"/>
        <v>0.17803030303030304</v>
      </c>
      <c r="M117" s="148" t="s">
        <v>535</v>
      </c>
      <c r="N117" s="154">
        <v>42604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43</v>
      </c>
      <c r="B118" s="146">
        <v>42318</v>
      </c>
      <c r="C118" s="146"/>
      <c r="D118" s="147" t="s">
        <v>627</v>
      </c>
      <c r="E118" s="148" t="s">
        <v>537</v>
      </c>
      <c r="F118" s="149">
        <v>549.5</v>
      </c>
      <c r="G118" s="148"/>
      <c r="H118" s="148">
        <v>630</v>
      </c>
      <c r="I118" s="150">
        <v>630</v>
      </c>
      <c r="J118" s="151" t="s">
        <v>623</v>
      </c>
      <c r="K118" s="152">
        <f t="shared" si="27"/>
        <v>80.5</v>
      </c>
      <c r="L118" s="153">
        <f t="shared" si="28"/>
        <v>0.1464968152866242</v>
      </c>
      <c r="M118" s="148" t="s">
        <v>535</v>
      </c>
      <c r="N118" s="154">
        <v>42419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44</v>
      </c>
      <c r="B119" s="146">
        <v>42342</v>
      </c>
      <c r="C119" s="146"/>
      <c r="D119" s="147" t="s">
        <v>628</v>
      </c>
      <c r="E119" s="148" t="s">
        <v>565</v>
      </c>
      <c r="F119" s="149">
        <v>1027.5</v>
      </c>
      <c r="G119" s="148"/>
      <c r="H119" s="148">
        <v>1315</v>
      </c>
      <c r="I119" s="150">
        <v>1250</v>
      </c>
      <c r="J119" s="151" t="s">
        <v>623</v>
      </c>
      <c r="K119" s="152">
        <f t="shared" si="27"/>
        <v>287.5</v>
      </c>
      <c r="L119" s="153">
        <f t="shared" si="28"/>
        <v>0.27980535279805352</v>
      </c>
      <c r="M119" s="148" t="s">
        <v>535</v>
      </c>
      <c r="N119" s="154">
        <v>43244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45</v>
      </c>
      <c r="B120" s="146">
        <v>42367</v>
      </c>
      <c r="C120" s="146"/>
      <c r="D120" s="147" t="s">
        <v>629</v>
      </c>
      <c r="E120" s="148" t="s">
        <v>565</v>
      </c>
      <c r="F120" s="149">
        <v>465</v>
      </c>
      <c r="G120" s="148"/>
      <c r="H120" s="148">
        <v>540</v>
      </c>
      <c r="I120" s="150">
        <v>540</v>
      </c>
      <c r="J120" s="151" t="s">
        <v>623</v>
      </c>
      <c r="K120" s="152">
        <f t="shared" si="27"/>
        <v>75</v>
      </c>
      <c r="L120" s="153">
        <f t="shared" si="28"/>
        <v>0.16129032258064516</v>
      </c>
      <c r="M120" s="148" t="s">
        <v>535</v>
      </c>
      <c r="N120" s="154">
        <v>42530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46</v>
      </c>
      <c r="B121" s="146">
        <v>42380</v>
      </c>
      <c r="C121" s="146"/>
      <c r="D121" s="147" t="s">
        <v>365</v>
      </c>
      <c r="E121" s="148" t="s">
        <v>537</v>
      </c>
      <c r="F121" s="149">
        <v>81</v>
      </c>
      <c r="G121" s="148"/>
      <c r="H121" s="148">
        <v>110</v>
      </c>
      <c r="I121" s="150">
        <v>110</v>
      </c>
      <c r="J121" s="151" t="s">
        <v>623</v>
      </c>
      <c r="K121" s="152">
        <f t="shared" si="27"/>
        <v>29</v>
      </c>
      <c r="L121" s="153">
        <f t="shared" si="28"/>
        <v>0.35802469135802467</v>
      </c>
      <c r="M121" s="148" t="s">
        <v>535</v>
      </c>
      <c r="N121" s="154">
        <v>42745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47</v>
      </c>
      <c r="B122" s="146">
        <v>42382</v>
      </c>
      <c r="C122" s="146"/>
      <c r="D122" s="147" t="s">
        <v>630</v>
      </c>
      <c r="E122" s="148" t="s">
        <v>537</v>
      </c>
      <c r="F122" s="149">
        <v>417.5</v>
      </c>
      <c r="G122" s="148"/>
      <c r="H122" s="148">
        <v>547</v>
      </c>
      <c r="I122" s="150">
        <v>535</v>
      </c>
      <c r="J122" s="151" t="s">
        <v>623</v>
      </c>
      <c r="K122" s="152">
        <f t="shared" si="27"/>
        <v>129.5</v>
      </c>
      <c r="L122" s="153">
        <f t="shared" si="28"/>
        <v>0.31017964071856285</v>
      </c>
      <c r="M122" s="148" t="s">
        <v>535</v>
      </c>
      <c r="N122" s="154">
        <v>42578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48</v>
      </c>
      <c r="B123" s="146">
        <v>42408</v>
      </c>
      <c r="C123" s="146"/>
      <c r="D123" s="147" t="s">
        <v>631</v>
      </c>
      <c r="E123" s="148" t="s">
        <v>565</v>
      </c>
      <c r="F123" s="149">
        <v>650</v>
      </c>
      <c r="G123" s="148"/>
      <c r="H123" s="148">
        <v>800</v>
      </c>
      <c r="I123" s="150">
        <v>800</v>
      </c>
      <c r="J123" s="151" t="s">
        <v>623</v>
      </c>
      <c r="K123" s="152">
        <f t="shared" si="27"/>
        <v>150</v>
      </c>
      <c r="L123" s="153">
        <f t="shared" si="28"/>
        <v>0.23076923076923078</v>
      </c>
      <c r="M123" s="148" t="s">
        <v>535</v>
      </c>
      <c r="N123" s="154">
        <v>43154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49</v>
      </c>
      <c r="B124" s="146">
        <v>42433</v>
      </c>
      <c r="C124" s="146"/>
      <c r="D124" s="147" t="s">
        <v>206</v>
      </c>
      <c r="E124" s="148" t="s">
        <v>565</v>
      </c>
      <c r="F124" s="149">
        <v>437.5</v>
      </c>
      <c r="G124" s="148"/>
      <c r="H124" s="148">
        <v>504.5</v>
      </c>
      <c r="I124" s="150">
        <v>522</v>
      </c>
      <c r="J124" s="151" t="s">
        <v>632</v>
      </c>
      <c r="K124" s="152">
        <f t="shared" si="27"/>
        <v>67</v>
      </c>
      <c r="L124" s="153">
        <f t="shared" si="28"/>
        <v>0.15314285714285714</v>
      </c>
      <c r="M124" s="148" t="s">
        <v>535</v>
      </c>
      <c r="N124" s="154">
        <v>42480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50</v>
      </c>
      <c r="B125" s="146">
        <v>42438</v>
      </c>
      <c r="C125" s="146"/>
      <c r="D125" s="147" t="s">
        <v>633</v>
      </c>
      <c r="E125" s="148" t="s">
        <v>565</v>
      </c>
      <c r="F125" s="149">
        <v>189.5</v>
      </c>
      <c r="G125" s="148"/>
      <c r="H125" s="148">
        <v>218</v>
      </c>
      <c r="I125" s="150">
        <v>218</v>
      </c>
      <c r="J125" s="151" t="s">
        <v>623</v>
      </c>
      <c r="K125" s="152">
        <f t="shared" si="27"/>
        <v>28.5</v>
      </c>
      <c r="L125" s="153">
        <f t="shared" si="28"/>
        <v>0.15039577836411611</v>
      </c>
      <c r="M125" s="148" t="s">
        <v>535</v>
      </c>
      <c r="N125" s="154">
        <v>43034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5">
        <v>51</v>
      </c>
      <c r="B126" s="156">
        <v>42471</v>
      </c>
      <c r="C126" s="156"/>
      <c r="D126" s="164" t="s">
        <v>634</v>
      </c>
      <c r="E126" s="159" t="s">
        <v>565</v>
      </c>
      <c r="F126" s="159">
        <v>36.5</v>
      </c>
      <c r="G126" s="160"/>
      <c r="H126" s="160">
        <v>15.85</v>
      </c>
      <c r="I126" s="160">
        <v>60</v>
      </c>
      <c r="J126" s="161" t="s">
        <v>635</v>
      </c>
      <c r="K126" s="162">
        <f t="shared" si="27"/>
        <v>-20.65</v>
      </c>
      <c r="L126" s="163">
        <f t="shared" si="28"/>
        <v>-0.5657534246575342</v>
      </c>
      <c r="M126" s="159" t="s">
        <v>547</v>
      </c>
      <c r="N126" s="167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52</v>
      </c>
      <c r="B127" s="146">
        <v>42472</v>
      </c>
      <c r="C127" s="146"/>
      <c r="D127" s="147" t="s">
        <v>636</v>
      </c>
      <c r="E127" s="148" t="s">
        <v>565</v>
      </c>
      <c r="F127" s="149">
        <v>93</v>
      </c>
      <c r="G127" s="148"/>
      <c r="H127" s="148">
        <v>149</v>
      </c>
      <c r="I127" s="150">
        <v>140</v>
      </c>
      <c r="J127" s="151" t="s">
        <v>637</v>
      </c>
      <c r="K127" s="152">
        <f t="shared" si="27"/>
        <v>56</v>
      </c>
      <c r="L127" s="153">
        <f t="shared" si="28"/>
        <v>0.60215053763440862</v>
      </c>
      <c r="M127" s="148" t="s">
        <v>535</v>
      </c>
      <c r="N127" s="154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53</v>
      </c>
      <c r="B128" s="146">
        <v>42472</v>
      </c>
      <c r="C128" s="146"/>
      <c r="D128" s="147" t="s">
        <v>638</v>
      </c>
      <c r="E128" s="148" t="s">
        <v>565</v>
      </c>
      <c r="F128" s="149">
        <v>130</v>
      </c>
      <c r="G128" s="148"/>
      <c r="H128" s="148">
        <v>150</v>
      </c>
      <c r="I128" s="150" t="s">
        <v>639</v>
      </c>
      <c r="J128" s="151" t="s">
        <v>623</v>
      </c>
      <c r="K128" s="152">
        <f t="shared" si="27"/>
        <v>20</v>
      </c>
      <c r="L128" s="153">
        <f t="shared" si="28"/>
        <v>0.15384615384615385</v>
      </c>
      <c r="M128" s="148" t="s">
        <v>535</v>
      </c>
      <c r="N128" s="154">
        <v>42564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54</v>
      </c>
      <c r="B129" s="146">
        <v>42473</v>
      </c>
      <c r="C129" s="146"/>
      <c r="D129" s="147" t="s">
        <v>640</v>
      </c>
      <c r="E129" s="148" t="s">
        <v>565</v>
      </c>
      <c r="F129" s="149">
        <v>196</v>
      </c>
      <c r="G129" s="148"/>
      <c r="H129" s="148">
        <v>299</v>
      </c>
      <c r="I129" s="150">
        <v>299</v>
      </c>
      <c r="J129" s="151" t="s">
        <v>623</v>
      </c>
      <c r="K129" s="152">
        <v>103</v>
      </c>
      <c r="L129" s="153">
        <v>0.52551020408163296</v>
      </c>
      <c r="M129" s="148" t="s">
        <v>535</v>
      </c>
      <c r="N129" s="154">
        <v>42620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55</v>
      </c>
      <c r="B130" s="146">
        <v>42473</v>
      </c>
      <c r="C130" s="146"/>
      <c r="D130" s="147" t="s">
        <v>641</v>
      </c>
      <c r="E130" s="148" t="s">
        <v>565</v>
      </c>
      <c r="F130" s="149">
        <v>88</v>
      </c>
      <c r="G130" s="148"/>
      <c r="H130" s="148">
        <v>103</v>
      </c>
      <c r="I130" s="150">
        <v>103</v>
      </c>
      <c r="J130" s="151" t="s">
        <v>623</v>
      </c>
      <c r="K130" s="152">
        <v>15</v>
      </c>
      <c r="L130" s="153">
        <v>0.170454545454545</v>
      </c>
      <c r="M130" s="148" t="s">
        <v>535</v>
      </c>
      <c r="N130" s="154">
        <v>42530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56</v>
      </c>
      <c r="B131" s="146">
        <v>42492</v>
      </c>
      <c r="C131" s="146"/>
      <c r="D131" s="147" t="s">
        <v>642</v>
      </c>
      <c r="E131" s="148" t="s">
        <v>565</v>
      </c>
      <c r="F131" s="149">
        <v>127.5</v>
      </c>
      <c r="G131" s="148"/>
      <c r="H131" s="148">
        <v>148</v>
      </c>
      <c r="I131" s="150" t="s">
        <v>643</v>
      </c>
      <c r="J131" s="151" t="s">
        <v>623</v>
      </c>
      <c r="K131" s="152">
        <f>H131-F131</f>
        <v>20.5</v>
      </c>
      <c r="L131" s="153">
        <f>K131/F131</f>
        <v>0.16078431372549021</v>
      </c>
      <c r="M131" s="148" t="s">
        <v>535</v>
      </c>
      <c r="N131" s="154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57</v>
      </c>
      <c r="B132" s="146">
        <v>42493</v>
      </c>
      <c r="C132" s="146"/>
      <c r="D132" s="147" t="s">
        <v>644</v>
      </c>
      <c r="E132" s="148" t="s">
        <v>565</v>
      </c>
      <c r="F132" s="149">
        <v>675</v>
      </c>
      <c r="G132" s="148"/>
      <c r="H132" s="148">
        <v>815</v>
      </c>
      <c r="I132" s="150" t="s">
        <v>645</v>
      </c>
      <c r="J132" s="151" t="s">
        <v>623</v>
      </c>
      <c r="K132" s="152">
        <f>H132-F132</f>
        <v>140</v>
      </c>
      <c r="L132" s="153">
        <f>K132/F132</f>
        <v>0.2074074074074074</v>
      </c>
      <c r="M132" s="148" t="s">
        <v>535</v>
      </c>
      <c r="N132" s="154">
        <v>43154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58</v>
      </c>
      <c r="B133" s="156">
        <v>42522</v>
      </c>
      <c r="C133" s="156"/>
      <c r="D133" s="157" t="s">
        <v>646</v>
      </c>
      <c r="E133" s="158" t="s">
        <v>565</v>
      </c>
      <c r="F133" s="159">
        <v>500</v>
      </c>
      <c r="G133" s="159"/>
      <c r="H133" s="160">
        <v>232.5</v>
      </c>
      <c r="I133" s="160" t="s">
        <v>647</v>
      </c>
      <c r="J133" s="161" t="s">
        <v>648</v>
      </c>
      <c r="K133" s="162">
        <f>H133-F133</f>
        <v>-267.5</v>
      </c>
      <c r="L133" s="163">
        <f>K133/F133</f>
        <v>-0.53500000000000003</v>
      </c>
      <c r="M133" s="159" t="s">
        <v>547</v>
      </c>
      <c r="N133" s="156">
        <v>43735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59</v>
      </c>
      <c r="B134" s="146">
        <v>42527</v>
      </c>
      <c r="C134" s="146"/>
      <c r="D134" s="147" t="s">
        <v>493</v>
      </c>
      <c r="E134" s="148" t="s">
        <v>565</v>
      </c>
      <c r="F134" s="149">
        <v>110</v>
      </c>
      <c r="G134" s="148"/>
      <c r="H134" s="148">
        <v>126.5</v>
      </c>
      <c r="I134" s="150">
        <v>125</v>
      </c>
      <c r="J134" s="151" t="s">
        <v>574</v>
      </c>
      <c r="K134" s="152">
        <f>H134-F134</f>
        <v>16.5</v>
      </c>
      <c r="L134" s="153">
        <f>K134/F134</f>
        <v>0.15</v>
      </c>
      <c r="M134" s="148" t="s">
        <v>535</v>
      </c>
      <c r="N134" s="154">
        <v>42552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60</v>
      </c>
      <c r="B135" s="146">
        <v>42538</v>
      </c>
      <c r="C135" s="146"/>
      <c r="D135" s="147" t="s">
        <v>649</v>
      </c>
      <c r="E135" s="148" t="s">
        <v>565</v>
      </c>
      <c r="F135" s="149">
        <v>44</v>
      </c>
      <c r="G135" s="148"/>
      <c r="H135" s="148">
        <v>69.5</v>
      </c>
      <c r="I135" s="150">
        <v>69.5</v>
      </c>
      <c r="J135" s="151" t="s">
        <v>650</v>
      </c>
      <c r="K135" s="152">
        <f>H135-F135</f>
        <v>25.5</v>
      </c>
      <c r="L135" s="153">
        <f>K135/F135</f>
        <v>0.57954545454545459</v>
      </c>
      <c r="M135" s="148" t="s">
        <v>535</v>
      </c>
      <c r="N135" s="154">
        <v>42977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61</v>
      </c>
      <c r="B136" s="146">
        <v>42549</v>
      </c>
      <c r="C136" s="146"/>
      <c r="D136" s="147" t="s">
        <v>651</v>
      </c>
      <c r="E136" s="148" t="s">
        <v>565</v>
      </c>
      <c r="F136" s="149">
        <v>262.5</v>
      </c>
      <c r="G136" s="148"/>
      <c r="H136" s="148">
        <v>340</v>
      </c>
      <c r="I136" s="150">
        <v>333</v>
      </c>
      <c r="J136" s="151" t="s">
        <v>652</v>
      </c>
      <c r="K136" s="152">
        <v>77.5</v>
      </c>
      <c r="L136" s="153">
        <v>0.29523809523809502</v>
      </c>
      <c r="M136" s="148" t="s">
        <v>535</v>
      </c>
      <c r="N136" s="154">
        <v>43017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62</v>
      </c>
      <c r="B137" s="146">
        <v>42549</v>
      </c>
      <c r="C137" s="146"/>
      <c r="D137" s="147" t="s">
        <v>653</v>
      </c>
      <c r="E137" s="148" t="s">
        <v>565</v>
      </c>
      <c r="F137" s="149">
        <v>840</v>
      </c>
      <c r="G137" s="148"/>
      <c r="H137" s="148">
        <v>1230</v>
      </c>
      <c r="I137" s="150">
        <v>1230</v>
      </c>
      <c r="J137" s="151" t="s">
        <v>623</v>
      </c>
      <c r="K137" s="152">
        <v>390</v>
      </c>
      <c r="L137" s="153">
        <v>0.46428571428571402</v>
      </c>
      <c r="M137" s="148" t="s">
        <v>535</v>
      </c>
      <c r="N137" s="154">
        <v>42649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8">
        <v>63</v>
      </c>
      <c r="B138" s="169">
        <v>42556</v>
      </c>
      <c r="C138" s="169"/>
      <c r="D138" s="170" t="s">
        <v>654</v>
      </c>
      <c r="E138" s="171" t="s">
        <v>565</v>
      </c>
      <c r="F138" s="171">
        <v>395</v>
      </c>
      <c r="G138" s="172"/>
      <c r="H138" s="172">
        <f>(468.5+342.5)/2</f>
        <v>405.5</v>
      </c>
      <c r="I138" s="172">
        <v>510</v>
      </c>
      <c r="J138" s="173" t="s">
        <v>655</v>
      </c>
      <c r="K138" s="174">
        <f t="shared" ref="K138:K144" si="29">H138-F138</f>
        <v>10.5</v>
      </c>
      <c r="L138" s="175">
        <f t="shared" ref="L138:L144" si="30">K138/F138</f>
        <v>2.6582278481012658E-2</v>
      </c>
      <c r="M138" s="171" t="s">
        <v>656</v>
      </c>
      <c r="N138" s="169">
        <v>43606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64</v>
      </c>
      <c r="B139" s="156">
        <v>42584</v>
      </c>
      <c r="C139" s="156"/>
      <c r="D139" s="157" t="s">
        <v>657</v>
      </c>
      <c r="E139" s="158" t="s">
        <v>537</v>
      </c>
      <c r="F139" s="159">
        <f>169.5-12.8</f>
        <v>156.69999999999999</v>
      </c>
      <c r="G139" s="159"/>
      <c r="H139" s="160">
        <v>77</v>
      </c>
      <c r="I139" s="160" t="s">
        <v>658</v>
      </c>
      <c r="J139" s="161" t="s">
        <v>659</v>
      </c>
      <c r="K139" s="162">
        <f t="shared" si="29"/>
        <v>-79.699999999999989</v>
      </c>
      <c r="L139" s="163">
        <f t="shared" si="30"/>
        <v>-0.50861518825781749</v>
      </c>
      <c r="M139" s="159" t="s">
        <v>547</v>
      </c>
      <c r="N139" s="156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5">
        <v>65</v>
      </c>
      <c r="B140" s="156">
        <v>42586</v>
      </c>
      <c r="C140" s="156"/>
      <c r="D140" s="157" t="s">
        <v>660</v>
      </c>
      <c r="E140" s="158" t="s">
        <v>565</v>
      </c>
      <c r="F140" s="159">
        <v>400</v>
      </c>
      <c r="G140" s="159"/>
      <c r="H140" s="160">
        <v>305</v>
      </c>
      <c r="I140" s="160">
        <v>475</v>
      </c>
      <c r="J140" s="161" t="s">
        <v>661</v>
      </c>
      <c r="K140" s="162">
        <f t="shared" si="29"/>
        <v>-95</v>
      </c>
      <c r="L140" s="163">
        <f t="shared" si="30"/>
        <v>-0.23749999999999999</v>
      </c>
      <c r="M140" s="159" t="s">
        <v>547</v>
      </c>
      <c r="N140" s="156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66</v>
      </c>
      <c r="B141" s="146">
        <v>42593</v>
      </c>
      <c r="C141" s="146"/>
      <c r="D141" s="147" t="s">
        <v>662</v>
      </c>
      <c r="E141" s="148" t="s">
        <v>565</v>
      </c>
      <c r="F141" s="149">
        <v>86.5</v>
      </c>
      <c r="G141" s="148"/>
      <c r="H141" s="148">
        <v>130</v>
      </c>
      <c r="I141" s="150">
        <v>130</v>
      </c>
      <c r="J141" s="151" t="s">
        <v>663</v>
      </c>
      <c r="K141" s="152">
        <f t="shared" si="29"/>
        <v>43.5</v>
      </c>
      <c r="L141" s="153">
        <f t="shared" si="30"/>
        <v>0.50289017341040465</v>
      </c>
      <c r="M141" s="148" t="s">
        <v>535</v>
      </c>
      <c r="N141" s="154">
        <v>43091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67</v>
      </c>
      <c r="B142" s="156">
        <v>42600</v>
      </c>
      <c r="C142" s="156"/>
      <c r="D142" s="157" t="s">
        <v>109</v>
      </c>
      <c r="E142" s="158" t="s">
        <v>565</v>
      </c>
      <c r="F142" s="159">
        <v>133.5</v>
      </c>
      <c r="G142" s="159"/>
      <c r="H142" s="160">
        <v>126.5</v>
      </c>
      <c r="I142" s="160">
        <v>178</v>
      </c>
      <c r="J142" s="161" t="s">
        <v>664</v>
      </c>
      <c r="K142" s="162">
        <f t="shared" si="29"/>
        <v>-7</v>
      </c>
      <c r="L142" s="163">
        <f t="shared" si="30"/>
        <v>-5.2434456928838954E-2</v>
      </c>
      <c r="M142" s="159" t="s">
        <v>547</v>
      </c>
      <c r="N142" s="156">
        <v>42615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68</v>
      </c>
      <c r="B143" s="146">
        <v>42613</v>
      </c>
      <c r="C143" s="146"/>
      <c r="D143" s="147" t="s">
        <v>665</v>
      </c>
      <c r="E143" s="148" t="s">
        <v>565</v>
      </c>
      <c r="F143" s="149">
        <v>560</v>
      </c>
      <c r="G143" s="148"/>
      <c r="H143" s="148">
        <v>725</v>
      </c>
      <c r="I143" s="150">
        <v>725</v>
      </c>
      <c r="J143" s="151" t="s">
        <v>567</v>
      </c>
      <c r="K143" s="152">
        <f t="shared" si="29"/>
        <v>165</v>
      </c>
      <c r="L143" s="153">
        <f t="shared" si="30"/>
        <v>0.29464285714285715</v>
      </c>
      <c r="M143" s="148" t="s">
        <v>535</v>
      </c>
      <c r="N143" s="154">
        <v>42456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69</v>
      </c>
      <c r="B144" s="146">
        <v>42614</v>
      </c>
      <c r="C144" s="146"/>
      <c r="D144" s="147" t="s">
        <v>666</v>
      </c>
      <c r="E144" s="148" t="s">
        <v>565</v>
      </c>
      <c r="F144" s="149">
        <v>160.5</v>
      </c>
      <c r="G144" s="148"/>
      <c r="H144" s="148">
        <v>210</v>
      </c>
      <c r="I144" s="150">
        <v>210</v>
      </c>
      <c r="J144" s="151" t="s">
        <v>567</v>
      </c>
      <c r="K144" s="152">
        <f t="shared" si="29"/>
        <v>49.5</v>
      </c>
      <c r="L144" s="153">
        <f t="shared" si="30"/>
        <v>0.30841121495327101</v>
      </c>
      <c r="M144" s="148" t="s">
        <v>535</v>
      </c>
      <c r="N144" s="154">
        <v>42871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70</v>
      </c>
      <c r="B145" s="146">
        <v>42646</v>
      </c>
      <c r="C145" s="146"/>
      <c r="D145" s="147" t="s">
        <v>378</v>
      </c>
      <c r="E145" s="148" t="s">
        <v>565</v>
      </c>
      <c r="F145" s="149">
        <v>430</v>
      </c>
      <c r="G145" s="148"/>
      <c r="H145" s="148">
        <v>596</v>
      </c>
      <c r="I145" s="150">
        <v>575</v>
      </c>
      <c r="J145" s="151" t="s">
        <v>667</v>
      </c>
      <c r="K145" s="152">
        <v>166</v>
      </c>
      <c r="L145" s="153">
        <v>0.38604651162790699</v>
      </c>
      <c r="M145" s="148" t="s">
        <v>535</v>
      </c>
      <c r="N145" s="154">
        <v>42769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71</v>
      </c>
      <c r="B146" s="146">
        <v>42657</v>
      </c>
      <c r="C146" s="146"/>
      <c r="D146" s="147" t="s">
        <v>668</v>
      </c>
      <c r="E146" s="148" t="s">
        <v>565</v>
      </c>
      <c r="F146" s="149">
        <v>280</v>
      </c>
      <c r="G146" s="148"/>
      <c r="H146" s="148">
        <v>345</v>
      </c>
      <c r="I146" s="150">
        <v>345</v>
      </c>
      <c r="J146" s="151" t="s">
        <v>567</v>
      </c>
      <c r="K146" s="152">
        <f t="shared" ref="K146:K151" si="31">H146-F146</f>
        <v>65</v>
      </c>
      <c r="L146" s="153">
        <f>K146/F146</f>
        <v>0.23214285714285715</v>
      </c>
      <c r="M146" s="148" t="s">
        <v>535</v>
      </c>
      <c r="N146" s="154">
        <v>42814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72</v>
      </c>
      <c r="B147" s="146">
        <v>42657</v>
      </c>
      <c r="C147" s="146"/>
      <c r="D147" s="147" t="s">
        <v>669</v>
      </c>
      <c r="E147" s="148" t="s">
        <v>565</v>
      </c>
      <c r="F147" s="149">
        <v>245</v>
      </c>
      <c r="G147" s="148"/>
      <c r="H147" s="148">
        <v>325.5</v>
      </c>
      <c r="I147" s="150">
        <v>330</v>
      </c>
      <c r="J147" s="151" t="s">
        <v>670</v>
      </c>
      <c r="K147" s="152">
        <f t="shared" si="31"/>
        <v>80.5</v>
      </c>
      <c r="L147" s="153">
        <f>K147/F147</f>
        <v>0.32857142857142857</v>
      </c>
      <c r="M147" s="148" t="s">
        <v>535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73</v>
      </c>
      <c r="B148" s="146">
        <v>42660</v>
      </c>
      <c r="C148" s="146"/>
      <c r="D148" s="147" t="s">
        <v>334</v>
      </c>
      <c r="E148" s="148" t="s">
        <v>565</v>
      </c>
      <c r="F148" s="149">
        <v>125</v>
      </c>
      <c r="G148" s="148"/>
      <c r="H148" s="148">
        <v>160</v>
      </c>
      <c r="I148" s="150">
        <v>160</v>
      </c>
      <c r="J148" s="151" t="s">
        <v>623</v>
      </c>
      <c r="K148" s="152">
        <f t="shared" si="31"/>
        <v>35</v>
      </c>
      <c r="L148" s="153">
        <v>0.28000000000000003</v>
      </c>
      <c r="M148" s="148" t="s">
        <v>535</v>
      </c>
      <c r="N148" s="154">
        <v>42803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74</v>
      </c>
      <c r="B149" s="146">
        <v>42660</v>
      </c>
      <c r="C149" s="146"/>
      <c r="D149" s="147" t="s">
        <v>433</v>
      </c>
      <c r="E149" s="148" t="s">
        <v>565</v>
      </c>
      <c r="F149" s="149">
        <v>114</v>
      </c>
      <c r="G149" s="148"/>
      <c r="H149" s="148">
        <v>145</v>
      </c>
      <c r="I149" s="150">
        <v>145</v>
      </c>
      <c r="J149" s="151" t="s">
        <v>623</v>
      </c>
      <c r="K149" s="152">
        <f t="shared" si="31"/>
        <v>31</v>
      </c>
      <c r="L149" s="153">
        <f>K149/F149</f>
        <v>0.27192982456140352</v>
      </c>
      <c r="M149" s="148" t="s">
        <v>535</v>
      </c>
      <c r="N149" s="154">
        <v>42859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75</v>
      </c>
      <c r="B150" s="146">
        <v>42660</v>
      </c>
      <c r="C150" s="146"/>
      <c r="D150" s="147" t="s">
        <v>671</v>
      </c>
      <c r="E150" s="148" t="s">
        <v>565</v>
      </c>
      <c r="F150" s="149">
        <v>212</v>
      </c>
      <c r="G150" s="148"/>
      <c r="H150" s="148">
        <v>280</v>
      </c>
      <c r="I150" s="150">
        <v>276</v>
      </c>
      <c r="J150" s="151" t="s">
        <v>672</v>
      </c>
      <c r="K150" s="152">
        <f t="shared" si="31"/>
        <v>68</v>
      </c>
      <c r="L150" s="153">
        <f>K150/F150</f>
        <v>0.32075471698113206</v>
      </c>
      <c r="M150" s="148" t="s">
        <v>535</v>
      </c>
      <c r="N150" s="154">
        <v>42858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76</v>
      </c>
      <c r="B151" s="146">
        <v>42678</v>
      </c>
      <c r="C151" s="146"/>
      <c r="D151" s="147" t="s">
        <v>424</v>
      </c>
      <c r="E151" s="148" t="s">
        <v>565</v>
      </c>
      <c r="F151" s="149">
        <v>155</v>
      </c>
      <c r="G151" s="148"/>
      <c r="H151" s="148">
        <v>210</v>
      </c>
      <c r="I151" s="150">
        <v>210</v>
      </c>
      <c r="J151" s="151" t="s">
        <v>673</v>
      </c>
      <c r="K151" s="152">
        <f t="shared" si="31"/>
        <v>55</v>
      </c>
      <c r="L151" s="153">
        <f>K151/F151</f>
        <v>0.35483870967741937</v>
      </c>
      <c r="M151" s="148" t="s">
        <v>535</v>
      </c>
      <c r="N151" s="154">
        <v>42944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77</v>
      </c>
      <c r="B152" s="156">
        <v>42710</v>
      </c>
      <c r="C152" s="156"/>
      <c r="D152" s="157" t="s">
        <v>674</v>
      </c>
      <c r="E152" s="158" t="s">
        <v>565</v>
      </c>
      <c r="F152" s="159">
        <v>150.5</v>
      </c>
      <c r="G152" s="159"/>
      <c r="H152" s="160">
        <v>72.5</v>
      </c>
      <c r="I152" s="160">
        <v>174</v>
      </c>
      <c r="J152" s="161" t="s">
        <v>675</v>
      </c>
      <c r="K152" s="162">
        <v>-78</v>
      </c>
      <c r="L152" s="163">
        <v>-0.51827242524916906</v>
      </c>
      <c r="M152" s="159" t="s">
        <v>547</v>
      </c>
      <c r="N152" s="156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78</v>
      </c>
      <c r="B153" s="146">
        <v>42712</v>
      </c>
      <c r="C153" s="146"/>
      <c r="D153" s="147" t="s">
        <v>676</v>
      </c>
      <c r="E153" s="148" t="s">
        <v>565</v>
      </c>
      <c r="F153" s="149">
        <v>380</v>
      </c>
      <c r="G153" s="148"/>
      <c r="H153" s="148">
        <v>478</v>
      </c>
      <c r="I153" s="150">
        <v>468</v>
      </c>
      <c r="J153" s="151" t="s">
        <v>623</v>
      </c>
      <c r="K153" s="152">
        <f>H153-F153</f>
        <v>98</v>
      </c>
      <c r="L153" s="153">
        <f>K153/F153</f>
        <v>0.25789473684210529</v>
      </c>
      <c r="M153" s="148" t="s">
        <v>535</v>
      </c>
      <c r="N153" s="154">
        <v>43025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79</v>
      </c>
      <c r="B154" s="146">
        <v>42734</v>
      </c>
      <c r="C154" s="146"/>
      <c r="D154" s="147" t="s">
        <v>108</v>
      </c>
      <c r="E154" s="148" t="s">
        <v>565</v>
      </c>
      <c r="F154" s="149">
        <v>305</v>
      </c>
      <c r="G154" s="148"/>
      <c r="H154" s="148">
        <v>375</v>
      </c>
      <c r="I154" s="150">
        <v>375</v>
      </c>
      <c r="J154" s="151" t="s">
        <v>623</v>
      </c>
      <c r="K154" s="152">
        <f>H154-F154</f>
        <v>70</v>
      </c>
      <c r="L154" s="153">
        <f>K154/F154</f>
        <v>0.22950819672131148</v>
      </c>
      <c r="M154" s="148" t="s">
        <v>535</v>
      </c>
      <c r="N154" s="154">
        <v>42768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80</v>
      </c>
      <c r="B155" s="146">
        <v>42739</v>
      </c>
      <c r="C155" s="146"/>
      <c r="D155" s="147" t="s">
        <v>94</v>
      </c>
      <c r="E155" s="148" t="s">
        <v>565</v>
      </c>
      <c r="F155" s="149">
        <v>99.5</v>
      </c>
      <c r="G155" s="148"/>
      <c r="H155" s="148">
        <v>158</v>
      </c>
      <c r="I155" s="150">
        <v>158</v>
      </c>
      <c r="J155" s="151" t="s">
        <v>623</v>
      </c>
      <c r="K155" s="152">
        <f>H155-F155</f>
        <v>58.5</v>
      </c>
      <c r="L155" s="153">
        <f>K155/F155</f>
        <v>0.5879396984924623</v>
      </c>
      <c r="M155" s="148" t="s">
        <v>535</v>
      </c>
      <c r="N155" s="154">
        <v>42898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81</v>
      </c>
      <c r="B156" s="146">
        <v>42739</v>
      </c>
      <c r="C156" s="146"/>
      <c r="D156" s="147" t="s">
        <v>94</v>
      </c>
      <c r="E156" s="148" t="s">
        <v>565</v>
      </c>
      <c r="F156" s="149">
        <v>99.5</v>
      </c>
      <c r="G156" s="148"/>
      <c r="H156" s="148">
        <v>158</v>
      </c>
      <c r="I156" s="150">
        <v>158</v>
      </c>
      <c r="J156" s="151" t="s">
        <v>623</v>
      </c>
      <c r="K156" s="152">
        <v>58.5</v>
      </c>
      <c r="L156" s="153">
        <v>0.58793969849246197</v>
      </c>
      <c r="M156" s="148" t="s">
        <v>535</v>
      </c>
      <c r="N156" s="154">
        <v>42898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82</v>
      </c>
      <c r="B157" s="146">
        <v>42786</v>
      </c>
      <c r="C157" s="146"/>
      <c r="D157" s="147" t="s">
        <v>182</v>
      </c>
      <c r="E157" s="148" t="s">
        <v>565</v>
      </c>
      <c r="F157" s="149">
        <v>140.5</v>
      </c>
      <c r="G157" s="148"/>
      <c r="H157" s="148">
        <v>220</v>
      </c>
      <c r="I157" s="150">
        <v>220</v>
      </c>
      <c r="J157" s="151" t="s">
        <v>623</v>
      </c>
      <c r="K157" s="152">
        <f>H157-F157</f>
        <v>79.5</v>
      </c>
      <c r="L157" s="153">
        <f>K157/F157</f>
        <v>0.5658362989323843</v>
      </c>
      <c r="M157" s="148" t="s">
        <v>535</v>
      </c>
      <c r="N157" s="154">
        <v>42864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83</v>
      </c>
      <c r="B158" s="146">
        <v>42786</v>
      </c>
      <c r="C158" s="146"/>
      <c r="D158" s="147" t="s">
        <v>677</v>
      </c>
      <c r="E158" s="148" t="s">
        <v>565</v>
      </c>
      <c r="F158" s="149">
        <v>202.5</v>
      </c>
      <c r="G158" s="148"/>
      <c r="H158" s="148">
        <v>234</v>
      </c>
      <c r="I158" s="150">
        <v>234</v>
      </c>
      <c r="J158" s="151" t="s">
        <v>623</v>
      </c>
      <c r="K158" s="152">
        <v>31.5</v>
      </c>
      <c r="L158" s="153">
        <v>0.155555555555556</v>
      </c>
      <c r="M158" s="148" t="s">
        <v>535</v>
      </c>
      <c r="N158" s="154">
        <v>42836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84</v>
      </c>
      <c r="B159" s="146">
        <v>42818</v>
      </c>
      <c r="C159" s="146"/>
      <c r="D159" s="147" t="s">
        <v>678</v>
      </c>
      <c r="E159" s="148" t="s">
        <v>565</v>
      </c>
      <c r="F159" s="149">
        <v>300.5</v>
      </c>
      <c r="G159" s="148"/>
      <c r="H159" s="148">
        <v>417.5</v>
      </c>
      <c r="I159" s="150">
        <v>420</v>
      </c>
      <c r="J159" s="151" t="s">
        <v>679</v>
      </c>
      <c r="K159" s="152">
        <f>H159-F159</f>
        <v>117</v>
      </c>
      <c r="L159" s="153">
        <f>K159/F159</f>
        <v>0.38935108153078202</v>
      </c>
      <c r="M159" s="148" t="s">
        <v>535</v>
      </c>
      <c r="N159" s="154">
        <v>43070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85</v>
      </c>
      <c r="B160" s="146">
        <v>42818</v>
      </c>
      <c r="C160" s="146"/>
      <c r="D160" s="147" t="s">
        <v>653</v>
      </c>
      <c r="E160" s="148" t="s">
        <v>565</v>
      </c>
      <c r="F160" s="149">
        <v>850</v>
      </c>
      <c r="G160" s="148"/>
      <c r="H160" s="148">
        <v>1042.5</v>
      </c>
      <c r="I160" s="150">
        <v>1023</v>
      </c>
      <c r="J160" s="151" t="s">
        <v>680</v>
      </c>
      <c r="K160" s="152">
        <v>192.5</v>
      </c>
      <c r="L160" s="153">
        <v>0.22647058823529401</v>
      </c>
      <c r="M160" s="148" t="s">
        <v>535</v>
      </c>
      <c r="N160" s="154">
        <v>42830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86</v>
      </c>
      <c r="B161" s="146">
        <v>42830</v>
      </c>
      <c r="C161" s="146"/>
      <c r="D161" s="147" t="s">
        <v>452</v>
      </c>
      <c r="E161" s="148" t="s">
        <v>565</v>
      </c>
      <c r="F161" s="149">
        <v>785</v>
      </c>
      <c r="G161" s="148"/>
      <c r="H161" s="148">
        <v>930</v>
      </c>
      <c r="I161" s="150">
        <v>920</v>
      </c>
      <c r="J161" s="151" t="s">
        <v>681</v>
      </c>
      <c r="K161" s="152">
        <f>H161-F161</f>
        <v>145</v>
      </c>
      <c r="L161" s="153">
        <f>K161/F161</f>
        <v>0.18471337579617833</v>
      </c>
      <c r="M161" s="148" t="s">
        <v>535</v>
      </c>
      <c r="N161" s="154">
        <v>42976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87</v>
      </c>
      <c r="B162" s="156">
        <v>42831</v>
      </c>
      <c r="C162" s="156"/>
      <c r="D162" s="157" t="s">
        <v>682</v>
      </c>
      <c r="E162" s="158" t="s">
        <v>565</v>
      </c>
      <c r="F162" s="159">
        <v>40</v>
      </c>
      <c r="G162" s="159"/>
      <c r="H162" s="160">
        <v>13.1</v>
      </c>
      <c r="I162" s="160">
        <v>60</v>
      </c>
      <c r="J162" s="161" t="s">
        <v>683</v>
      </c>
      <c r="K162" s="162">
        <v>-26.9</v>
      </c>
      <c r="L162" s="163">
        <v>-0.67249999999999999</v>
      </c>
      <c r="M162" s="159" t="s">
        <v>547</v>
      </c>
      <c r="N162" s="156">
        <v>43138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88</v>
      </c>
      <c r="B163" s="146">
        <v>42837</v>
      </c>
      <c r="C163" s="146"/>
      <c r="D163" s="147" t="s">
        <v>93</v>
      </c>
      <c r="E163" s="148" t="s">
        <v>565</v>
      </c>
      <c r="F163" s="149">
        <v>289.5</v>
      </c>
      <c r="G163" s="148"/>
      <c r="H163" s="148">
        <v>354</v>
      </c>
      <c r="I163" s="150">
        <v>360</v>
      </c>
      <c r="J163" s="151" t="s">
        <v>684</v>
      </c>
      <c r="K163" s="152">
        <f t="shared" ref="K163:K171" si="32">H163-F163</f>
        <v>64.5</v>
      </c>
      <c r="L163" s="153">
        <f t="shared" ref="L163:L171" si="33">K163/F163</f>
        <v>0.22279792746113988</v>
      </c>
      <c r="M163" s="148" t="s">
        <v>535</v>
      </c>
      <c r="N163" s="154">
        <v>43040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89</v>
      </c>
      <c r="B164" s="146">
        <v>42845</v>
      </c>
      <c r="C164" s="146"/>
      <c r="D164" s="147" t="s">
        <v>400</v>
      </c>
      <c r="E164" s="148" t="s">
        <v>565</v>
      </c>
      <c r="F164" s="149">
        <v>700</v>
      </c>
      <c r="G164" s="148"/>
      <c r="H164" s="148">
        <v>840</v>
      </c>
      <c r="I164" s="150">
        <v>840</v>
      </c>
      <c r="J164" s="151" t="s">
        <v>685</v>
      </c>
      <c r="K164" s="152">
        <f t="shared" si="32"/>
        <v>140</v>
      </c>
      <c r="L164" s="153">
        <f t="shared" si="33"/>
        <v>0.2</v>
      </c>
      <c r="M164" s="148" t="s">
        <v>535</v>
      </c>
      <c r="N164" s="154">
        <v>42893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90</v>
      </c>
      <c r="B165" s="146">
        <v>42887</v>
      </c>
      <c r="C165" s="146"/>
      <c r="D165" s="147" t="s">
        <v>686</v>
      </c>
      <c r="E165" s="148" t="s">
        <v>565</v>
      </c>
      <c r="F165" s="149">
        <v>130</v>
      </c>
      <c r="G165" s="148"/>
      <c r="H165" s="148">
        <v>144.25</v>
      </c>
      <c r="I165" s="150">
        <v>170</v>
      </c>
      <c r="J165" s="151" t="s">
        <v>687</v>
      </c>
      <c r="K165" s="152">
        <f t="shared" si="32"/>
        <v>14.25</v>
      </c>
      <c r="L165" s="153">
        <f t="shared" si="33"/>
        <v>0.10961538461538461</v>
      </c>
      <c r="M165" s="148" t="s">
        <v>535</v>
      </c>
      <c r="N165" s="154">
        <v>43675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91</v>
      </c>
      <c r="B166" s="146">
        <v>42901</v>
      </c>
      <c r="C166" s="146"/>
      <c r="D166" s="147" t="s">
        <v>688</v>
      </c>
      <c r="E166" s="148" t="s">
        <v>565</v>
      </c>
      <c r="F166" s="149">
        <v>214.5</v>
      </c>
      <c r="G166" s="148"/>
      <c r="H166" s="148">
        <v>262</v>
      </c>
      <c r="I166" s="150">
        <v>262</v>
      </c>
      <c r="J166" s="151" t="s">
        <v>689</v>
      </c>
      <c r="K166" s="152">
        <f t="shared" si="32"/>
        <v>47.5</v>
      </c>
      <c r="L166" s="153">
        <f t="shared" si="33"/>
        <v>0.22144522144522144</v>
      </c>
      <c r="M166" s="148" t="s">
        <v>535</v>
      </c>
      <c r="N166" s="154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92</v>
      </c>
      <c r="B167" s="177">
        <v>42933</v>
      </c>
      <c r="C167" s="177"/>
      <c r="D167" s="178" t="s">
        <v>690</v>
      </c>
      <c r="E167" s="179" t="s">
        <v>565</v>
      </c>
      <c r="F167" s="180">
        <v>370</v>
      </c>
      <c r="G167" s="179"/>
      <c r="H167" s="179">
        <v>447.5</v>
      </c>
      <c r="I167" s="181">
        <v>450</v>
      </c>
      <c r="J167" s="182" t="s">
        <v>623</v>
      </c>
      <c r="K167" s="152">
        <f t="shared" si="32"/>
        <v>77.5</v>
      </c>
      <c r="L167" s="183">
        <f t="shared" si="33"/>
        <v>0.20945945945945946</v>
      </c>
      <c r="M167" s="179" t="s">
        <v>535</v>
      </c>
      <c r="N167" s="184">
        <v>43035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93</v>
      </c>
      <c r="B168" s="177">
        <v>42943</v>
      </c>
      <c r="C168" s="177"/>
      <c r="D168" s="178" t="s">
        <v>180</v>
      </c>
      <c r="E168" s="179" t="s">
        <v>565</v>
      </c>
      <c r="F168" s="180">
        <v>657.5</v>
      </c>
      <c r="G168" s="179"/>
      <c r="H168" s="179">
        <v>825</v>
      </c>
      <c r="I168" s="181">
        <v>820</v>
      </c>
      <c r="J168" s="182" t="s">
        <v>623</v>
      </c>
      <c r="K168" s="152">
        <f t="shared" si="32"/>
        <v>167.5</v>
      </c>
      <c r="L168" s="183">
        <f t="shared" si="33"/>
        <v>0.25475285171102663</v>
      </c>
      <c r="M168" s="179" t="s">
        <v>535</v>
      </c>
      <c r="N168" s="184">
        <v>43090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94</v>
      </c>
      <c r="B169" s="146">
        <v>42964</v>
      </c>
      <c r="C169" s="146"/>
      <c r="D169" s="147" t="s">
        <v>347</v>
      </c>
      <c r="E169" s="148" t="s">
        <v>565</v>
      </c>
      <c r="F169" s="149">
        <v>605</v>
      </c>
      <c r="G169" s="148"/>
      <c r="H169" s="148">
        <v>750</v>
      </c>
      <c r="I169" s="150">
        <v>750</v>
      </c>
      <c r="J169" s="151" t="s">
        <v>681</v>
      </c>
      <c r="K169" s="152">
        <f t="shared" si="32"/>
        <v>145</v>
      </c>
      <c r="L169" s="153">
        <f t="shared" si="33"/>
        <v>0.23966942148760331</v>
      </c>
      <c r="M169" s="148" t="s">
        <v>535</v>
      </c>
      <c r="N169" s="154">
        <v>43027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95</v>
      </c>
      <c r="B170" s="156">
        <v>42979</v>
      </c>
      <c r="C170" s="156"/>
      <c r="D170" s="164" t="s">
        <v>691</v>
      </c>
      <c r="E170" s="159" t="s">
        <v>565</v>
      </c>
      <c r="F170" s="159">
        <v>255</v>
      </c>
      <c r="G170" s="160"/>
      <c r="H170" s="160">
        <v>217.25</v>
      </c>
      <c r="I170" s="160">
        <v>320</v>
      </c>
      <c r="J170" s="161" t="s">
        <v>692</v>
      </c>
      <c r="K170" s="162">
        <f t="shared" si="32"/>
        <v>-37.75</v>
      </c>
      <c r="L170" s="165">
        <f t="shared" si="33"/>
        <v>-0.14803921568627451</v>
      </c>
      <c r="M170" s="159" t="s">
        <v>547</v>
      </c>
      <c r="N170" s="156">
        <v>43661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96</v>
      </c>
      <c r="B171" s="146">
        <v>42997</v>
      </c>
      <c r="C171" s="146"/>
      <c r="D171" s="147" t="s">
        <v>693</v>
      </c>
      <c r="E171" s="148" t="s">
        <v>565</v>
      </c>
      <c r="F171" s="149">
        <v>215</v>
      </c>
      <c r="G171" s="148"/>
      <c r="H171" s="148">
        <v>258</v>
      </c>
      <c r="I171" s="150">
        <v>258</v>
      </c>
      <c r="J171" s="151" t="s">
        <v>623</v>
      </c>
      <c r="K171" s="152">
        <f t="shared" si="32"/>
        <v>43</v>
      </c>
      <c r="L171" s="153">
        <f t="shared" si="33"/>
        <v>0.2</v>
      </c>
      <c r="M171" s="148" t="s">
        <v>535</v>
      </c>
      <c r="N171" s="154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97</v>
      </c>
      <c r="B172" s="146">
        <v>42997</v>
      </c>
      <c r="C172" s="146"/>
      <c r="D172" s="147" t="s">
        <v>693</v>
      </c>
      <c r="E172" s="148" t="s">
        <v>565</v>
      </c>
      <c r="F172" s="149">
        <v>215</v>
      </c>
      <c r="G172" s="148"/>
      <c r="H172" s="148">
        <v>258</v>
      </c>
      <c r="I172" s="150">
        <v>258</v>
      </c>
      <c r="J172" s="182" t="s">
        <v>623</v>
      </c>
      <c r="K172" s="152">
        <v>43</v>
      </c>
      <c r="L172" s="153">
        <v>0.2</v>
      </c>
      <c r="M172" s="148" t="s">
        <v>535</v>
      </c>
      <c r="N172" s="15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98</v>
      </c>
      <c r="B173" s="177">
        <v>42998</v>
      </c>
      <c r="C173" s="177"/>
      <c r="D173" s="178" t="s">
        <v>694</v>
      </c>
      <c r="E173" s="179" t="s">
        <v>565</v>
      </c>
      <c r="F173" s="149">
        <v>75</v>
      </c>
      <c r="G173" s="179"/>
      <c r="H173" s="179">
        <v>90</v>
      </c>
      <c r="I173" s="181">
        <v>90</v>
      </c>
      <c r="J173" s="151" t="s">
        <v>695</v>
      </c>
      <c r="K173" s="152">
        <f t="shared" ref="K173:K178" si="34">H173-F173</f>
        <v>15</v>
      </c>
      <c r="L173" s="153">
        <f t="shared" ref="L173:L178" si="35">K173/F173</f>
        <v>0.2</v>
      </c>
      <c r="M173" s="148" t="s">
        <v>535</v>
      </c>
      <c r="N173" s="154">
        <v>43019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99</v>
      </c>
      <c r="B174" s="177">
        <v>43011</v>
      </c>
      <c r="C174" s="177"/>
      <c r="D174" s="178" t="s">
        <v>549</v>
      </c>
      <c r="E174" s="179" t="s">
        <v>565</v>
      </c>
      <c r="F174" s="180">
        <v>315</v>
      </c>
      <c r="G174" s="179"/>
      <c r="H174" s="179">
        <v>392</v>
      </c>
      <c r="I174" s="181">
        <v>384</v>
      </c>
      <c r="J174" s="182" t="s">
        <v>696</v>
      </c>
      <c r="K174" s="152">
        <f t="shared" si="34"/>
        <v>77</v>
      </c>
      <c r="L174" s="183">
        <f t="shared" si="35"/>
        <v>0.24444444444444444</v>
      </c>
      <c r="M174" s="179" t="s">
        <v>535</v>
      </c>
      <c r="N174" s="184">
        <v>43017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100</v>
      </c>
      <c r="B175" s="177">
        <v>43013</v>
      </c>
      <c r="C175" s="177"/>
      <c r="D175" s="178" t="s">
        <v>428</v>
      </c>
      <c r="E175" s="179" t="s">
        <v>565</v>
      </c>
      <c r="F175" s="180">
        <v>145</v>
      </c>
      <c r="G175" s="179"/>
      <c r="H175" s="179">
        <v>179</v>
      </c>
      <c r="I175" s="181">
        <v>180</v>
      </c>
      <c r="J175" s="182" t="s">
        <v>697</v>
      </c>
      <c r="K175" s="152">
        <f t="shared" si="34"/>
        <v>34</v>
      </c>
      <c r="L175" s="183">
        <f t="shared" si="35"/>
        <v>0.23448275862068965</v>
      </c>
      <c r="M175" s="179" t="s">
        <v>535</v>
      </c>
      <c r="N175" s="184">
        <v>43025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101</v>
      </c>
      <c r="B176" s="177">
        <v>43014</v>
      </c>
      <c r="C176" s="177"/>
      <c r="D176" s="178" t="s">
        <v>324</v>
      </c>
      <c r="E176" s="179" t="s">
        <v>565</v>
      </c>
      <c r="F176" s="180">
        <v>256</v>
      </c>
      <c r="G176" s="179"/>
      <c r="H176" s="179">
        <v>323</v>
      </c>
      <c r="I176" s="181">
        <v>320</v>
      </c>
      <c r="J176" s="182" t="s">
        <v>623</v>
      </c>
      <c r="K176" s="152">
        <f t="shared" si="34"/>
        <v>67</v>
      </c>
      <c r="L176" s="183">
        <f t="shared" si="35"/>
        <v>0.26171875</v>
      </c>
      <c r="M176" s="179" t="s">
        <v>535</v>
      </c>
      <c r="N176" s="184">
        <v>43067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102</v>
      </c>
      <c r="B177" s="177">
        <v>43017</v>
      </c>
      <c r="C177" s="177"/>
      <c r="D177" s="178" t="s">
        <v>339</v>
      </c>
      <c r="E177" s="179" t="s">
        <v>565</v>
      </c>
      <c r="F177" s="180">
        <v>137.5</v>
      </c>
      <c r="G177" s="179"/>
      <c r="H177" s="179">
        <v>184</v>
      </c>
      <c r="I177" s="181">
        <v>183</v>
      </c>
      <c r="J177" s="182" t="s">
        <v>698</v>
      </c>
      <c r="K177" s="152">
        <f t="shared" si="34"/>
        <v>46.5</v>
      </c>
      <c r="L177" s="183">
        <f t="shared" si="35"/>
        <v>0.33818181818181819</v>
      </c>
      <c r="M177" s="179" t="s">
        <v>535</v>
      </c>
      <c r="N177" s="184">
        <v>43108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103</v>
      </c>
      <c r="B178" s="177">
        <v>43018</v>
      </c>
      <c r="C178" s="177"/>
      <c r="D178" s="178" t="s">
        <v>699</v>
      </c>
      <c r="E178" s="179" t="s">
        <v>565</v>
      </c>
      <c r="F178" s="180">
        <v>125.5</v>
      </c>
      <c r="G178" s="179"/>
      <c r="H178" s="179">
        <v>158</v>
      </c>
      <c r="I178" s="181">
        <v>155</v>
      </c>
      <c r="J178" s="182" t="s">
        <v>700</v>
      </c>
      <c r="K178" s="152">
        <f t="shared" si="34"/>
        <v>32.5</v>
      </c>
      <c r="L178" s="183">
        <f t="shared" si="35"/>
        <v>0.25896414342629481</v>
      </c>
      <c r="M178" s="179" t="s">
        <v>535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104</v>
      </c>
      <c r="B179" s="177">
        <v>43018</v>
      </c>
      <c r="C179" s="177"/>
      <c r="D179" s="178" t="s">
        <v>701</v>
      </c>
      <c r="E179" s="179" t="s">
        <v>565</v>
      </c>
      <c r="F179" s="180">
        <v>895</v>
      </c>
      <c r="G179" s="179"/>
      <c r="H179" s="179">
        <v>1122.5</v>
      </c>
      <c r="I179" s="181">
        <v>1078</v>
      </c>
      <c r="J179" s="182" t="s">
        <v>702</v>
      </c>
      <c r="K179" s="152">
        <v>227.5</v>
      </c>
      <c r="L179" s="183">
        <v>0.25418994413407803</v>
      </c>
      <c r="M179" s="179" t="s">
        <v>535</v>
      </c>
      <c r="N179" s="184">
        <v>43117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105</v>
      </c>
      <c r="B180" s="177">
        <v>43020</v>
      </c>
      <c r="C180" s="177"/>
      <c r="D180" s="178" t="s">
        <v>333</v>
      </c>
      <c r="E180" s="179" t="s">
        <v>565</v>
      </c>
      <c r="F180" s="180">
        <v>525</v>
      </c>
      <c r="G180" s="179"/>
      <c r="H180" s="179">
        <v>629</v>
      </c>
      <c r="I180" s="181">
        <v>629</v>
      </c>
      <c r="J180" s="182" t="s">
        <v>623</v>
      </c>
      <c r="K180" s="152">
        <v>104</v>
      </c>
      <c r="L180" s="183">
        <v>0.19809523809523799</v>
      </c>
      <c r="M180" s="179" t="s">
        <v>535</v>
      </c>
      <c r="N180" s="184">
        <v>43119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106</v>
      </c>
      <c r="B181" s="177">
        <v>43046</v>
      </c>
      <c r="C181" s="177"/>
      <c r="D181" s="178" t="s">
        <v>370</v>
      </c>
      <c r="E181" s="179" t="s">
        <v>565</v>
      </c>
      <c r="F181" s="180">
        <v>740</v>
      </c>
      <c r="G181" s="179"/>
      <c r="H181" s="179">
        <v>892.5</v>
      </c>
      <c r="I181" s="181">
        <v>900</v>
      </c>
      <c r="J181" s="182" t="s">
        <v>703</v>
      </c>
      <c r="K181" s="152">
        <f>H181-F181</f>
        <v>152.5</v>
      </c>
      <c r="L181" s="183">
        <f>K181/F181</f>
        <v>0.20608108108108109</v>
      </c>
      <c r="M181" s="179" t="s">
        <v>535</v>
      </c>
      <c r="N181" s="184">
        <v>43052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107</v>
      </c>
      <c r="B182" s="146">
        <v>43073</v>
      </c>
      <c r="C182" s="146"/>
      <c r="D182" s="147" t="s">
        <v>704</v>
      </c>
      <c r="E182" s="148" t="s">
        <v>565</v>
      </c>
      <c r="F182" s="149">
        <v>118.5</v>
      </c>
      <c r="G182" s="148"/>
      <c r="H182" s="148">
        <v>143.5</v>
      </c>
      <c r="I182" s="150">
        <v>145</v>
      </c>
      <c r="J182" s="151" t="s">
        <v>556</v>
      </c>
      <c r="K182" s="152">
        <f>H182-F182</f>
        <v>25</v>
      </c>
      <c r="L182" s="153">
        <f>K182/F182</f>
        <v>0.2109704641350211</v>
      </c>
      <c r="M182" s="148" t="s">
        <v>535</v>
      </c>
      <c r="N182" s="154">
        <v>43097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108</v>
      </c>
      <c r="B183" s="156">
        <v>43090</v>
      </c>
      <c r="C183" s="156"/>
      <c r="D183" s="157" t="s">
        <v>405</v>
      </c>
      <c r="E183" s="158" t="s">
        <v>565</v>
      </c>
      <c r="F183" s="159">
        <v>715</v>
      </c>
      <c r="G183" s="159"/>
      <c r="H183" s="160">
        <v>500</v>
      </c>
      <c r="I183" s="160">
        <v>872</v>
      </c>
      <c r="J183" s="161" t="s">
        <v>705</v>
      </c>
      <c r="K183" s="162">
        <f>H183-F183</f>
        <v>-215</v>
      </c>
      <c r="L183" s="163">
        <f>K183/F183</f>
        <v>-0.30069930069930068</v>
      </c>
      <c r="M183" s="159" t="s">
        <v>547</v>
      </c>
      <c r="N183" s="156">
        <v>43670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109</v>
      </c>
      <c r="B184" s="146">
        <v>43098</v>
      </c>
      <c r="C184" s="146"/>
      <c r="D184" s="147" t="s">
        <v>549</v>
      </c>
      <c r="E184" s="148" t="s">
        <v>565</v>
      </c>
      <c r="F184" s="149">
        <v>435</v>
      </c>
      <c r="G184" s="148"/>
      <c r="H184" s="148">
        <v>542.5</v>
      </c>
      <c r="I184" s="150">
        <v>539</v>
      </c>
      <c r="J184" s="151" t="s">
        <v>623</v>
      </c>
      <c r="K184" s="152">
        <v>107.5</v>
      </c>
      <c r="L184" s="153">
        <v>0.247126436781609</v>
      </c>
      <c r="M184" s="148" t="s">
        <v>535</v>
      </c>
      <c r="N184" s="154">
        <v>43206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110</v>
      </c>
      <c r="B185" s="146">
        <v>43098</v>
      </c>
      <c r="C185" s="146"/>
      <c r="D185" s="147" t="s">
        <v>507</v>
      </c>
      <c r="E185" s="148" t="s">
        <v>565</v>
      </c>
      <c r="F185" s="149">
        <v>885</v>
      </c>
      <c r="G185" s="148"/>
      <c r="H185" s="148">
        <v>1090</v>
      </c>
      <c r="I185" s="150">
        <v>1084</v>
      </c>
      <c r="J185" s="151" t="s">
        <v>623</v>
      </c>
      <c r="K185" s="152">
        <v>205</v>
      </c>
      <c r="L185" s="153">
        <v>0.23163841807909599</v>
      </c>
      <c r="M185" s="148" t="s">
        <v>535</v>
      </c>
      <c r="N185" s="154">
        <v>43213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111</v>
      </c>
      <c r="B186" s="186">
        <v>43192</v>
      </c>
      <c r="C186" s="186"/>
      <c r="D186" s="164" t="s">
        <v>706</v>
      </c>
      <c r="E186" s="159" t="s">
        <v>565</v>
      </c>
      <c r="F186" s="187">
        <v>478.5</v>
      </c>
      <c r="G186" s="159"/>
      <c r="H186" s="159">
        <v>442</v>
      </c>
      <c r="I186" s="160">
        <v>613</v>
      </c>
      <c r="J186" s="161" t="s">
        <v>707</v>
      </c>
      <c r="K186" s="162">
        <f>H186-F186</f>
        <v>-36.5</v>
      </c>
      <c r="L186" s="163">
        <f>K186/F186</f>
        <v>-7.6280041797283177E-2</v>
      </c>
      <c r="M186" s="159" t="s">
        <v>547</v>
      </c>
      <c r="N186" s="156">
        <v>43762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112</v>
      </c>
      <c r="B187" s="156">
        <v>43194</v>
      </c>
      <c r="C187" s="156"/>
      <c r="D187" s="157" t="s">
        <v>708</v>
      </c>
      <c r="E187" s="158" t="s">
        <v>565</v>
      </c>
      <c r="F187" s="159">
        <f>141.5-7.3</f>
        <v>134.19999999999999</v>
      </c>
      <c r="G187" s="159"/>
      <c r="H187" s="160">
        <v>77</v>
      </c>
      <c r="I187" s="160">
        <v>180</v>
      </c>
      <c r="J187" s="161" t="s">
        <v>709</v>
      </c>
      <c r="K187" s="162">
        <f>H187-F187</f>
        <v>-57.199999999999989</v>
      </c>
      <c r="L187" s="163">
        <f>K187/F187</f>
        <v>-0.42622950819672129</v>
      </c>
      <c r="M187" s="159" t="s">
        <v>547</v>
      </c>
      <c r="N187" s="156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113</v>
      </c>
      <c r="B188" s="156">
        <v>43209</v>
      </c>
      <c r="C188" s="156"/>
      <c r="D188" s="157" t="s">
        <v>710</v>
      </c>
      <c r="E188" s="158" t="s">
        <v>565</v>
      </c>
      <c r="F188" s="159">
        <v>430</v>
      </c>
      <c r="G188" s="159"/>
      <c r="H188" s="160">
        <v>220</v>
      </c>
      <c r="I188" s="160">
        <v>537</v>
      </c>
      <c r="J188" s="161" t="s">
        <v>711</v>
      </c>
      <c r="K188" s="162">
        <f>H188-F188</f>
        <v>-210</v>
      </c>
      <c r="L188" s="163">
        <f>K188/F188</f>
        <v>-0.48837209302325579</v>
      </c>
      <c r="M188" s="159" t="s">
        <v>547</v>
      </c>
      <c r="N188" s="156">
        <v>43252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114</v>
      </c>
      <c r="B189" s="177">
        <v>43220</v>
      </c>
      <c r="C189" s="177"/>
      <c r="D189" s="178" t="s">
        <v>371</v>
      </c>
      <c r="E189" s="179" t="s">
        <v>565</v>
      </c>
      <c r="F189" s="179">
        <v>153.5</v>
      </c>
      <c r="G189" s="179"/>
      <c r="H189" s="179">
        <v>196</v>
      </c>
      <c r="I189" s="181">
        <v>196</v>
      </c>
      <c r="J189" s="151" t="s">
        <v>712</v>
      </c>
      <c r="K189" s="152">
        <f>H189-F189</f>
        <v>42.5</v>
      </c>
      <c r="L189" s="153">
        <f>K189/F189</f>
        <v>0.27687296416938112</v>
      </c>
      <c r="M189" s="148" t="s">
        <v>535</v>
      </c>
      <c r="N189" s="154">
        <v>43605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115</v>
      </c>
      <c r="B190" s="156">
        <v>43306</v>
      </c>
      <c r="C190" s="156"/>
      <c r="D190" s="157" t="s">
        <v>682</v>
      </c>
      <c r="E190" s="158" t="s">
        <v>565</v>
      </c>
      <c r="F190" s="159">
        <v>27.5</v>
      </c>
      <c r="G190" s="159"/>
      <c r="H190" s="160">
        <v>13.1</v>
      </c>
      <c r="I190" s="160">
        <v>60</v>
      </c>
      <c r="J190" s="161" t="s">
        <v>713</v>
      </c>
      <c r="K190" s="162">
        <v>-14.4</v>
      </c>
      <c r="L190" s="163">
        <v>-0.52363636363636401</v>
      </c>
      <c r="M190" s="159" t="s">
        <v>547</v>
      </c>
      <c r="N190" s="156">
        <v>43138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116</v>
      </c>
      <c r="B191" s="186">
        <v>43318</v>
      </c>
      <c r="C191" s="186"/>
      <c r="D191" s="164" t="s">
        <v>714</v>
      </c>
      <c r="E191" s="159" t="s">
        <v>565</v>
      </c>
      <c r="F191" s="159">
        <v>148.5</v>
      </c>
      <c r="G191" s="159"/>
      <c r="H191" s="159">
        <v>102</v>
      </c>
      <c r="I191" s="160">
        <v>182</v>
      </c>
      <c r="J191" s="161" t="s">
        <v>715</v>
      </c>
      <c r="K191" s="162">
        <f>H191-F191</f>
        <v>-46.5</v>
      </c>
      <c r="L191" s="163">
        <f>K191/F191</f>
        <v>-0.31313131313131315</v>
      </c>
      <c r="M191" s="159" t="s">
        <v>547</v>
      </c>
      <c r="N191" s="156">
        <v>43661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117</v>
      </c>
      <c r="B192" s="146">
        <v>43335</v>
      </c>
      <c r="C192" s="146"/>
      <c r="D192" s="147" t="s">
        <v>716</v>
      </c>
      <c r="E192" s="148" t="s">
        <v>565</v>
      </c>
      <c r="F192" s="179">
        <v>285</v>
      </c>
      <c r="G192" s="148"/>
      <c r="H192" s="148">
        <v>355</v>
      </c>
      <c r="I192" s="150">
        <v>364</v>
      </c>
      <c r="J192" s="151" t="s">
        <v>717</v>
      </c>
      <c r="K192" s="152">
        <v>70</v>
      </c>
      <c r="L192" s="153">
        <v>0.24561403508771901</v>
      </c>
      <c r="M192" s="148" t="s">
        <v>535</v>
      </c>
      <c r="N192" s="154">
        <v>43455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118</v>
      </c>
      <c r="B193" s="146">
        <v>43341</v>
      </c>
      <c r="C193" s="146"/>
      <c r="D193" s="147" t="s">
        <v>359</v>
      </c>
      <c r="E193" s="148" t="s">
        <v>565</v>
      </c>
      <c r="F193" s="179">
        <v>525</v>
      </c>
      <c r="G193" s="148"/>
      <c r="H193" s="148">
        <v>585</v>
      </c>
      <c r="I193" s="150">
        <v>635</v>
      </c>
      <c r="J193" s="151" t="s">
        <v>718</v>
      </c>
      <c r="K193" s="152">
        <f t="shared" ref="K193:K224" si="36">H193-F193</f>
        <v>60</v>
      </c>
      <c r="L193" s="153">
        <f t="shared" ref="L193:L224" si="37">K193/F193</f>
        <v>0.11428571428571428</v>
      </c>
      <c r="M193" s="148" t="s">
        <v>535</v>
      </c>
      <c r="N193" s="154">
        <v>43662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119</v>
      </c>
      <c r="B194" s="146">
        <v>43395</v>
      </c>
      <c r="C194" s="146"/>
      <c r="D194" s="147" t="s">
        <v>347</v>
      </c>
      <c r="E194" s="148" t="s">
        <v>565</v>
      </c>
      <c r="F194" s="179">
        <v>475</v>
      </c>
      <c r="G194" s="148"/>
      <c r="H194" s="148">
        <v>574</v>
      </c>
      <c r="I194" s="150">
        <v>570</v>
      </c>
      <c r="J194" s="151" t="s">
        <v>623</v>
      </c>
      <c r="K194" s="152">
        <f t="shared" si="36"/>
        <v>99</v>
      </c>
      <c r="L194" s="153">
        <f t="shared" si="37"/>
        <v>0.20842105263157895</v>
      </c>
      <c r="M194" s="148" t="s">
        <v>535</v>
      </c>
      <c r="N194" s="154">
        <v>43403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120</v>
      </c>
      <c r="B195" s="177">
        <v>43397</v>
      </c>
      <c r="C195" s="177"/>
      <c r="D195" s="178" t="s">
        <v>366</v>
      </c>
      <c r="E195" s="179" t="s">
        <v>565</v>
      </c>
      <c r="F195" s="179">
        <v>707.5</v>
      </c>
      <c r="G195" s="179"/>
      <c r="H195" s="179">
        <v>872</v>
      </c>
      <c r="I195" s="181">
        <v>872</v>
      </c>
      <c r="J195" s="182" t="s">
        <v>623</v>
      </c>
      <c r="K195" s="152">
        <f t="shared" si="36"/>
        <v>164.5</v>
      </c>
      <c r="L195" s="183">
        <f t="shared" si="37"/>
        <v>0.23250883392226149</v>
      </c>
      <c r="M195" s="179" t="s">
        <v>535</v>
      </c>
      <c r="N195" s="184">
        <v>43482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121</v>
      </c>
      <c r="B196" s="177">
        <v>43398</v>
      </c>
      <c r="C196" s="177"/>
      <c r="D196" s="178" t="s">
        <v>719</v>
      </c>
      <c r="E196" s="179" t="s">
        <v>565</v>
      </c>
      <c r="F196" s="179">
        <v>162</v>
      </c>
      <c r="G196" s="179"/>
      <c r="H196" s="179">
        <v>204</v>
      </c>
      <c r="I196" s="181">
        <v>209</v>
      </c>
      <c r="J196" s="182" t="s">
        <v>720</v>
      </c>
      <c r="K196" s="152">
        <f t="shared" si="36"/>
        <v>42</v>
      </c>
      <c r="L196" s="183">
        <f t="shared" si="37"/>
        <v>0.25925925925925924</v>
      </c>
      <c r="M196" s="179" t="s">
        <v>535</v>
      </c>
      <c r="N196" s="184">
        <v>43539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122</v>
      </c>
      <c r="B197" s="177">
        <v>43399</v>
      </c>
      <c r="C197" s="177"/>
      <c r="D197" s="178" t="s">
        <v>445</v>
      </c>
      <c r="E197" s="179" t="s">
        <v>565</v>
      </c>
      <c r="F197" s="179">
        <v>240</v>
      </c>
      <c r="G197" s="179"/>
      <c r="H197" s="179">
        <v>297</v>
      </c>
      <c r="I197" s="181">
        <v>297</v>
      </c>
      <c r="J197" s="182" t="s">
        <v>623</v>
      </c>
      <c r="K197" s="188">
        <f t="shared" si="36"/>
        <v>57</v>
      </c>
      <c r="L197" s="183">
        <f t="shared" si="37"/>
        <v>0.23749999999999999</v>
      </c>
      <c r="M197" s="179" t="s">
        <v>535</v>
      </c>
      <c r="N197" s="184">
        <v>43417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123</v>
      </c>
      <c r="B198" s="146">
        <v>43439</v>
      </c>
      <c r="C198" s="146"/>
      <c r="D198" s="147" t="s">
        <v>721</v>
      </c>
      <c r="E198" s="148" t="s">
        <v>565</v>
      </c>
      <c r="F198" s="148">
        <v>202.5</v>
      </c>
      <c r="G198" s="148"/>
      <c r="H198" s="148">
        <v>255</v>
      </c>
      <c r="I198" s="150">
        <v>252</v>
      </c>
      <c r="J198" s="151" t="s">
        <v>623</v>
      </c>
      <c r="K198" s="152">
        <f t="shared" si="36"/>
        <v>52.5</v>
      </c>
      <c r="L198" s="153">
        <f t="shared" si="37"/>
        <v>0.25925925925925924</v>
      </c>
      <c r="M198" s="148" t="s">
        <v>535</v>
      </c>
      <c r="N198" s="154">
        <v>43542</v>
      </c>
      <c r="O198" s="1"/>
      <c r="P198" s="1"/>
      <c r="Q198" s="1"/>
      <c r="R198" s="6" t="s">
        <v>722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124</v>
      </c>
      <c r="B199" s="177">
        <v>43465</v>
      </c>
      <c r="C199" s="146"/>
      <c r="D199" s="178" t="s">
        <v>392</v>
      </c>
      <c r="E199" s="179" t="s">
        <v>565</v>
      </c>
      <c r="F199" s="179">
        <v>710</v>
      </c>
      <c r="G199" s="179"/>
      <c r="H199" s="179">
        <v>866</v>
      </c>
      <c r="I199" s="181">
        <v>866</v>
      </c>
      <c r="J199" s="182" t="s">
        <v>623</v>
      </c>
      <c r="K199" s="152">
        <f t="shared" si="36"/>
        <v>156</v>
      </c>
      <c r="L199" s="153">
        <f t="shared" si="37"/>
        <v>0.21971830985915494</v>
      </c>
      <c r="M199" s="148" t="s">
        <v>535</v>
      </c>
      <c r="N199" s="154">
        <v>43553</v>
      </c>
      <c r="O199" s="1"/>
      <c r="P199" s="1"/>
      <c r="Q199" s="1"/>
      <c r="R199" s="6" t="s">
        <v>722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125</v>
      </c>
      <c r="B200" s="177">
        <v>43522</v>
      </c>
      <c r="C200" s="177"/>
      <c r="D200" s="178" t="s">
        <v>151</v>
      </c>
      <c r="E200" s="179" t="s">
        <v>565</v>
      </c>
      <c r="F200" s="179">
        <v>337.25</v>
      </c>
      <c r="G200" s="179"/>
      <c r="H200" s="179">
        <v>398.5</v>
      </c>
      <c r="I200" s="181">
        <v>411</v>
      </c>
      <c r="J200" s="151" t="s">
        <v>723</v>
      </c>
      <c r="K200" s="152">
        <f t="shared" si="36"/>
        <v>61.25</v>
      </c>
      <c r="L200" s="153">
        <f t="shared" si="37"/>
        <v>0.1816160118606375</v>
      </c>
      <c r="M200" s="148" t="s">
        <v>535</v>
      </c>
      <c r="N200" s="154">
        <v>43760</v>
      </c>
      <c r="O200" s="1"/>
      <c r="P200" s="1"/>
      <c r="Q200" s="1"/>
      <c r="R200" s="6" t="s">
        <v>722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126</v>
      </c>
      <c r="B201" s="190">
        <v>43559</v>
      </c>
      <c r="C201" s="190"/>
      <c r="D201" s="191" t="s">
        <v>724</v>
      </c>
      <c r="E201" s="192" t="s">
        <v>565</v>
      </c>
      <c r="F201" s="192">
        <v>130</v>
      </c>
      <c r="G201" s="192"/>
      <c r="H201" s="192">
        <v>65</v>
      </c>
      <c r="I201" s="193">
        <v>158</v>
      </c>
      <c r="J201" s="161" t="s">
        <v>725</v>
      </c>
      <c r="K201" s="162">
        <f t="shared" si="36"/>
        <v>-65</v>
      </c>
      <c r="L201" s="163">
        <f t="shared" si="37"/>
        <v>-0.5</v>
      </c>
      <c r="M201" s="159" t="s">
        <v>547</v>
      </c>
      <c r="N201" s="156">
        <v>43726</v>
      </c>
      <c r="O201" s="1"/>
      <c r="P201" s="1"/>
      <c r="Q201" s="1"/>
      <c r="R201" s="6" t="s">
        <v>726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127</v>
      </c>
      <c r="B202" s="177">
        <v>43017</v>
      </c>
      <c r="C202" s="177"/>
      <c r="D202" s="178" t="s">
        <v>182</v>
      </c>
      <c r="E202" s="179" t="s">
        <v>565</v>
      </c>
      <c r="F202" s="179">
        <v>141.5</v>
      </c>
      <c r="G202" s="179"/>
      <c r="H202" s="179">
        <v>183.5</v>
      </c>
      <c r="I202" s="181">
        <v>210</v>
      </c>
      <c r="J202" s="151" t="s">
        <v>720</v>
      </c>
      <c r="K202" s="152">
        <f t="shared" si="36"/>
        <v>42</v>
      </c>
      <c r="L202" s="153">
        <f t="shared" si="37"/>
        <v>0.29681978798586572</v>
      </c>
      <c r="M202" s="148" t="s">
        <v>535</v>
      </c>
      <c r="N202" s="154">
        <v>43042</v>
      </c>
      <c r="O202" s="1"/>
      <c r="P202" s="1"/>
      <c r="Q202" s="1"/>
      <c r="R202" s="6" t="s">
        <v>726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128</v>
      </c>
      <c r="B203" s="190">
        <v>43074</v>
      </c>
      <c r="C203" s="190"/>
      <c r="D203" s="191" t="s">
        <v>727</v>
      </c>
      <c r="E203" s="192" t="s">
        <v>565</v>
      </c>
      <c r="F203" s="187">
        <v>172</v>
      </c>
      <c r="G203" s="192"/>
      <c r="H203" s="192">
        <v>155.25</v>
      </c>
      <c r="I203" s="193">
        <v>230</v>
      </c>
      <c r="J203" s="161" t="s">
        <v>728</v>
      </c>
      <c r="K203" s="162">
        <f t="shared" si="36"/>
        <v>-16.75</v>
      </c>
      <c r="L203" s="163">
        <f t="shared" si="37"/>
        <v>-9.7383720930232565E-2</v>
      </c>
      <c r="M203" s="159" t="s">
        <v>547</v>
      </c>
      <c r="N203" s="156">
        <v>43787</v>
      </c>
      <c r="O203" s="1"/>
      <c r="P203" s="1"/>
      <c r="Q203" s="1"/>
      <c r="R203" s="6" t="s">
        <v>726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129</v>
      </c>
      <c r="B204" s="177">
        <v>43398</v>
      </c>
      <c r="C204" s="177"/>
      <c r="D204" s="178" t="s">
        <v>107</v>
      </c>
      <c r="E204" s="179" t="s">
        <v>565</v>
      </c>
      <c r="F204" s="179">
        <v>698.5</v>
      </c>
      <c r="G204" s="179"/>
      <c r="H204" s="179">
        <v>890</v>
      </c>
      <c r="I204" s="181">
        <v>890</v>
      </c>
      <c r="J204" s="151" t="s">
        <v>788</v>
      </c>
      <c r="K204" s="152">
        <f t="shared" si="36"/>
        <v>191.5</v>
      </c>
      <c r="L204" s="153">
        <f t="shared" si="37"/>
        <v>0.27415891195418757</v>
      </c>
      <c r="M204" s="148" t="s">
        <v>535</v>
      </c>
      <c r="N204" s="154">
        <v>44328</v>
      </c>
      <c r="O204" s="1"/>
      <c r="P204" s="1"/>
      <c r="Q204" s="1"/>
      <c r="R204" s="6" t="s">
        <v>722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130</v>
      </c>
      <c r="B205" s="177">
        <v>42877</v>
      </c>
      <c r="C205" s="177"/>
      <c r="D205" s="178" t="s">
        <v>358</v>
      </c>
      <c r="E205" s="179" t="s">
        <v>565</v>
      </c>
      <c r="F205" s="179">
        <v>127.6</v>
      </c>
      <c r="G205" s="179"/>
      <c r="H205" s="179">
        <v>138</v>
      </c>
      <c r="I205" s="181">
        <v>190</v>
      </c>
      <c r="J205" s="151" t="s">
        <v>729</v>
      </c>
      <c r="K205" s="152">
        <f t="shared" si="36"/>
        <v>10.400000000000006</v>
      </c>
      <c r="L205" s="153">
        <f t="shared" si="37"/>
        <v>8.1504702194357417E-2</v>
      </c>
      <c r="M205" s="148" t="s">
        <v>535</v>
      </c>
      <c r="N205" s="154">
        <v>43774</v>
      </c>
      <c r="O205" s="1"/>
      <c r="P205" s="1"/>
      <c r="Q205" s="1"/>
      <c r="R205" s="6" t="s">
        <v>726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131</v>
      </c>
      <c r="B206" s="177">
        <v>43158</v>
      </c>
      <c r="C206" s="177"/>
      <c r="D206" s="178" t="s">
        <v>730</v>
      </c>
      <c r="E206" s="179" t="s">
        <v>565</v>
      </c>
      <c r="F206" s="179">
        <v>317</v>
      </c>
      <c r="G206" s="179"/>
      <c r="H206" s="179">
        <v>382.5</v>
      </c>
      <c r="I206" s="181">
        <v>398</v>
      </c>
      <c r="J206" s="151" t="s">
        <v>731</v>
      </c>
      <c r="K206" s="152">
        <f t="shared" si="36"/>
        <v>65.5</v>
      </c>
      <c r="L206" s="153">
        <f t="shared" si="37"/>
        <v>0.20662460567823343</v>
      </c>
      <c r="M206" s="148" t="s">
        <v>535</v>
      </c>
      <c r="N206" s="154">
        <v>44238</v>
      </c>
      <c r="O206" s="1"/>
      <c r="P206" s="1"/>
      <c r="Q206" s="1"/>
      <c r="R206" s="6" t="s">
        <v>726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132</v>
      </c>
      <c r="B207" s="190">
        <v>43164</v>
      </c>
      <c r="C207" s="190"/>
      <c r="D207" s="191" t="s">
        <v>144</v>
      </c>
      <c r="E207" s="192" t="s">
        <v>565</v>
      </c>
      <c r="F207" s="187">
        <f>510-14.4</f>
        <v>495.6</v>
      </c>
      <c r="G207" s="192"/>
      <c r="H207" s="192">
        <v>350</v>
      </c>
      <c r="I207" s="193">
        <v>672</v>
      </c>
      <c r="J207" s="161" t="s">
        <v>732</v>
      </c>
      <c r="K207" s="162">
        <f t="shared" si="36"/>
        <v>-145.60000000000002</v>
      </c>
      <c r="L207" s="163">
        <f t="shared" si="37"/>
        <v>-0.29378531073446329</v>
      </c>
      <c r="M207" s="159" t="s">
        <v>547</v>
      </c>
      <c r="N207" s="156">
        <v>43887</v>
      </c>
      <c r="O207" s="1"/>
      <c r="P207" s="1"/>
      <c r="Q207" s="1"/>
      <c r="R207" s="6" t="s">
        <v>722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133</v>
      </c>
      <c r="B208" s="190">
        <v>43237</v>
      </c>
      <c r="C208" s="190"/>
      <c r="D208" s="191" t="s">
        <v>437</v>
      </c>
      <c r="E208" s="192" t="s">
        <v>565</v>
      </c>
      <c r="F208" s="187">
        <v>230.3</v>
      </c>
      <c r="G208" s="192"/>
      <c r="H208" s="192">
        <v>102.5</v>
      </c>
      <c r="I208" s="193">
        <v>348</v>
      </c>
      <c r="J208" s="161" t="s">
        <v>733</v>
      </c>
      <c r="K208" s="162">
        <f t="shared" si="36"/>
        <v>-127.80000000000001</v>
      </c>
      <c r="L208" s="163">
        <f t="shared" si="37"/>
        <v>-0.55492835432045162</v>
      </c>
      <c r="M208" s="159" t="s">
        <v>547</v>
      </c>
      <c r="N208" s="156">
        <v>43896</v>
      </c>
      <c r="O208" s="1"/>
      <c r="P208" s="1"/>
      <c r="Q208" s="1"/>
      <c r="R208" s="6" t="s">
        <v>722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134</v>
      </c>
      <c r="B209" s="177">
        <v>43258</v>
      </c>
      <c r="C209" s="177"/>
      <c r="D209" s="178" t="s">
        <v>409</v>
      </c>
      <c r="E209" s="179" t="s">
        <v>565</v>
      </c>
      <c r="F209" s="179">
        <f>342.5-5.1</f>
        <v>337.4</v>
      </c>
      <c r="G209" s="179"/>
      <c r="H209" s="179">
        <v>412.5</v>
      </c>
      <c r="I209" s="181">
        <v>439</v>
      </c>
      <c r="J209" s="151" t="s">
        <v>734</v>
      </c>
      <c r="K209" s="152">
        <f t="shared" si="36"/>
        <v>75.100000000000023</v>
      </c>
      <c r="L209" s="153">
        <f t="shared" si="37"/>
        <v>0.22258446947243635</v>
      </c>
      <c r="M209" s="148" t="s">
        <v>535</v>
      </c>
      <c r="N209" s="154">
        <v>44230</v>
      </c>
      <c r="O209" s="1"/>
      <c r="P209" s="1"/>
      <c r="Q209" s="1"/>
      <c r="R209" s="6" t="s">
        <v>726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0">
        <v>135</v>
      </c>
      <c r="B210" s="169">
        <v>43285</v>
      </c>
      <c r="C210" s="169"/>
      <c r="D210" s="170" t="s">
        <v>55</v>
      </c>
      <c r="E210" s="171" t="s">
        <v>565</v>
      </c>
      <c r="F210" s="171">
        <f>127.5-5.53</f>
        <v>121.97</v>
      </c>
      <c r="G210" s="172"/>
      <c r="H210" s="172">
        <v>122.5</v>
      </c>
      <c r="I210" s="172">
        <v>170</v>
      </c>
      <c r="J210" s="173" t="s">
        <v>761</v>
      </c>
      <c r="K210" s="174">
        <f t="shared" si="36"/>
        <v>0.53000000000000114</v>
      </c>
      <c r="L210" s="175">
        <f t="shared" si="37"/>
        <v>4.3453308190538747E-3</v>
      </c>
      <c r="M210" s="171" t="s">
        <v>656</v>
      </c>
      <c r="N210" s="169">
        <v>44431</v>
      </c>
      <c r="O210" s="1"/>
      <c r="P210" s="1"/>
      <c r="Q210" s="1"/>
      <c r="R210" s="6" t="s">
        <v>722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136</v>
      </c>
      <c r="B211" s="190">
        <v>43294</v>
      </c>
      <c r="C211" s="190"/>
      <c r="D211" s="191" t="s">
        <v>349</v>
      </c>
      <c r="E211" s="192" t="s">
        <v>565</v>
      </c>
      <c r="F211" s="187">
        <v>46.5</v>
      </c>
      <c r="G211" s="192"/>
      <c r="H211" s="192">
        <v>17</v>
      </c>
      <c r="I211" s="193">
        <v>59</v>
      </c>
      <c r="J211" s="161" t="s">
        <v>735</v>
      </c>
      <c r="K211" s="162">
        <f t="shared" si="36"/>
        <v>-29.5</v>
      </c>
      <c r="L211" s="163">
        <f t="shared" si="37"/>
        <v>-0.63440860215053763</v>
      </c>
      <c r="M211" s="159" t="s">
        <v>547</v>
      </c>
      <c r="N211" s="156">
        <v>43887</v>
      </c>
      <c r="O211" s="1"/>
      <c r="P211" s="1"/>
      <c r="Q211" s="1"/>
      <c r="R211" s="6" t="s">
        <v>722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137</v>
      </c>
      <c r="B212" s="177">
        <v>43396</v>
      </c>
      <c r="C212" s="177"/>
      <c r="D212" s="178" t="s">
        <v>394</v>
      </c>
      <c r="E212" s="179" t="s">
        <v>565</v>
      </c>
      <c r="F212" s="179">
        <v>156.5</v>
      </c>
      <c r="G212" s="179"/>
      <c r="H212" s="179">
        <v>207.5</v>
      </c>
      <c r="I212" s="181">
        <v>191</v>
      </c>
      <c r="J212" s="151" t="s">
        <v>623</v>
      </c>
      <c r="K212" s="152">
        <f t="shared" si="36"/>
        <v>51</v>
      </c>
      <c r="L212" s="153">
        <f t="shared" si="37"/>
        <v>0.32587859424920129</v>
      </c>
      <c r="M212" s="148" t="s">
        <v>535</v>
      </c>
      <c r="N212" s="154">
        <v>44369</v>
      </c>
      <c r="O212" s="1"/>
      <c r="P212" s="1"/>
      <c r="Q212" s="1"/>
      <c r="R212" s="6" t="s">
        <v>722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138</v>
      </c>
      <c r="B213" s="177">
        <v>43439</v>
      </c>
      <c r="C213" s="177"/>
      <c r="D213" s="178" t="s">
        <v>314</v>
      </c>
      <c r="E213" s="179" t="s">
        <v>565</v>
      </c>
      <c r="F213" s="179">
        <v>259.5</v>
      </c>
      <c r="G213" s="179"/>
      <c r="H213" s="179">
        <v>320</v>
      </c>
      <c r="I213" s="181">
        <v>320</v>
      </c>
      <c r="J213" s="151" t="s">
        <v>623</v>
      </c>
      <c r="K213" s="152">
        <f t="shared" si="36"/>
        <v>60.5</v>
      </c>
      <c r="L213" s="153">
        <f t="shared" si="37"/>
        <v>0.23314065510597304</v>
      </c>
      <c r="M213" s="148" t="s">
        <v>535</v>
      </c>
      <c r="N213" s="154">
        <v>44323</v>
      </c>
      <c r="O213" s="1"/>
      <c r="P213" s="1"/>
      <c r="Q213" s="1"/>
      <c r="R213" s="6" t="s">
        <v>722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139</v>
      </c>
      <c r="B214" s="190">
        <v>43439</v>
      </c>
      <c r="C214" s="190"/>
      <c r="D214" s="191" t="s">
        <v>736</v>
      </c>
      <c r="E214" s="192" t="s">
        <v>565</v>
      </c>
      <c r="F214" s="192">
        <v>715</v>
      </c>
      <c r="G214" s="192"/>
      <c r="H214" s="192">
        <v>445</v>
      </c>
      <c r="I214" s="193">
        <v>840</v>
      </c>
      <c r="J214" s="161" t="s">
        <v>737</v>
      </c>
      <c r="K214" s="162">
        <f t="shared" si="36"/>
        <v>-270</v>
      </c>
      <c r="L214" s="163">
        <f t="shared" si="37"/>
        <v>-0.3776223776223776</v>
      </c>
      <c r="M214" s="159" t="s">
        <v>547</v>
      </c>
      <c r="N214" s="156">
        <v>43800</v>
      </c>
      <c r="O214" s="1"/>
      <c r="P214" s="1"/>
      <c r="Q214" s="1"/>
      <c r="R214" s="6" t="s">
        <v>722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140</v>
      </c>
      <c r="B215" s="177">
        <v>43469</v>
      </c>
      <c r="C215" s="177"/>
      <c r="D215" s="178" t="s">
        <v>156</v>
      </c>
      <c r="E215" s="179" t="s">
        <v>565</v>
      </c>
      <c r="F215" s="179">
        <v>875</v>
      </c>
      <c r="G215" s="179"/>
      <c r="H215" s="179">
        <v>1165</v>
      </c>
      <c r="I215" s="181">
        <v>1185</v>
      </c>
      <c r="J215" s="151" t="s">
        <v>738</v>
      </c>
      <c r="K215" s="152">
        <f t="shared" si="36"/>
        <v>290</v>
      </c>
      <c r="L215" s="153">
        <f t="shared" si="37"/>
        <v>0.33142857142857141</v>
      </c>
      <c r="M215" s="148" t="s">
        <v>535</v>
      </c>
      <c r="N215" s="154">
        <v>43847</v>
      </c>
      <c r="O215" s="1"/>
      <c r="P215" s="1"/>
      <c r="Q215" s="1"/>
      <c r="R215" s="6" t="s">
        <v>722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141</v>
      </c>
      <c r="B216" s="177">
        <v>43559</v>
      </c>
      <c r="C216" s="177"/>
      <c r="D216" s="178" t="s">
        <v>330</v>
      </c>
      <c r="E216" s="179" t="s">
        <v>565</v>
      </c>
      <c r="F216" s="179">
        <f>387-14.63</f>
        <v>372.37</v>
      </c>
      <c r="G216" s="179"/>
      <c r="H216" s="179">
        <v>490</v>
      </c>
      <c r="I216" s="181">
        <v>490</v>
      </c>
      <c r="J216" s="151" t="s">
        <v>623</v>
      </c>
      <c r="K216" s="152">
        <f t="shared" si="36"/>
        <v>117.63</v>
      </c>
      <c r="L216" s="153">
        <f t="shared" si="37"/>
        <v>0.31589548030185027</v>
      </c>
      <c r="M216" s="148" t="s">
        <v>535</v>
      </c>
      <c r="N216" s="154">
        <v>43850</v>
      </c>
      <c r="O216" s="1"/>
      <c r="P216" s="1"/>
      <c r="Q216" s="1"/>
      <c r="R216" s="6" t="s">
        <v>722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142</v>
      </c>
      <c r="B217" s="190">
        <v>43578</v>
      </c>
      <c r="C217" s="190"/>
      <c r="D217" s="191" t="s">
        <v>739</v>
      </c>
      <c r="E217" s="192" t="s">
        <v>537</v>
      </c>
      <c r="F217" s="192">
        <v>220</v>
      </c>
      <c r="G217" s="192"/>
      <c r="H217" s="192">
        <v>127.5</v>
      </c>
      <c r="I217" s="193">
        <v>284</v>
      </c>
      <c r="J217" s="161" t="s">
        <v>740</v>
      </c>
      <c r="K217" s="162">
        <f t="shared" si="36"/>
        <v>-92.5</v>
      </c>
      <c r="L217" s="163">
        <f t="shared" si="37"/>
        <v>-0.42045454545454547</v>
      </c>
      <c r="M217" s="159" t="s">
        <v>547</v>
      </c>
      <c r="N217" s="156">
        <v>43896</v>
      </c>
      <c r="O217" s="1"/>
      <c r="P217" s="1"/>
      <c r="Q217" s="1"/>
      <c r="R217" s="6" t="s">
        <v>722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143</v>
      </c>
      <c r="B218" s="177">
        <v>43622</v>
      </c>
      <c r="C218" s="177"/>
      <c r="D218" s="178" t="s">
        <v>446</v>
      </c>
      <c r="E218" s="179" t="s">
        <v>537</v>
      </c>
      <c r="F218" s="179">
        <v>332.8</v>
      </c>
      <c r="G218" s="179"/>
      <c r="H218" s="179">
        <v>405</v>
      </c>
      <c r="I218" s="181">
        <v>419</v>
      </c>
      <c r="J218" s="151" t="s">
        <v>741</v>
      </c>
      <c r="K218" s="152">
        <f t="shared" si="36"/>
        <v>72.199999999999989</v>
      </c>
      <c r="L218" s="153">
        <f t="shared" si="37"/>
        <v>0.21694711538461534</v>
      </c>
      <c r="M218" s="148" t="s">
        <v>535</v>
      </c>
      <c r="N218" s="154">
        <v>43860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0">
        <v>144</v>
      </c>
      <c r="B219" s="169">
        <v>43641</v>
      </c>
      <c r="C219" s="169"/>
      <c r="D219" s="170" t="s">
        <v>149</v>
      </c>
      <c r="E219" s="171" t="s">
        <v>565</v>
      </c>
      <c r="F219" s="171">
        <v>386</v>
      </c>
      <c r="G219" s="172"/>
      <c r="H219" s="172">
        <v>395</v>
      </c>
      <c r="I219" s="172">
        <v>452</v>
      </c>
      <c r="J219" s="173" t="s">
        <v>742</v>
      </c>
      <c r="K219" s="174">
        <f t="shared" si="36"/>
        <v>9</v>
      </c>
      <c r="L219" s="175">
        <f t="shared" si="37"/>
        <v>2.3316062176165803E-2</v>
      </c>
      <c r="M219" s="171" t="s">
        <v>656</v>
      </c>
      <c r="N219" s="169">
        <v>43868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0">
        <v>145</v>
      </c>
      <c r="B220" s="169">
        <v>43707</v>
      </c>
      <c r="C220" s="169"/>
      <c r="D220" s="170" t="s">
        <v>130</v>
      </c>
      <c r="E220" s="171" t="s">
        <v>565</v>
      </c>
      <c r="F220" s="171">
        <v>137.5</v>
      </c>
      <c r="G220" s="172"/>
      <c r="H220" s="172">
        <v>138.5</v>
      </c>
      <c r="I220" s="172">
        <v>190</v>
      </c>
      <c r="J220" s="173" t="s">
        <v>760</v>
      </c>
      <c r="K220" s="174">
        <f t="shared" si="36"/>
        <v>1</v>
      </c>
      <c r="L220" s="175">
        <f t="shared" si="37"/>
        <v>7.2727272727272727E-3</v>
      </c>
      <c r="M220" s="171" t="s">
        <v>656</v>
      </c>
      <c r="N220" s="169">
        <v>44432</v>
      </c>
      <c r="O220" s="1"/>
      <c r="P220" s="1"/>
      <c r="Q220" s="1"/>
      <c r="R220" s="6" t="s">
        <v>722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146</v>
      </c>
      <c r="B221" s="177">
        <v>43731</v>
      </c>
      <c r="C221" s="177"/>
      <c r="D221" s="178" t="s">
        <v>402</v>
      </c>
      <c r="E221" s="179" t="s">
        <v>565</v>
      </c>
      <c r="F221" s="179">
        <v>235</v>
      </c>
      <c r="G221" s="179"/>
      <c r="H221" s="179">
        <v>295</v>
      </c>
      <c r="I221" s="181">
        <v>296</v>
      </c>
      <c r="J221" s="151" t="s">
        <v>743</v>
      </c>
      <c r="K221" s="152">
        <f t="shared" si="36"/>
        <v>60</v>
      </c>
      <c r="L221" s="153">
        <f t="shared" si="37"/>
        <v>0.25531914893617019</v>
      </c>
      <c r="M221" s="148" t="s">
        <v>535</v>
      </c>
      <c r="N221" s="154">
        <v>43844</v>
      </c>
      <c r="O221" s="1"/>
      <c r="P221" s="1"/>
      <c r="Q221" s="1"/>
      <c r="R221" s="6" t="s">
        <v>726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147</v>
      </c>
      <c r="B222" s="177">
        <v>43752</v>
      </c>
      <c r="C222" s="177"/>
      <c r="D222" s="178" t="s">
        <v>744</v>
      </c>
      <c r="E222" s="179" t="s">
        <v>565</v>
      </c>
      <c r="F222" s="179">
        <v>277.5</v>
      </c>
      <c r="G222" s="179"/>
      <c r="H222" s="179">
        <v>333</v>
      </c>
      <c r="I222" s="181">
        <v>333</v>
      </c>
      <c r="J222" s="151" t="s">
        <v>745</v>
      </c>
      <c r="K222" s="152">
        <f t="shared" si="36"/>
        <v>55.5</v>
      </c>
      <c r="L222" s="153">
        <f t="shared" si="37"/>
        <v>0.2</v>
      </c>
      <c r="M222" s="148" t="s">
        <v>535</v>
      </c>
      <c r="N222" s="154">
        <v>43846</v>
      </c>
      <c r="O222" s="1"/>
      <c r="P222" s="1"/>
      <c r="Q222" s="1"/>
      <c r="R222" s="6" t="s">
        <v>722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148</v>
      </c>
      <c r="B223" s="177">
        <v>43752</v>
      </c>
      <c r="C223" s="177"/>
      <c r="D223" s="178" t="s">
        <v>746</v>
      </c>
      <c r="E223" s="179" t="s">
        <v>565</v>
      </c>
      <c r="F223" s="179">
        <v>930</v>
      </c>
      <c r="G223" s="179"/>
      <c r="H223" s="179">
        <v>1165</v>
      </c>
      <c r="I223" s="181">
        <v>1200</v>
      </c>
      <c r="J223" s="151" t="s">
        <v>747</v>
      </c>
      <c r="K223" s="152">
        <f t="shared" si="36"/>
        <v>235</v>
      </c>
      <c r="L223" s="153">
        <f t="shared" si="37"/>
        <v>0.25268817204301075</v>
      </c>
      <c r="M223" s="148" t="s">
        <v>535</v>
      </c>
      <c r="N223" s="154">
        <v>43847</v>
      </c>
      <c r="O223" s="1"/>
      <c r="P223" s="1"/>
      <c r="Q223" s="1"/>
      <c r="R223" s="6" t="s">
        <v>726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149</v>
      </c>
      <c r="B224" s="177">
        <v>43753</v>
      </c>
      <c r="C224" s="177"/>
      <c r="D224" s="178" t="s">
        <v>748</v>
      </c>
      <c r="E224" s="179" t="s">
        <v>565</v>
      </c>
      <c r="F224" s="149">
        <v>111</v>
      </c>
      <c r="G224" s="179"/>
      <c r="H224" s="179">
        <v>141</v>
      </c>
      <c r="I224" s="181">
        <v>141</v>
      </c>
      <c r="J224" s="151" t="s">
        <v>550</v>
      </c>
      <c r="K224" s="152">
        <f t="shared" si="36"/>
        <v>30</v>
      </c>
      <c r="L224" s="153">
        <f t="shared" si="37"/>
        <v>0.27027027027027029</v>
      </c>
      <c r="M224" s="148" t="s">
        <v>535</v>
      </c>
      <c r="N224" s="154">
        <v>44328</v>
      </c>
      <c r="O224" s="1"/>
      <c r="P224" s="1"/>
      <c r="Q224" s="1"/>
      <c r="R224" s="6" t="s">
        <v>726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150</v>
      </c>
      <c r="B225" s="177">
        <v>43753</v>
      </c>
      <c r="C225" s="177"/>
      <c r="D225" s="178" t="s">
        <v>749</v>
      </c>
      <c r="E225" s="179" t="s">
        <v>565</v>
      </c>
      <c r="F225" s="149">
        <v>296</v>
      </c>
      <c r="G225" s="179"/>
      <c r="H225" s="179">
        <v>370</v>
      </c>
      <c r="I225" s="181">
        <v>370</v>
      </c>
      <c r="J225" s="151" t="s">
        <v>623</v>
      </c>
      <c r="K225" s="152">
        <f t="shared" ref="K225:K244" si="38">H225-F225</f>
        <v>74</v>
      </c>
      <c r="L225" s="153">
        <f t="shared" ref="L225:L244" si="39">K225/F225</f>
        <v>0.25</v>
      </c>
      <c r="M225" s="148" t="s">
        <v>535</v>
      </c>
      <c r="N225" s="154">
        <v>43853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151</v>
      </c>
      <c r="B226" s="177">
        <v>43754</v>
      </c>
      <c r="C226" s="177"/>
      <c r="D226" s="178" t="s">
        <v>750</v>
      </c>
      <c r="E226" s="179" t="s">
        <v>565</v>
      </c>
      <c r="F226" s="149">
        <v>300</v>
      </c>
      <c r="G226" s="179"/>
      <c r="H226" s="179">
        <v>382.5</v>
      </c>
      <c r="I226" s="181">
        <v>344</v>
      </c>
      <c r="J226" s="151" t="s">
        <v>791</v>
      </c>
      <c r="K226" s="152">
        <f t="shared" si="38"/>
        <v>82.5</v>
      </c>
      <c r="L226" s="153">
        <f t="shared" si="39"/>
        <v>0.27500000000000002</v>
      </c>
      <c r="M226" s="148" t="s">
        <v>535</v>
      </c>
      <c r="N226" s="154">
        <v>44238</v>
      </c>
      <c r="O226" s="1"/>
      <c r="P226" s="1"/>
      <c r="Q226" s="1"/>
      <c r="R226" s="6" t="s">
        <v>726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152</v>
      </c>
      <c r="B227" s="177">
        <v>43832</v>
      </c>
      <c r="C227" s="177"/>
      <c r="D227" s="178" t="s">
        <v>751</v>
      </c>
      <c r="E227" s="179" t="s">
        <v>565</v>
      </c>
      <c r="F227" s="149">
        <v>495</v>
      </c>
      <c r="G227" s="179"/>
      <c r="H227" s="179">
        <v>595</v>
      </c>
      <c r="I227" s="181">
        <v>590</v>
      </c>
      <c r="J227" s="151" t="s">
        <v>790</v>
      </c>
      <c r="K227" s="152">
        <f t="shared" si="38"/>
        <v>100</v>
      </c>
      <c r="L227" s="153">
        <f t="shared" si="39"/>
        <v>0.20202020202020202</v>
      </c>
      <c r="M227" s="148" t="s">
        <v>535</v>
      </c>
      <c r="N227" s="154">
        <v>44589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153</v>
      </c>
      <c r="B228" s="177">
        <v>43966</v>
      </c>
      <c r="C228" s="177"/>
      <c r="D228" s="178" t="s">
        <v>71</v>
      </c>
      <c r="E228" s="179" t="s">
        <v>565</v>
      </c>
      <c r="F228" s="149">
        <v>67.5</v>
      </c>
      <c r="G228" s="179"/>
      <c r="H228" s="179">
        <v>86</v>
      </c>
      <c r="I228" s="181">
        <v>86</v>
      </c>
      <c r="J228" s="151" t="s">
        <v>752</v>
      </c>
      <c r="K228" s="152">
        <f t="shared" si="38"/>
        <v>18.5</v>
      </c>
      <c r="L228" s="153">
        <f t="shared" si="39"/>
        <v>0.27407407407407408</v>
      </c>
      <c r="M228" s="148" t="s">
        <v>535</v>
      </c>
      <c r="N228" s="154">
        <v>44008</v>
      </c>
      <c r="O228" s="1"/>
      <c r="P228" s="1"/>
      <c r="Q228" s="1"/>
      <c r="R228" s="6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154</v>
      </c>
      <c r="B229" s="177">
        <v>44035</v>
      </c>
      <c r="C229" s="177"/>
      <c r="D229" s="178" t="s">
        <v>445</v>
      </c>
      <c r="E229" s="179" t="s">
        <v>565</v>
      </c>
      <c r="F229" s="149">
        <v>231</v>
      </c>
      <c r="G229" s="179"/>
      <c r="H229" s="179">
        <v>281</v>
      </c>
      <c r="I229" s="181">
        <v>281</v>
      </c>
      <c r="J229" s="151" t="s">
        <v>623</v>
      </c>
      <c r="K229" s="152">
        <f t="shared" si="38"/>
        <v>50</v>
      </c>
      <c r="L229" s="153">
        <f t="shared" si="39"/>
        <v>0.21645021645021645</v>
      </c>
      <c r="M229" s="148" t="s">
        <v>535</v>
      </c>
      <c r="N229" s="154">
        <v>44358</v>
      </c>
      <c r="O229" s="1"/>
      <c r="P229" s="1"/>
      <c r="Q229" s="1"/>
      <c r="R229" s="6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155</v>
      </c>
      <c r="B230" s="177">
        <v>44092</v>
      </c>
      <c r="C230" s="177"/>
      <c r="D230" s="178" t="s">
        <v>386</v>
      </c>
      <c r="E230" s="179" t="s">
        <v>565</v>
      </c>
      <c r="F230" s="179">
        <v>206</v>
      </c>
      <c r="G230" s="179"/>
      <c r="H230" s="179">
        <v>248</v>
      </c>
      <c r="I230" s="181">
        <v>248</v>
      </c>
      <c r="J230" s="151" t="s">
        <v>623</v>
      </c>
      <c r="K230" s="152">
        <f t="shared" si="38"/>
        <v>42</v>
      </c>
      <c r="L230" s="153">
        <f t="shared" si="39"/>
        <v>0.20388349514563106</v>
      </c>
      <c r="M230" s="148" t="s">
        <v>535</v>
      </c>
      <c r="N230" s="154">
        <v>44214</v>
      </c>
      <c r="O230" s="1"/>
      <c r="P230" s="1"/>
      <c r="Q230" s="1"/>
      <c r="R230" s="6" t="s">
        <v>726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156</v>
      </c>
      <c r="B231" s="177">
        <v>44140</v>
      </c>
      <c r="C231" s="177"/>
      <c r="D231" s="178" t="s">
        <v>386</v>
      </c>
      <c r="E231" s="179" t="s">
        <v>565</v>
      </c>
      <c r="F231" s="179">
        <v>182.5</v>
      </c>
      <c r="G231" s="179"/>
      <c r="H231" s="179">
        <v>248</v>
      </c>
      <c r="I231" s="181">
        <v>248</v>
      </c>
      <c r="J231" s="151" t="s">
        <v>623</v>
      </c>
      <c r="K231" s="152">
        <f t="shared" si="38"/>
        <v>65.5</v>
      </c>
      <c r="L231" s="153">
        <f t="shared" si="39"/>
        <v>0.35890410958904112</v>
      </c>
      <c r="M231" s="148" t="s">
        <v>535</v>
      </c>
      <c r="N231" s="154">
        <v>44214</v>
      </c>
      <c r="O231" s="1"/>
      <c r="P231" s="1"/>
      <c r="Q231" s="1"/>
      <c r="R231" s="6" t="s">
        <v>726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157</v>
      </c>
      <c r="B232" s="177">
        <v>44140</v>
      </c>
      <c r="C232" s="177"/>
      <c r="D232" s="178" t="s">
        <v>314</v>
      </c>
      <c r="E232" s="179" t="s">
        <v>565</v>
      </c>
      <c r="F232" s="179">
        <v>247.5</v>
      </c>
      <c r="G232" s="179"/>
      <c r="H232" s="179">
        <v>320</v>
      </c>
      <c r="I232" s="181">
        <v>320</v>
      </c>
      <c r="J232" s="151" t="s">
        <v>623</v>
      </c>
      <c r="K232" s="152">
        <f t="shared" si="38"/>
        <v>72.5</v>
      </c>
      <c r="L232" s="153">
        <f t="shared" si="39"/>
        <v>0.29292929292929293</v>
      </c>
      <c r="M232" s="148" t="s">
        <v>535</v>
      </c>
      <c r="N232" s="154">
        <v>44323</v>
      </c>
      <c r="O232" s="1"/>
      <c r="P232" s="1"/>
      <c r="Q232" s="1"/>
      <c r="R232" s="6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158</v>
      </c>
      <c r="B233" s="177">
        <v>44140</v>
      </c>
      <c r="C233" s="177"/>
      <c r="D233" s="178" t="s">
        <v>267</v>
      </c>
      <c r="E233" s="179" t="s">
        <v>565</v>
      </c>
      <c r="F233" s="149">
        <v>925</v>
      </c>
      <c r="G233" s="179"/>
      <c r="H233" s="179">
        <v>1095</v>
      </c>
      <c r="I233" s="181">
        <v>1093</v>
      </c>
      <c r="J233" s="151" t="s">
        <v>753</v>
      </c>
      <c r="K233" s="152">
        <f t="shared" si="38"/>
        <v>170</v>
      </c>
      <c r="L233" s="153">
        <f t="shared" si="39"/>
        <v>0.18378378378378379</v>
      </c>
      <c r="M233" s="148" t="s">
        <v>535</v>
      </c>
      <c r="N233" s="154">
        <v>44201</v>
      </c>
      <c r="O233" s="1"/>
      <c r="P233" s="1"/>
      <c r="Q233" s="1"/>
      <c r="R233" s="6" t="s">
        <v>726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159</v>
      </c>
      <c r="B234" s="177">
        <v>44140</v>
      </c>
      <c r="C234" s="177"/>
      <c r="D234" s="178" t="s">
        <v>330</v>
      </c>
      <c r="E234" s="179" t="s">
        <v>565</v>
      </c>
      <c r="F234" s="149">
        <v>332.5</v>
      </c>
      <c r="G234" s="179"/>
      <c r="H234" s="179">
        <v>393</v>
      </c>
      <c r="I234" s="181">
        <v>406</v>
      </c>
      <c r="J234" s="151" t="s">
        <v>754</v>
      </c>
      <c r="K234" s="152">
        <f t="shared" si="38"/>
        <v>60.5</v>
      </c>
      <c r="L234" s="153">
        <f t="shared" si="39"/>
        <v>0.18195488721804512</v>
      </c>
      <c r="M234" s="148" t="s">
        <v>535</v>
      </c>
      <c r="N234" s="154">
        <v>44256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160</v>
      </c>
      <c r="B235" s="177">
        <v>44141</v>
      </c>
      <c r="C235" s="177"/>
      <c r="D235" s="178" t="s">
        <v>445</v>
      </c>
      <c r="E235" s="179" t="s">
        <v>565</v>
      </c>
      <c r="F235" s="149">
        <v>231</v>
      </c>
      <c r="G235" s="179"/>
      <c r="H235" s="179">
        <v>281</v>
      </c>
      <c r="I235" s="181">
        <v>281</v>
      </c>
      <c r="J235" s="151" t="s">
        <v>623</v>
      </c>
      <c r="K235" s="152">
        <f t="shared" si="38"/>
        <v>50</v>
      </c>
      <c r="L235" s="153">
        <f t="shared" si="39"/>
        <v>0.21645021645021645</v>
      </c>
      <c r="M235" s="148" t="s">
        <v>535</v>
      </c>
      <c r="N235" s="154">
        <v>44358</v>
      </c>
      <c r="O235" s="1"/>
      <c r="P235" s="1"/>
      <c r="Q235" s="1"/>
      <c r="R235" s="6" t="s">
        <v>726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161</v>
      </c>
      <c r="B236" s="177">
        <v>44187</v>
      </c>
      <c r="C236" s="177"/>
      <c r="D236" s="178" t="s">
        <v>421</v>
      </c>
      <c r="E236" s="179" t="s">
        <v>565</v>
      </c>
      <c r="F236" s="149">
        <v>190</v>
      </c>
      <c r="G236" s="179"/>
      <c r="H236" s="179">
        <v>239</v>
      </c>
      <c r="I236" s="181">
        <v>239</v>
      </c>
      <c r="J236" s="151" t="s">
        <v>840</v>
      </c>
      <c r="K236" s="152">
        <f t="shared" si="38"/>
        <v>49</v>
      </c>
      <c r="L236" s="153">
        <f t="shared" si="39"/>
        <v>0.25789473684210529</v>
      </c>
      <c r="M236" s="148" t="s">
        <v>535</v>
      </c>
      <c r="N236" s="154">
        <v>44844</v>
      </c>
      <c r="O236" s="1"/>
      <c r="P236" s="1"/>
      <c r="Q236" s="1"/>
      <c r="R236" s="6" t="s">
        <v>726</v>
      </c>
    </row>
    <row r="237" spans="1:26" ht="12.75" customHeight="1">
      <c r="A237" s="176">
        <v>162</v>
      </c>
      <c r="B237" s="177">
        <v>44258</v>
      </c>
      <c r="C237" s="177"/>
      <c r="D237" s="178" t="s">
        <v>751</v>
      </c>
      <c r="E237" s="179" t="s">
        <v>565</v>
      </c>
      <c r="F237" s="149">
        <v>495</v>
      </c>
      <c r="G237" s="179"/>
      <c r="H237" s="179">
        <v>595</v>
      </c>
      <c r="I237" s="181">
        <v>590</v>
      </c>
      <c r="J237" s="151" t="s">
        <v>790</v>
      </c>
      <c r="K237" s="152">
        <f t="shared" si="38"/>
        <v>100</v>
      </c>
      <c r="L237" s="153">
        <f t="shared" si="39"/>
        <v>0.20202020202020202</v>
      </c>
      <c r="M237" s="148" t="s">
        <v>535</v>
      </c>
      <c r="N237" s="154">
        <v>44589</v>
      </c>
      <c r="O237" s="1"/>
      <c r="P237" s="1"/>
      <c r="R237" s="6" t="s">
        <v>726</v>
      </c>
    </row>
    <row r="238" spans="1:26" ht="12.75" customHeight="1">
      <c r="A238" s="176">
        <v>163</v>
      </c>
      <c r="B238" s="177">
        <v>44274</v>
      </c>
      <c r="C238" s="177"/>
      <c r="D238" s="178" t="s">
        <v>330</v>
      </c>
      <c r="E238" s="179" t="s">
        <v>565</v>
      </c>
      <c r="F238" s="149">
        <v>355</v>
      </c>
      <c r="G238" s="179"/>
      <c r="H238" s="179">
        <v>422.5</v>
      </c>
      <c r="I238" s="181">
        <v>420</v>
      </c>
      <c r="J238" s="151" t="s">
        <v>755</v>
      </c>
      <c r="K238" s="152">
        <f t="shared" si="38"/>
        <v>67.5</v>
      </c>
      <c r="L238" s="153">
        <f t="shared" si="39"/>
        <v>0.19014084507042253</v>
      </c>
      <c r="M238" s="148" t="s">
        <v>535</v>
      </c>
      <c r="N238" s="154">
        <v>44361</v>
      </c>
      <c r="O238" s="1"/>
      <c r="R238" s="194" t="s">
        <v>726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164</v>
      </c>
      <c r="B239" s="177">
        <v>44295</v>
      </c>
      <c r="C239" s="177"/>
      <c r="D239" s="178" t="s">
        <v>756</v>
      </c>
      <c r="E239" s="179" t="s">
        <v>565</v>
      </c>
      <c r="F239" s="149">
        <v>555</v>
      </c>
      <c r="G239" s="179"/>
      <c r="H239" s="179">
        <v>663</v>
      </c>
      <c r="I239" s="181">
        <v>663</v>
      </c>
      <c r="J239" s="151" t="s">
        <v>757</v>
      </c>
      <c r="K239" s="152">
        <f t="shared" si="38"/>
        <v>108</v>
      </c>
      <c r="L239" s="153">
        <f t="shared" si="39"/>
        <v>0.19459459459459461</v>
      </c>
      <c r="M239" s="148" t="s">
        <v>535</v>
      </c>
      <c r="N239" s="154">
        <v>44321</v>
      </c>
      <c r="O239" s="1"/>
      <c r="P239" s="1"/>
      <c r="Q239" s="1"/>
      <c r="R239" s="194" t="s">
        <v>726</v>
      </c>
    </row>
    <row r="240" spans="1:26" ht="12.75" customHeight="1">
      <c r="A240" s="176">
        <v>165</v>
      </c>
      <c r="B240" s="177">
        <v>44308</v>
      </c>
      <c r="C240" s="177"/>
      <c r="D240" s="178" t="s">
        <v>358</v>
      </c>
      <c r="E240" s="179" t="s">
        <v>565</v>
      </c>
      <c r="F240" s="149">
        <v>126.5</v>
      </c>
      <c r="G240" s="179"/>
      <c r="H240" s="179">
        <v>155</v>
      </c>
      <c r="I240" s="181">
        <v>155</v>
      </c>
      <c r="J240" s="151" t="s">
        <v>623</v>
      </c>
      <c r="K240" s="152">
        <f t="shared" si="38"/>
        <v>28.5</v>
      </c>
      <c r="L240" s="153">
        <f t="shared" si="39"/>
        <v>0.22529644268774704</v>
      </c>
      <c r="M240" s="148" t="s">
        <v>535</v>
      </c>
      <c r="N240" s="154">
        <v>44362</v>
      </c>
      <c r="O240" s="1"/>
      <c r="R240" s="194" t="s">
        <v>726</v>
      </c>
    </row>
    <row r="241" spans="1:18" ht="12.75" customHeight="1">
      <c r="A241" s="219">
        <v>166</v>
      </c>
      <c r="B241" s="220">
        <v>44368</v>
      </c>
      <c r="C241" s="220"/>
      <c r="D241" s="221" t="s">
        <v>375</v>
      </c>
      <c r="E241" s="222" t="s">
        <v>565</v>
      </c>
      <c r="F241" s="223">
        <v>287.5</v>
      </c>
      <c r="G241" s="222"/>
      <c r="H241" s="222">
        <v>245</v>
      </c>
      <c r="I241" s="224">
        <v>344</v>
      </c>
      <c r="J241" s="161" t="s">
        <v>786</v>
      </c>
      <c r="K241" s="162">
        <f t="shared" si="38"/>
        <v>-42.5</v>
      </c>
      <c r="L241" s="163">
        <f t="shared" si="39"/>
        <v>-0.14782608695652175</v>
      </c>
      <c r="M241" s="159" t="s">
        <v>547</v>
      </c>
      <c r="N241" s="156">
        <v>44508</v>
      </c>
      <c r="O241" s="1"/>
      <c r="R241" s="194" t="s">
        <v>726</v>
      </c>
    </row>
    <row r="242" spans="1:18" ht="12.75" customHeight="1">
      <c r="A242" s="176">
        <v>167</v>
      </c>
      <c r="B242" s="177">
        <v>44368</v>
      </c>
      <c r="C242" s="177"/>
      <c r="D242" s="178" t="s">
        <v>445</v>
      </c>
      <c r="E242" s="179" t="s">
        <v>565</v>
      </c>
      <c r="F242" s="149">
        <v>241</v>
      </c>
      <c r="G242" s="179"/>
      <c r="H242" s="179">
        <v>298</v>
      </c>
      <c r="I242" s="181">
        <v>320</v>
      </c>
      <c r="J242" s="151" t="s">
        <v>623</v>
      </c>
      <c r="K242" s="152">
        <f t="shared" si="38"/>
        <v>57</v>
      </c>
      <c r="L242" s="153">
        <f t="shared" si="39"/>
        <v>0.23651452282157676</v>
      </c>
      <c r="M242" s="148" t="s">
        <v>535</v>
      </c>
      <c r="N242" s="154">
        <v>44802</v>
      </c>
      <c r="O242" s="41"/>
      <c r="R242" s="194" t="s">
        <v>726</v>
      </c>
    </row>
    <row r="243" spans="1:18" ht="12.75" customHeight="1">
      <c r="A243" s="176">
        <v>168</v>
      </c>
      <c r="B243" s="177">
        <v>44406</v>
      </c>
      <c r="C243" s="177"/>
      <c r="D243" s="178" t="s">
        <v>358</v>
      </c>
      <c r="E243" s="179" t="s">
        <v>565</v>
      </c>
      <c r="F243" s="149">
        <v>162.5</v>
      </c>
      <c r="G243" s="179"/>
      <c r="H243" s="179">
        <v>200</v>
      </c>
      <c r="I243" s="181">
        <v>200</v>
      </c>
      <c r="J243" s="151" t="s">
        <v>623</v>
      </c>
      <c r="K243" s="152">
        <f t="shared" si="38"/>
        <v>37.5</v>
      </c>
      <c r="L243" s="153">
        <f t="shared" si="39"/>
        <v>0.23076923076923078</v>
      </c>
      <c r="M243" s="148" t="s">
        <v>535</v>
      </c>
      <c r="N243" s="154">
        <v>44802</v>
      </c>
      <c r="O243" s="1"/>
      <c r="R243" s="194" t="s">
        <v>726</v>
      </c>
    </row>
    <row r="244" spans="1:18" ht="12.75" customHeight="1">
      <c r="A244" s="176">
        <v>169</v>
      </c>
      <c r="B244" s="177">
        <v>44462</v>
      </c>
      <c r="C244" s="177"/>
      <c r="D244" s="178" t="s">
        <v>762</v>
      </c>
      <c r="E244" s="179" t="s">
        <v>565</v>
      </c>
      <c r="F244" s="149">
        <v>1235</v>
      </c>
      <c r="G244" s="179"/>
      <c r="H244" s="179">
        <v>1505</v>
      </c>
      <c r="I244" s="181">
        <v>1500</v>
      </c>
      <c r="J244" s="151" t="s">
        <v>623</v>
      </c>
      <c r="K244" s="152">
        <f t="shared" si="38"/>
        <v>270</v>
      </c>
      <c r="L244" s="153">
        <f t="shared" si="39"/>
        <v>0.21862348178137653</v>
      </c>
      <c r="M244" s="148" t="s">
        <v>535</v>
      </c>
      <c r="N244" s="154">
        <v>44564</v>
      </c>
      <c r="O244" s="1"/>
      <c r="R244" s="194" t="s">
        <v>726</v>
      </c>
    </row>
    <row r="245" spans="1:18" ht="12.75" customHeight="1">
      <c r="A245" s="206">
        <v>170</v>
      </c>
      <c r="B245" s="207">
        <v>44480</v>
      </c>
      <c r="C245" s="207"/>
      <c r="D245" s="208" t="s">
        <v>764</v>
      </c>
      <c r="E245" s="209" t="s">
        <v>565</v>
      </c>
      <c r="F245" s="54">
        <v>58.75</v>
      </c>
      <c r="G245" s="209"/>
      <c r="H245" s="330"/>
      <c r="I245" s="213"/>
      <c r="J245" s="331" t="s">
        <v>538</v>
      </c>
      <c r="K245" s="206"/>
      <c r="L245" s="207"/>
      <c r="M245" s="207"/>
      <c r="N245" s="208"/>
      <c r="O245" s="41"/>
      <c r="R245" s="194" t="s">
        <v>726</v>
      </c>
    </row>
    <row r="246" spans="1:18" ht="12.75" customHeight="1">
      <c r="A246" s="210">
        <v>171</v>
      </c>
      <c r="B246" s="211">
        <v>44481</v>
      </c>
      <c r="C246" s="211"/>
      <c r="D246" s="212" t="s">
        <v>256</v>
      </c>
      <c r="E246" s="213" t="s">
        <v>565</v>
      </c>
      <c r="F246" s="214" t="s">
        <v>766</v>
      </c>
      <c r="G246" s="213"/>
      <c r="H246" s="213"/>
      <c r="I246" s="213">
        <v>380</v>
      </c>
      <c r="J246" s="215" t="s">
        <v>538</v>
      </c>
      <c r="K246" s="210"/>
      <c r="L246" s="211"/>
      <c r="M246" s="211"/>
      <c r="N246" s="212"/>
      <c r="O246" s="41"/>
      <c r="R246" s="194" t="s">
        <v>726</v>
      </c>
    </row>
    <row r="247" spans="1:18" ht="12.75" customHeight="1">
      <c r="A247" s="176">
        <v>172</v>
      </c>
      <c r="B247" s="177">
        <v>44481</v>
      </c>
      <c r="C247" s="177"/>
      <c r="D247" s="178" t="s">
        <v>381</v>
      </c>
      <c r="E247" s="179" t="s">
        <v>565</v>
      </c>
      <c r="F247" s="149">
        <v>45.5</v>
      </c>
      <c r="G247" s="179"/>
      <c r="H247" s="179">
        <v>56.5</v>
      </c>
      <c r="I247" s="181">
        <v>56</v>
      </c>
      <c r="J247" s="151" t="s">
        <v>863</v>
      </c>
      <c r="K247" s="152">
        <f>H247-F247</f>
        <v>11</v>
      </c>
      <c r="L247" s="153">
        <f>K247/F247</f>
        <v>0.24175824175824176</v>
      </c>
      <c r="M247" s="148" t="s">
        <v>535</v>
      </c>
      <c r="N247" s="154">
        <v>44881</v>
      </c>
      <c r="O247" s="41"/>
      <c r="R247" s="194"/>
    </row>
    <row r="248" spans="1:18" ht="12.75" customHeight="1">
      <c r="A248" s="176">
        <v>173</v>
      </c>
      <c r="B248" s="177">
        <v>44551</v>
      </c>
      <c r="C248" s="177"/>
      <c r="D248" s="178" t="s">
        <v>118</v>
      </c>
      <c r="E248" s="179" t="s">
        <v>565</v>
      </c>
      <c r="F248" s="149">
        <v>2300</v>
      </c>
      <c r="G248" s="179"/>
      <c r="H248" s="179">
        <f>(2820+2200)/2</f>
        <v>2510</v>
      </c>
      <c r="I248" s="181">
        <v>3000</v>
      </c>
      <c r="J248" s="151" t="s">
        <v>798</v>
      </c>
      <c r="K248" s="152">
        <f>H248-F248</f>
        <v>210</v>
      </c>
      <c r="L248" s="153">
        <f>K248/F248</f>
        <v>9.1304347826086957E-2</v>
      </c>
      <c r="M248" s="148" t="s">
        <v>535</v>
      </c>
      <c r="N248" s="154">
        <v>44649</v>
      </c>
      <c r="O248" s="1"/>
      <c r="R248" s="194"/>
    </row>
    <row r="249" spans="1:18" ht="12.75" customHeight="1">
      <c r="A249" s="216">
        <v>174</v>
      </c>
      <c r="B249" s="211">
        <v>44606</v>
      </c>
      <c r="C249" s="216"/>
      <c r="D249" s="216" t="s">
        <v>400</v>
      </c>
      <c r="E249" s="213" t="s">
        <v>565</v>
      </c>
      <c r="F249" s="213" t="s">
        <v>793</v>
      </c>
      <c r="G249" s="213"/>
      <c r="H249" s="213"/>
      <c r="I249" s="213">
        <v>764</v>
      </c>
      <c r="J249" s="213" t="s">
        <v>538</v>
      </c>
      <c r="K249" s="213"/>
      <c r="L249" s="213"/>
      <c r="M249" s="213"/>
      <c r="N249" s="216"/>
      <c r="O249" s="41"/>
      <c r="R249" s="194"/>
    </row>
    <row r="250" spans="1:18" ht="12.75" customHeight="1">
      <c r="A250" s="176">
        <v>175</v>
      </c>
      <c r="B250" s="177">
        <v>44613</v>
      </c>
      <c r="C250" s="177"/>
      <c r="D250" s="178" t="s">
        <v>762</v>
      </c>
      <c r="E250" s="179" t="s">
        <v>565</v>
      </c>
      <c r="F250" s="149">
        <v>1255</v>
      </c>
      <c r="G250" s="179"/>
      <c r="H250" s="179">
        <v>1515</v>
      </c>
      <c r="I250" s="181">
        <v>1510</v>
      </c>
      <c r="J250" s="151" t="s">
        <v>623</v>
      </c>
      <c r="K250" s="152">
        <f>H250-F250</f>
        <v>260</v>
      </c>
      <c r="L250" s="153">
        <f>K250/F250</f>
        <v>0.20717131474103587</v>
      </c>
      <c r="M250" s="148" t="s">
        <v>535</v>
      </c>
      <c r="N250" s="154">
        <v>44834</v>
      </c>
      <c r="O250" s="41"/>
      <c r="R250" s="194"/>
    </row>
    <row r="251" spans="1:18" ht="12.75" customHeight="1">
      <c r="A251">
        <v>176</v>
      </c>
      <c r="B251" s="211">
        <v>44670</v>
      </c>
      <c r="C251" s="211"/>
      <c r="D251" s="216" t="s">
        <v>500</v>
      </c>
      <c r="E251" s="242" t="s">
        <v>565</v>
      </c>
      <c r="F251" s="213" t="s">
        <v>800</v>
      </c>
      <c r="G251" s="213"/>
      <c r="H251" s="213"/>
      <c r="I251" s="213">
        <v>553</v>
      </c>
      <c r="J251" s="213" t="s">
        <v>538</v>
      </c>
      <c r="K251" s="213"/>
      <c r="L251" s="213"/>
      <c r="M251" s="213"/>
      <c r="N251" s="213"/>
      <c r="O251" s="41"/>
      <c r="R251" s="194"/>
    </row>
    <row r="252" spans="1:18" ht="12.75" customHeight="1">
      <c r="A252" s="176">
        <v>177</v>
      </c>
      <c r="B252" s="177">
        <v>44746</v>
      </c>
      <c r="C252" s="177"/>
      <c r="D252" s="178" t="s">
        <v>833</v>
      </c>
      <c r="E252" s="179" t="s">
        <v>565</v>
      </c>
      <c r="F252" s="149">
        <v>207.5</v>
      </c>
      <c r="G252" s="179"/>
      <c r="H252" s="179">
        <v>254</v>
      </c>
      <c r="I252" s="181">
        <v>254</v>
      </c>
      <c r="J252" s="151" t="s">
        <v>623</v>
      </c>
      <c r="K252" s="152">
        <f>H252-F252</f>
        <v>46.5</v>
      </c>
      <c r="L252" s="153">
        <f>K252/F252</f>
        <v>0.22409638554216868</v>
      </c>
      <c r="M252" s="148" t="s">
        <v>535</v>
      </c>
      <c r="N252" s="154">
        <v>44792</v>
      </c>
      <c r="O252" s="1"/>
      <c r="R252" s="194"/>
    </row>
    <row r="253" spans="1:18" ht="12.75" customHeight="1">
      <c r="A253" s="176">
        <v>178</v>
      </c>
      <c r="B253" s="177">
        <v>44775</v>
      </c>
      <c r="C253" s="177"/>
      <c r="D253" s="178" t="s">
        <v>447</v>
      </c>
      <c r="E253" s="179" t="s">
        <v>565</v>
      </c>
      <c r="F253" s="149">
        <v>31.25</v>
      </c>
      <c r="G253" s="179"/>
      <c r="H253" s="179">
        <v>38.75</v>
      </c>
      <c r="I253" s="181">
        <v>38</v>
      </c>
      <c r="J253" s="151" t="s">
        <v>623</v>
      </c>
      <c r="K253" s="152">
        <f>H253-F253</f>
        <v>7.5</v>
      </c>
      <c r="L253" s="153">
        <f>K253/F253</f>
        <v>0.24</v>
      </c>
      <c r="M253" s="148" t="s">
        <v>535</v>
      </c>
      <c r="N253" s="154">
        <v>44844</v>
      </c>
      <c r="O253" s="41"/>
      <c r="R253" s="54"/>
    </row>
    <row r="254" spans="1:18" ht="12.75" customHeight="1">
      <c r="A254" s="210">
        <v>179</v>
      </c>
      <c r="B254" s="211">
        <v>44841</v>
      </c>
      <c r="C254" s="216"/>
      <c r="D254" s="216" t="s">
        <v>838</v>
      </c>
      <c r="E254" s="242" t="s">
        <v>565</v>
      </c>
      <c r="F254" s="213" t="s">
        <v>839</v>
      </c>
      <c r="G254" s="213"/>
      <c r="H254" s="213"/>
      <c r="I254" s="213">
        <v>840</v>
      </c>
      <c r="J254" s="213" t="s">
        <v>538</v>
      </c>
      <c r="K254" s="213"/>
      <c r="L254" s="213"/>
      <c r="M254" s="213"/>
      <c r="N254" s="213"/>
      <c r="O254" s="41"/>
      <c r="Q254" s="197"/>
      <c r="R254" s="54"/>
    </row>
    <row r="255" spans="1:18" ht="12.75" customHeight="1">
      <c r="A255" s="210">
        <v>180</v>
      </c>
      <c r="B255" s="211">
        <v>44844</v>
      </c>
      <c r="C255" s="216"/>
      <c r="D255" s="216" t="s">
        <v>402</v>
      </c>
      <c r="E255" s="242" t="s">
        <v>565</v>
      </c>
      <c r="F255" s="213" t="s">
        <v>841</v>
      </c>
      <c r="G255" s="213"/>
      <c r="H255" s="213"/>
      <c r="I255" s="213">
        <v>291</v>
      </c>
      <c r="J255" s="213" t="s">
        <v>538</v>
      </c>
      <c r="K255" s="213"/>
      <c r="L255" s="213"/>
      <c r="M255" s="213"/>
      <c r="N255" s="213"/>
      <c r="O255" s="41"/>
      <c r="Q255" s="197"/>
      <c r="R255" s="54"/>
    </row>
    <row r="256" spans="1:18" ht="12.75" customHeight="1">
      <c r="A256" s="210">
        <v>181</v>
      </c>
      <c r="B256" s="211">
        <v>44845</v>
      </c>
      <c r="C256" s="216"/>
      <c r="D256" s="216" t="s">
        <v>400</v>
      </c>
      <c r="E256" s="242" t="s">
        <v>565</v>
      </c>
      <c r="F256" s="213" t="s">
        <v>862</v>
      </c>
      <c r="G256" s="213"/>
      <c r="H256" s="213"/>
      <c r="I256" s="213">
        <v>765</v>
      </c>
      <c r="J256" s="213" t="s">
        <v>538</v>
      </c>
      <c r="K256" s="213"/>
      <c r="L256" s="213"/>
      <c r="M256" s="213"/>
      <c r="N256" s="213"/>
      <c r="O256" s="41"/>
      <c r="Q256" s="197"/>
      <c r="R256" s="54"/>
    </row>
    <row r="257" spans="1:18" ht="12.75" customHeight="1">
      <c r="A257" s="286">
        <v>182</v>
      </c>
      <c r="B257" s="211">
        <v>44981</v>
      </c>
      <c r="C257" s="211"/>
      <c r="D257" s="216" t="s">
        <v>819</v>
      </c>
      <c r="E257" s="242" t="s">
        <v>565</v>
      </c>
      <c r="F257" s="242" t="s">
        <v>874</v>
      </c>
      <c r="G257" s="213"/>
      <c r="H257" s="213"/>
      <c r="I257" s="213">
        <v>2080</v>
      </c>
      <c r="J257" s="213" t="s">
        <v>538</v>
      </c>
      <c r="K257" s="213"/>
      <c r="L257" s="213"/>
      <c r="M257" s="213"/>
      <c r="N257" s="213"/>
      <c r="O257" s="41"/>
      <c r="R257" s="54"/>
    </row>
    <row r="258" spans="1:18" ht="12.75" customHeight="1">
      <c r="A258" s="210">
        <v>183</v>
      </c>
      <c r="B258" s="211">
        <v>44986</v>
      </c>
      <c r="C258" s="216"/>
      <c r="D258" s="216" t="s">
        <v>447</v>
      </c>
      <c r="E258" s="242" t="s">
        <v>565</v>
      </c>
      <c r="F258" s="213" t="s">
        <v>888</v>
      </c>
      <c r="G258" s="213"/>
      <c r="H258" s="213"/>
      <c r="I258" s="213">
        <v>120</v>
      </c>
      <c r="J258" s="213" t="s">
        <v>538</v>
      </c>
      <c r="K258" s="213"/>
      <c r="L258" s="213"/>
      <c r="M258" s="213"/>
      <c r="N258" s="213"/>
      <c r="O258" s="41"/>
      <c r="R258" s="54"/>
    </row>
    <row r="259" spans="1:18" ht="12.75" customHeight="1">
      <c r="A259" s="286">
        <v>184</v>
      </c>
      <c r="B259" s="211">
        <v>45008</v>
      </c>
      <c r="C259" s="211"/>
      <c r="D259" s="216" t="s">
        <v>460</v>
      </c>
      <c r="E259" s="242" t="s">
        <v>565</v>
      </c>
      <c r="F259" s="242" t="s">
        <v>889</v>
      </c>
      <c r="G259" s="213"/>
      <c r="H259" s="213"/>
      <c r="I259" s="213">
        <v>3523</v>
      </c>
      <c r="J259" s="213" t="s">
        <v>538</v>
      </c>
      <c r="K259" s="213"/>
      <c r="L259" s="213"/>
      <c r="M259" s="213"/>
      <c r="N259" s="213"/>
      <c r="O259" s="41"/>
      <c r="R259" s="54"/>
    </row>
    <row r="260" spans="1:18" ht="12.75" customHeight="1">
      <c r="A260" s="210"/>
      <c r="B260" s="211"/>
      <c r="C260" s="216"/>
      <c r="D260" s="216"/>
      <c r="E260" s="242"/>
      <c r="F260" s="213"/>
      <c r="G260" s="213"/>
      <c r="H260" s="213"/>
      <c r="I260" s="213"/>
      <c r="J260" s="213"/>
      <c r="K260" s="213"/>
      <c r="L260" s="213"/>
      <c r="M260" s="213"/>
      <c r="N260" s="213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B262" s="195" t="s">
        <v>758</v>
      </c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A263" s="196"/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A264" s="196"/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53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</sheetData>
  <autoFilter ref="R1:R261"/>
  <mergeCells count="3">
    <mergeCell ref="A44:A45"/>
    <mergeCell ref="B44:B45"/>
    <mergeCell ref="J44:J4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2023-04-11T02:40:37Z</dcterms:modified>
</cp:coreProperties>
</file>