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0" yWindow="0" windowWidth="21600" windowHeight="96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F&amp;O)'!$S$1:$S$291</definedName>
  </definedNames>
  <calcPr calcId="191029"/>
</workbook>
</file>

<file path=xl/calcChain.xml><?xml version="1.0" encoding="utf-8"?>
<calcChain xmlns="http://schemas.openxmlformats.org/spreadsheetml/2006/main">
  <c r="L48" i="6" l="1"/>
  <c r="K48" i="6"/>
  <c r="L47" i="6"/>
  <c r="K47" i="6"/>
  <c r="K68" i="6"/>
  <c r="M68" i="6" s="1"/>
  <c r="K67" i="6"/>
  <c r="M67" i="6" s="1"/>
  <c r="M48" i="6" l="1"/>
  <c r="M47" i="6"/>
  <c r="K64" i="6"/>
  <c r="M64" i="6" s="1"/>
  <c r="L20" i="6"/>
  <c r="M20" i="6" s="1"/>
  <c r="K20" i="6"/>
  <c r="L10" i="6"/>
  <c r="K10" i="6"/>
  <c r="L45" i="6"/>
  <c r="K45" i="6"/>
  <c r="L46" i="6"/>
  <c r="K46" i="6"/>
  <c r="M46" i="6" s="1"/>
  <c r="K60" i="6"/>
  <c r="K59" i="6"/>
  <c r="K65" i="6"/>
  <c r="M65" i="6" s="1"/>
  <c r="L42" i="6"/>
  <c r="K42" i="6"/>
  <c r="L43" i="6"/>
  <c r="K43" i="6"/>
  <c r="L44" i="6"/>
  <c r="K44" i="6"/>
  <c r="M44" i="6" s="1"/>
  <c r="K277" i="6"/>
  <c r="L277" i="6" s="1"/>
  <c r="K62" i="6"/>
  <c r="K61" i="6"/>
  <c r="K63" i="6"/>
  <c r="M63" i="6" s="1"/>
  <c r="M10" i="6" l="1"/>
  <c r="M45" i="6"/>
  <c r="M42" i="6"/>
  <c r="M43" i="6"/>
  <c r="L13" i="6"/>
  <c r="K13" i="6"/>
  <c r="L19" i="6"/>
  <c r="K19" i="6"/>
  <c r="M19" i="6" s="1"/>
  <c r="K58" i="6"/>
  <c r="M58" i="6" s="1"/>
  <c r="M13" i="6" l="1"/>
  <c r="L41" i="6"/>
  <c r="K41" i="6"/>
  <c r="L36" i="6"/>
  <c r="K36" i="6"/>
  <c r="L40" i="6"/>
  <c r="K40" i="6"/>
  <c r="M40" i="6" s="1"/>
  <c r="M37" i="6"/>
  <c r="L37" i="6"/>
  <c r="K37" i="6"/>
  <c r="L22" i="6"/>
  <c r="K22" i="6"/>
  <c r="M22" i="6" s="1"/>
  <c r="L17" i="6"/>
  <c r="K17" i="6"/>
  <c r="K281" i="6"/>
  <c r="L281" i="6" s="1"/>
  <c r="L14" i="6"/>
  <c r="K14" i="6"/>
  <c r="L39" i="6"/>
  <c r="K39" i="6"/>
  <c r="L38" i="6"/>
  <c r="K38" i="6"/>
  <c r="M17" i="6" l="1"/>
  <c r="M38" i="6"/>
  <c r="M36" i="6"/>
  <c r="M41" i="6"/>
  <c r="M14" i="6"/>
  <c r="M39" i="6"/>
  <c r="P21" i="6" l="1"/>
  <c r="P18" i="6" l="1"/>
  <c r="P16" i="6" l="1"/>
  <c r="K286" i="6" l="1"/>
  <c r="L286" i="6" s="1"/>
  <c r="P15" i="6" l="1"/>
  <c r="P12" i="6" l="1"/>
  <c r="P11" i="6" l="1"/>
  <c r="K278" i="6" l="1"/>
  <c r="L278" i="6" s="1"/>
  <c r="K272" i="6"/>
  <c r="L272" i="6" s="1"/>
  <c r="K280" i="6" l="1"/>
  <c r="L280" i="6" s="1"/>
  <c r="K268" i="6" l="1"/>
  <c r="L268" i="6" s="1"/>
  <c r="K269" i="6" l="1"/>
  <c r="L269" i="6" s="1"/>
  <c r="K262" i="6"/>
  <c r="L262" i="6" s="1"/>
  <c r="K279" i="6" l="1"/>
  <c r="L279" i="6" s="1"/>
  <c r="K273" i="6"/>
  <c r="L273" i="6" s="1"/>
  <c r="K275" i="6" l="1"/>
  <c r="L275" i="6" s="1"/>
  <c r="L6" i="2" l="1"/>
  <c r="K6" i="3"/>
  <c r="D7" i="5" l="1"/>
  <c r="M7" i="6"/>
  <c r="K270" i="6" l="1"/>
  <c r="L270" i="6" s="1"/>
  <c r="K267" i="6" l="1"/>
  <c r="L267" i="6" s="1"/>
  <c r="K271" i="6" l="1"/>
  <c r="L271" i="6" s="1"/>
  <c r="K266" i="6"/>
  <c r="L266" i="6" s="1"/>
  <c r="K265" i="6"/>
  <c r="L265" i="6" s="1"/>
  <c r="K263" i="6"/>
  <c r="L263" i="6" s="1"/>
  <c r="H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6" i="4"/>
</calcChain>
</file>

<file path=xl/sharedStrings.xml><?xml version="1.0" encoding="utf-8"?>
<sst xmlns="http://schemas.openxmlformats.org/spreadsheetml/2006/main" count="3503" uniqueCount="1218">
  <si>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</si>
  <si>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</si>
  <si>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</si>
  <si>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</si>
  <si>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</si>
  <si>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</si>
  <si>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</si>
  <si>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</si>
  <si>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</si>
  <si>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</si>
  <si>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</si>
  <si>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</si>
  <si>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</si>
  <si>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</si>
  <si>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</si>
  <si>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</si>
  <si>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</si>
  <si>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</si>
  <si>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</si>
  <si>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</si>
  <si>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</si>
  <si>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</si>
  <si>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</si>
  <si>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</si>
  <si>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</si>
  <si>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</si>
  <si>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</si>
  <si>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</si>
  <si>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</si>
  <si>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</si>
  <si>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</si>
  <si>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</si>
  <si>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</si>
  <si>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</si>
  <si>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</si>
  <si>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</si>
  <si>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</si>
  <si>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</si>
  <si>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</si>
  <si>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</si>
  <si>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</si>
  <si>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</si>
  <si>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</si>
  <si>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</si>
  <si>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</si>
  <si>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</si>
  <si>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</si>
  <si>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</si>
  <si>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</si>
  <si>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</si>
  <si>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</si>
  <si>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</si>
  <si>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</si>
  <si>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</si>
  <si>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</si>
  <si>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</si>
  <si>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</si>
  <si>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</si>
  <si>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</si>
  <si>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</si>
  <si>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</si>
  <si>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</si>
  <si>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</si>
  <si>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</si>
  <si>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</si>
  <si>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</si>
  <si>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</si>
  <si>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</si>
  <si>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</si>
  <si>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</si>
  <si>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</si>
  <si>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</si>
  <si>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</si>
  <si>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</si>
  <si>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</si>
  <si>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</si>
  <si>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</si>
  <si>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</si>
  <si>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</si>
  <si>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</si>
  <si>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</si>
  <si>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</si>
  <si>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</si>
  <si>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</si>
  <si>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</si>
  <si>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</si>
  <si>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</si>
  <si>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</si>
  <si>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</si>
  <si>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</si>
  <si>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</si>
  <si>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</si>
  <si>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</si>
  <si>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</si>
  <si>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</si>
  <si>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</si>
  <si>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</si>
  <si>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</si>
  <si>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</si>
  <si>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</si>
  <si>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</si>
  <si>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</si>
  <si>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</si>
  <si>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</si>
  <si>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</si>
  <si>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</si>
  <si>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</si>
  <si>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</si>
  <si>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</si>
  <si>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</si>
  <si>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</si>
  <si>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</si>
  <si>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</si>
  <si>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</si>
  <si>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</si>
  <si>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</si>
  <si>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</si>
  <si>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</si>
  <si>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</si>
  <si>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</si>
  <si>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</si>
  <si>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</si>
  <si>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</si>
  <si>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</si>
  <si>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</si>
  <si>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</si>
  <si>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</si>
  <si>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</si>
  <si>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</si>
  <si>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</si>
  <si>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</si>
  <si>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</si>
  <si>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</si>
  <si>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</si>
  <si>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</si>
  <si>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</si>
  <si>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</si>
  <si>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</si>
  <si>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</si>
  <si>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</si>
  <si>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</si>
  <si>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</si>
  <si>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</si>
  <si>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</si>
  <si>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</si>
  <si>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</si>
  <si>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</si>
  <si>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</si>
  <si>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</si>
  <si>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</si>
  <si>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</si>
  <si>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</si>
  <si>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</si>
  <si>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</si>
  <si>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</si>
  <si>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</si>
  <si>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</si>
  <si>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</si>
  <si>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</si>
  <si>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</si>
  <si>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</si>
  <si>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</si>
  <si>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</si>
  <si>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</si>
  <si>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</si>
  <si>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</si>
  <si>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</si>
  <si>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</si>
  <si>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</si>
  <si>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</si>
  <si>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</si>
  <si>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</si>
  <si>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</si>
  <si>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</si>
  <si>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</si>
  <si>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</si>
  <si>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</si>
  <si>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</si>
  <si>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</si>
  <si>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</si>
  <si>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</si>
  <si>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</si>
  <si>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</si>
  <si>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</si>
  <si>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</si>
  <si>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</si>
  <si>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</si>
  <si>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</si>
  <si>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</si>
  <si>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</si>
  <si>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</si>
  <si>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</si>
  <si>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</si>
  <si>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</si>
  <si>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</si>
  <si>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</si>
  <si>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</si>
  <si>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</si>
  <si>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</si>
  <si>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</si>
  <si>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</si>
  <si>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</si>
  <si>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</si>
  <si>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</si>
  <si>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</si>
  <si>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</si>
  <si>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</si>
  <si>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</si>
  <si>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</si>
  <si>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</si>
  <si>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</si>
  <si>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</si>
  <si>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</si>
  <si>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</si>
  <si>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</si>
  <si>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</si>
  <si>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</si>
  <si>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</si>
  <si>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</si>
  <si>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</si>
  <si>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</si>
  <si>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</si>
  <si>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</si>
  <si>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</si>
  <si>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</si>
  <si>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</si>
  <si>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</si>
  <si>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</si>
  <si>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</si>
  <si>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</si>
  <si>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</si>
  <si>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</si>
  <si>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</si>
  <si>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</si>
  <si>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</si>
  <si>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</si>
  <si>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</si>
  <si>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</si>
  <si>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</si>
  <si>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</si>
  <si>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</si>
  <si>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</si>
  <si>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</si>
  <si>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</si>
  <si>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</si>
  <si>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</si>
  <si>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</si>
  <si>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</si>
  <si>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</si>
  <si>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</si>
  <si>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</si>
  <si>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</si>
  <si>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</si>
  <si>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</si>
  <si>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</si>
  <si>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</si>
  <si>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</si>
  <si>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</si>
  <si>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</si>
  <si>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</si>
  <si>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</si>
  <si>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</si>
  <si>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</si>
  <si>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</si>
  <si>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</si>
  <si>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</si>
  <si>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</si>
  <si>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</si>
  <si>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</si>
  <si>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</si>
  <si>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</si>
  <si>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</si>
  <si>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</si>
  <si>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</si>
  <si>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</si>
  <si>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</si>
  <si>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</si>
  <si>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</si>
  <si>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</si>
  <si>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</si>
  <si>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</si>
  <si>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</si>
  <si>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</si>
  <si>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</si>
  <si>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</si>
  <si>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</si>
  <si>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</si>
  <si>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</si>
  <si>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</si>
  <si>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</si>
  <si>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</si>
  <si>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</si>
  <si>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</si>
  <si>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</si>
  <si>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</si>
  <si>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</si>
  <si>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</si>
  <si>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</si>
  <si>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</si>
  <si>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</si>
  <si>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</si>
  <si>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</si>
  <si>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</si>
  <si>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</si>
  <si>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</si>
  <si>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</si>
  <si>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</si>
  <si>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</si>
  <si>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</si>
  <si>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</si>
  <si>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</si>
  <si>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</si>
  <si>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</si>
  <si>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</si>
  <si>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</si>
  <si>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</si>
  <si>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</si>
  <si>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</si>
  <si>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</si>
  <si>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</si>
  <si>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</si>
  <si>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</si>
  <si>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</si>
  <si>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</si>
  <si>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</si>
  <si>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</si>
  <si>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</si>
  <si>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</si>
  <si>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</si>
  <si>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</si>
  <si>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</si>
  <si>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</si>
  <si>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</si>
  <si>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</si>
  <si>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</si>
  <si>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</si>
  <si>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</si>
  <si>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</si>
  <si>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</si>
  <si>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</si>
  <si>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</si>
  <si>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</si>
  <si>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</si>
  <si>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</si>
  <si>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</si>
  <si>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</si>
  <si>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</si>
  <si>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</si>
  <si>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</si>
  <si>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</si>
  <si>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</si>
  <si>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</si>
  <si>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</si>
  <si>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</si>
  <si>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</si>
  <si>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</si>
  <si>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</si>
  <si>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</si>
  <si>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</si>
  <si>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</si>
  <si>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</si>
  <si>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</si>
  <si>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</si>
  <si>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</si>
  <si>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</si>
  <si>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</si>
  <si>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</si>
  <si>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</si>
  <si>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</si>
  <si>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</si>
  <si>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</si>
  <si>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</si>
  <si>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</si>
  <si>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</si>
  <si>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</si>
  <si>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</si>
  <si>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</si>
  <si>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</si>
  <si>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</si>
  <si>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</si>
  <si>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</si>
  <si>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</si>
  <si>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</si>
  <si>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</si>
  <si>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</si>
  <si>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</si>
  <si>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</si>
  <si>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</si>
  <si>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</si>
  <si>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</si>
  <si>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</si>
  <si>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</si>
  <si>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</si>
  <si>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</si>
  <si>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</si>
  <si>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</si>
  <si>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</si>
  <si>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</si>
  <si>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</si>
  <si>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</si>
  <si>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</si>
  <si>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</si>
  <si>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</si>
  <si>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</si>
  <si>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</si>
  <si>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</si>
  <si>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</si>
  <si>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</si>
  <si>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</si>
  <si>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</si>
  <si>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</si>
  <si>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</si>
  <si>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</si>
  <si>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</si>
  <si>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</si>
  <si>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</si>
  <si>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</si>
  <si>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</si>
  <si>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</si>
  <si>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</si>
  <si>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</si>
  <si>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</si>
  <si>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</si>
  <si>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</si>
  <si>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</si>
  <si>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</si>
  <si>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</si>
  <si>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</si>
  <si>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</si>
  <si>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</si>
  <si>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</si>
  <si>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</si>
  <si>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</si>
  <si>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</si>
  <si>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</si>
  <si>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</si>
  <si>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</si>
  <si>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</si>
  <si>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</si>
  <si>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</si>
  <si>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</si>
  <si>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</si>
  <si>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</si>
  <si>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</si>
  <si>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</si>
  <si>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</si>
  <si>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</si>
  <si>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</si>
  <si>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</si>
  <si>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</si>
  <si>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</si>
  <si>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</si>
  <si>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</si>
  <si>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</si>
  <si>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</si>
  <si>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</si>
  <si>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</si>
  <si>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</si>
  <si>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</si>
  <si>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</si>
  <si>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</si>
  <si>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</si>
  <si>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</si>
  <si>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</si>
  <si>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</si>
  <si>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</si>
  <si>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</si>
  <si>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</si>
  <si>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</si>
  <si>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</si>
  <si>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</si>
  <si>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</si>
  <si>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</si>
  <si>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</si>
  <si>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</si>
  <si>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</si>
  <si>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</si>
  <si>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</si>
  <si>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</si>
  <si>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</si>
  <si>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</si>
  <si>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</si>
  <si>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</si>
  <si>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</si>
  <si>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</si>
  <si>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</si>
  <si>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</si>
  <si>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</si>
  <si>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</si>
  <si>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</si>
  <si>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</si>
  <si>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</si>
  <si>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</si>
  <si>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</si>
  <si>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</si>
  <si>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</si>
  <si>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</si>
  <si>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</si>
  <si>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</si>
  <si>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</si>
  <si>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</si>
  <si>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</si>
  <si>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</si>
  <si>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</si>
  <si>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</si>
  <si>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</si>
  <si>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</si>
  <si>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</si>
  <si>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</si>
  <si>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</si>
  <si>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</si>
  <si>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</si>
  <si>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</si>
  <si>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</si>
  <si>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</si>
  <si>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</si>
  <si>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</si>
  <si>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</si>
  <si>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</si>
  <si>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</si>
  <si>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</si>
  <si>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</si>
  <si>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</si>
  <si>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</si>
  <si>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</si>
  <si>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</si>
  <si>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</si>
  <si>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</si>
  <si>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</si>
  <si>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</si>
  <si>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</si>
  <si>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</si>
  <si>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</si>
  <si>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</si>
  <si>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</si>
  <si>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</si>
  <si>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</si>
  <si>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</si>
  <si>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</si>
  <si>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</si>
  <si>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</si>
  <si>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</si>
  <si>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</si>
  <si>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</si>
  <si>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</si>
  <si>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</si>
  <si>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</si>
  <si>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</si>
  <si>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</si>
  <si>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</si>
  <si>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</si>
  <si>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</si>
  <si>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</si>
  <si>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</si>
  <si>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</si>
  <si>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</si>
  <si>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</si>
  <si>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</si>
  <si>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</si>
  <si>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</si>
  <si>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</si>
  <si>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</si>
  <si>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</si>
  <si>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</si>
  <si>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</si>
  <si>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</si>
  <si>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</si>
  <si>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</si>
  <si>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</si>
  <si>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</si>
  <si>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</si>
  <si>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</si>
  <si>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</si>
  <si>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</si>
  <si>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</si>
  <si>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</si>
  <si>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</si>
  <si>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</si>
  <si>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</si>
  <si>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</si>
  <si>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</si>
  <si>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</si>
  <si>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</si>
  <si>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</si>
  <si>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</si>
  <si>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</si>
  <si>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</si>
  <si>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</si>
  <si>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</si>
  <si>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</si>
  <si>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</si>
  <si>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</si>
  <si>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</si>
  <si>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</si>
  <si>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</si>
  <si>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</si>
  <si>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</si>
  <si>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</si>
  <si>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</si>
  <si>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</si>
  <si>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</si>
  <si>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</si>
  <si>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</si>
  <si>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</si>
  <si>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</si>
  <si>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</si>
  <si>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</si>
  <si>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</si>
  <si>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</si>
  <si>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</si>
  <si>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</si>
  <si>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</si>
  <si>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</si>
  <si>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</si>
  <si>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</si>
  <si>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</si>
  <si>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</si>
  <si>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</si>
  <si>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</si>
  <si>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</si>
  <si>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</si>
  <si>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</si>
  <si>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</si>
  <si>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</si>
  <si>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</si>
  <si>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</si>
  <si>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</si>
  <si>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</si>
  <si>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</si>
  <si>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</si>
  <si>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</si>
  <si>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</si>
  <si>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</si>
  <si>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</si>
  <si>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</si>
  <si>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</si>
  <si>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</si>
  <si>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</si>
  <si>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</si>
  <si>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</si>
  <si>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</si>
  <si>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</si>
  <si>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</si>
  <si>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</si>
  <si>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</si>
  <si>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</si>
  <si>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</si>
  <si>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</si>
  <si>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</si>
  <si>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</si>
  <si>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</si>
  <si>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</si>
  <si>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</si>
  <si>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</si>
  <si>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</si>
  <si>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</si>
  <si>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</si>
  <si>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</si>
  <si>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</si>
  <si>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</si>
  <si>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</si>
  <si>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</si>
  <si>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</si>
  <si>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</si>
  <si>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</si>
  <si>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</si>
  <si>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</si>
  <si>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</si>
  <si>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</si>
  <si>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</si>
  <si>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</si>
  <si>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</si>
  <si>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</si>
  <si>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</si>
  <si>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</si>
  <si>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</si>
  <si>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</si>
  <si>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</si>
  <si>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</si>
  <si>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</si>
  <si>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</si>
  <si>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</si>
  <si>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</si>
  <si>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</si>
  <si>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</si>
  <si>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</si>
  <si>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</si>
  <si>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</si>
  <si>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</si>
  <si>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</si>
  <si>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</si>
  <si>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</si>
  <si>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</si>
  <si>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</si>
  <si>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</si>
  <si>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</si>
  <si>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</si>
  <si>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</si>
  <si>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</si>
  <si>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</si>
  <si>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</si>
  <si>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</si>
  <si>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</si>
  <si>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</si>
  <si>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</si>
  <si>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</si>
  <si>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</si>
  <si>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</si>
  <si>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</si>
  <si>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</si>
  <si>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</si>
  <si>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</si>
  <si>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</si>
  <si>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</si>
  <si>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</si>
  <si>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</si>
  <si>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</si>
  <si>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</si>
  <si>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</si>
  <si>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</si>
  <si>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</si>
  <si>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</si>
  <si>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</si>
  <si>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</si>
  <si>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</si>
  <si>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</si>
  <si>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</si>
  <si>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</si>
  <si>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</si>
  <si>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</si>
  <si>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</si>
  <si>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</si>
  <si>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</si>
  <si>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</si>
  <si>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</si>
  <si>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</si>
  <si>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</si>
  <si>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</si>
  <si>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</si>
  <si>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</si>
  <si>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</si>
  <si>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</si>
  <si>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</si>
  <si>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</si>
  <si>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</si>
  <si>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</si>
  <si>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</si>
  <si>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</si>
  <si>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</si>
  <si>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</si>
  <si>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</si>
  <si>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</si>
  <si>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</si>
  <si>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</si>
  <si>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</si>
  <si>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</si>
  <si>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</si>
  <si>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</si>
  <si>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</si>
  <si>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</si>
  <si>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</si>
  <si>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</si>
  <si>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</si>
  <si>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</si>
  <si>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</si>
  <si>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</si>
  <si>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</si>
  <si>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</si>
  <si>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</si>
  <si>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</si>
  <si>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</si>
  <si>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</si>
  <si>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</si>
  <si>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</si>
  <si>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</si>
  <si>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</si>
  <si>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</si>
  <si>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</si>
  <si>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</si>
  <si>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</si>
  <si>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</si>
  <si>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</si>
  <si>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</si>
  <si>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</si>
  <si>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</si>
  <si>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</si>
  <si>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</si>
  <si>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</si>
  <si>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</si>
  <si>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</si>
  <si>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</si>
  <si>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</si>
  <si>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</si>
  <si>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</si>
  <si>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</si>
  <si>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</si>
  <si>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</si>
  <si>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</si>
  <si>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</si>
  <si>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</si>
  <si>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</si>
  <si>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</si>
  <si>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</si>
  <si>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</si>
  <si>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</si>
  <si>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</si>
  <si>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</si>
  <si>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</si>
  <si>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</si>
  <si>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</si>
  <si>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</si>
  <si>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</si>
  <si>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</si>
  <si>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</si>
  <si>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</si>
  <si>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</si>
  <si>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</si>
  <si>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</si>
  <si>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</si>
  <si>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</si>
  <si>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</si>
  <si>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</si>
  <si>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</si>
  <si>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</si>
  <si>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</si>
  <si>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</si>
  <si>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</si>
  <si>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</si>
  <si>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</si>
  <si>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</si>
  <si>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</si>
  <si>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</si>
  <si>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</si>
  <si>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</si>
  <si>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</si>
  <si>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</si>
  <si>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</si>
  <si>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</si>
  <si>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</si>
  <si>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</si>
  <si>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</si>
  <si>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</si>
  <si>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</si>
  <si>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</si>
  <si>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</si>
  <si>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</si>
  <si>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</si>
  <si>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</si>
  <si>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</si>
  <si>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</si>
  <si>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</si>
  <si>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</si>
  <si>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</si>
  <si>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</si>
  <si>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</si>
  <si>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</si>
  <si>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</si>
  <si>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</si>
  <si>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</si>
  <si>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</si>
  <si>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</si>
  <si>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</si>
  <si>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</si>
  <si>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</si>
  <si>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</si>
  <si>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</si>
  <si>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</si>
  <si>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</si>
  <si>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</si>
  <si>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</si>
  <si>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</si>
  <si>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</si>
  <si>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</si>
  <si>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</si>
  <si>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</si>
  <si>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</si>
  <si>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</si>
  <si>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</si>
  <si>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</si>
  <si>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</si>
  <si>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</si>
  <si>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</si>
  <si>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</si>
  <si>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</si>
  <si>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</si>
  <si>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</si>
  <si>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</si>
  <si>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</si>
  <si>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</si>
  <si>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3441-3541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</si>
  <si>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</si>
  <si>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</si>
  <si>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</si>
  <si>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</si>
  <si>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</si>
  <si>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</si>
  <si>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</si>
  <si>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</si>
  <si>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</si>
  <si>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</si>
  <si>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 xml:space="preserve">CAMS </t>
  </si>
  <si>
    <t>2665-2765</t>
  </si>
  <si>
    <t>3100-3300</t>
  </si>
  <si>
    <t>3100-3200</t>
  </si>
  <si>
    <t>1500-1520</t>
  </si>
  <si>
    <t>106.40-111.40</t>
  </si>
  <si>
    <t>Accu&lt;&gt;</t>
  </si>
  <si>
    <t>5195-5395</t>
  </si>
  <si>
    <t>DHYAANI</t>
  </si>
  <si>
    <t>MANSI SHARE AND STOCK ADVISORS PVT LTD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</si>
  <si>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</si>
  <si>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</si>
  <si>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</si>
  <si>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</si>
  <si>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</si>
  <si>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</si>
  <si>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</si>
  <si>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</si>
  <si>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</si>
  <si>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JR SEAMLESS PRIVATE LIMITED</t>
  </si>
  <si>
    <t>NAKSH</t>
  </si>
  <si>
    <t>RGF</t>
  </si>
  <si>
    <t>WARDINMOBI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</si>
  <si>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</si>
  <si>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</si>
  <si>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</si>
  <si>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</si>
  <si>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</si>
  <si>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</si>
  <si>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</si>
  <si>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</si>
  <si>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</si>
  <si>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</si>
  <si>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</si>
  <si>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</si>
  <si>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</si>
  <si>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</si>
  <si>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</si>
  <si>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</si>
  <si>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</si>
  <si>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</si>
  <si>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</si>
  <si>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</si>
  <si>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</si>
  <si>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</si>
  <si>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</si>
  <si>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</si>
  <si>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</si>
  <si>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</si>
  <si>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</si>
  <si>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</si>
  <si>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</si>
  <si>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</si>
  <si>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</si>
  <si>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</si>
  <si>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</si>
  <si>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</si>
  <si>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</si>
  <si>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</si>
  <si>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</si>
  <si>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</si>
  <si>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</si>
  <si>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</si>
  <si>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</si>
  <si>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</si>
  <si>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</si>
  <si>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</si>
  <si>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</si>
  <si>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</si>
  <si>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</si>
  <si>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</si>
  <si>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</si>
  <si>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ALEXANDER</t>
  </si>
  <si>
    <t>SHASHANK DIXIT</t>
  </si>
  <si>
    <t>FRANKLININD</t>
  </si>
  <si>
    <t>GALACTICO</t>
  </si>
  <si>
    <t>VIPUL DILEEP LATHI</t>
  </si>
  <si>
    <t>GREEN PEAKS ENTERPRISES LLP</t>
  </si>
  <si>
    <t>SNEHLATA DINKAR SONAR</t>
  </si>
  <si>
    <t>UHZAVERI</t>
  </si>
  <si>
    <t>YACOOBALI AIYUB MOHAMMED</t>
  </si>
  <si>
    <t>VEERKRUPA</t>
  </si>
  <si>
    <t>NIKHIL RAJESH SINGH</t>
  </si>
  <si>
    <t>YUGA STOCKS AND COMMODITIES PRIVATE LIMITED  .</t>
  </si>
  <si>
    <t>GSTL</t>
  </si>
  <si>
    <t>Globesecure Techno Ltd</t>
  </si>
  <si>
    <t>VEENA RAJESH SHAH</t>
  </si>
  <si>
    <t>IPL</t>
  </si>
  <si>
    <t>India Pesticides Limited</t>
  </si>
  <si>
    <t>VT CAPITAL MARKET PVT LTD</t>
  </si>
  <si>
    <t>SKSE SECURITIES LTD</t>
  </si>
  <si>
    <t>NDTV</t>
  </si>
  <si>
    <t>New Delhi Television Limi</t>
  </si>
  <si>
    <t>RPOWER</t>
  </si>
  <si>
    <t>Reliance Power Limited</t>
  </si>
  <si>
    <t>JAINAM BROKING LIMITED</t>
  </si>
  <si>
    <t>VAISHALI</t>
  </si>
  <si>
    <t>Vaishali Pharma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</si>
  <si>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</si>
  <si>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</si>
  <si>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</si>
  <si>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</si>
  <si>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</si>
  <si>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</si>
  <si>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</si>
  <si>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LIESHA CORPORATION PRIVATE LIMITED .</t>
  </si>
  <si>
    <t>PARESH DHIRAJLAL SHAH</t>
  </si>
  <si>
    <t>AUTHUM INVESTMENT &amp; INFRASTRUCTURE LIMITED</t>
  </si>
  <si>
    <t>NIKHILESH TRADERS LLP</t>
  </si>
  <si>
    <t>DEEPAKCHEM</t>
  </si>
  <si>
    <t>YUGA STOCKS AND COMMODITIES PRIVATE LIMITED .</t>
  </si>
  <si>
    <t>DYNAMIND</t>
  </si>
  <si>
    <t>CHAUHAN TRISHUL JITUSINH</t>
  </si>
  <si>
    <t>KANANIIND</t>
  </si>
  <si>
    <t>NNM SECURITIES PVT LTD</t>
  </si>
  <si>
    <t>SEACOAST</t>
  </si>
  <si>
    <t>SSWRL</t>
  </si>
  <si>
    <t>DIVYRAJSINH NARENDRASINH SOLANKI</t>
  </si>
  <si>
    <t>COMMENDAM INVESTMENTS PVT LTD</t>
  </si>
  <si>
    <t>SW CAPITAL PRIVATE LIMITED</t>
  </si>
  <si>
    <t>VEL</t>
  </si>
  <si>
    <t>CAPACITE</t>
  </si>
  <si>
    <t>Capacite Infraproject Ltd</t>
  </si>
  <si>
    <t>CLOUDPP</t>
  </si>
  <si>
    <t>Var Cld Ltd Rs.2.5 ppd up</t>
  </si>
  <si>
    <t>GICL</t>
  </si>
  <si>
    <t>Globe Intl Carriers Ltd</t>
  </si>
  <si>
    <t>GSLSU</t>
  </si>
  <si>
    <t>Global Surfaces Limited</t>
  </si>
  <si>
    <t>ONE TREE HILL PROPERTIES PVT L</t>
  </si>
  <si>
    <t>ISHAN</t>
  </si>
  <si>
    <t>Ishan International Ltd</t>
  </si>
  <si>
    <t>KOHINOOR</t>
  </si>
  <si>
    <t>Kohinoor Foods Limited</t>
  </si>
  <si>
    <t>SADHNANIQ</t>
  </si>
  <si>
    <t>Sadhana Nitrochem Limited</t>
  </si>
  <si>
    <t>VIRAL DINESH SHAH</t>
  </si>
  <si>
    <t>SARTELE</t>
  </si>
  <si>
    <t>Sar Televenture Limited</t>
  </si>
  <si>
    <t>SEPC-RE1</t>
  </si>
  <si>
    <t>SEPC Limited</t>
  </si>
  <si>
    <t>CRONY VYAPAR PVT LTD</t>
  </si>
  <si>
    <t>TRACXN</t>
  </si>
  <si>
    <t>Tracxn Technologies Ltd</t>
  </si>
  <si>
    <t>Kanani Industries Ltd</t>
  </si>
  <si>
    <t>20975-20995</t>
  </si>
  <si>
    <t>20800-20700</t>
  </si>
  <si>
    <t>RECLTD DEC FUT</t>
  </si>
  <si>
    <t>396.50-397.50</t>
  </si>
  <si>
    <t>392-387</t>
  </si>
  <si>
    <t>BANKNIFTY 46500 PE 13-DEC</t>
  </si>
  <si>
    <t>BANKNIFTY 46000 PE 13-DEC</t>
  </si>
  <si>
    <t>320-330</t>
  </si>
  <si>
    <t>Profit of Rs.75/-</t>
  </si>
  <si>
    <t>NIFTY 20950 PE 07-DEC</t>
  </si>
  <si>
    <t>80-120</t>
  </si>
  <si>
    <t>Profit of Rs.20/-</t>
  </si>
  <si>
    <t>INDIAMART DEC FUT</t>
  </si>
  <si>
    <t>2725-2730</t>
  </si>
  <si>
    <t>2763-2798</t>
  </si>
  <si>
    <t>Profit of Rs.10/-</t>
  </si>
  <si>
    <t>Profit of Rs.18.5/-</t>
  </si>
  <si>
    <t>ACHYUT</t>
  </si>
  <si>
    <t>BHAVNABEN KETANKUMAR THAKKAR</t>
  </si>
  <si>
    <t>KHODEEAR ENTERPRISE LLP LLP</t>
  </si>
  <si>
    <t>AMISHABEN MANISHBHAI MEHTA</t>
  </si>
  <si>
    <t>ADVIKCA</t>
  </si>
  <si>
    <t>SILVERTOSS SHOPPERS PRIVATE LIMITED</t>
  </si>
  <si>
    <t>AXITA</t>
  </si>
  <si>
    <t>KUSHAL NITINBHAI PATEL</t>
  </si>
  <si>
    <t>BHATIA</t>
  </si>
  <si>
    <t>VIBHUTI COMMODITIES PRIVATE LIMITED</t>
  </si>
  <si>
    <t>COSMICCRF</t>
  </si>
  <si>
    <t>DHIRAJLAL SHIVABHAI VEKARIYA</t>
  </si>
  <si>
    <t>SRINIVASA RAO GODDATI</t>
  </si>
  <si>
    <t>DPL</t>
  </si>
  <si>
    <t>DIPNA KEYUR SHAH</t>
  </si>
  <si>
    <t>EIGHTY</t>
  </si>
  <si>
    <t>MUDIT AGARWAL</t>
  </si>
  <si>
    <t>PRAKASH KUMAR AGARWAL</t>
  </si>
  <si>
    <t>SHAH MAHESH JAYANTILAL</t>
  </si>
  <si>
    <t>GANONPRO</t>
  </si>
  <si>
    <t>SOM ARORA</t>
  </si>
  <si>
    <t>GOBLIN</t>
  </si>
  <si>
    <t>INDIA EQUITY FUND 1</t>
  </si>
  <si>
    <t>GOENKA BUSINESS &amp; FINANCE LIMITED</t>
  </si>
  <si>
    <t>HILIKS</t>
  </si>
  <si>
    <t>ANAND SHANKARRAO UTTURE</t>
  </si>
  <si>
    <t>DAYSIDE INVESTMENT LTD</t>
  </si>
  <si>
    <t>JANUSCORP</t>
  </si>
  <si>
    <t>MUKINDRA MONDAL</t>
  </si>
  <si>
    <t>JIGAR</t>
  </si>
  <si>
    <t>DHIRUBHAI DHARAMSHIBHAI BASIDA</t>
  </si>
  <si>
    <t>JTAPARIA</t>
  </si>
  <si>
    <t>NOVARATHANMAL PRAVEENKUMAR</t>
  </si>
  <si>
    <t>KBCGLOBAL</t>
  </si>
  <si>
    <t>SUSHILA GAUTAMLAL KALAL</t>
  </si>
  <si>
    <t>HI GROWTH CORPORATE SERVICES PVT LTD</t>
  </si>
  <si>
    <t>LKPFIN</t>
  </si>
  <si>
    <t>SAINT CAPITAL FUND</t>
  </si>
  <si>
    <t>TEAM INDIA MANAGERS LTD</t>
  </si>
  <si>
    <t>NEW BERRY ADVISORS LTD</t>
  </si>
  <si>
    <t>MISHDESIGN</t>
  </si>
  <si>
    <t>YUGA DOSHI</t>
  </si>
  <si>
    <t>ABHIJEET PRAMOD SONAWANE</t>
  </si>
  <si>
    <t>NCLRESE</t>
  </si>
  <si>
    <t>VIBRANT SECURITIES PRIVATE LIMITED</t>
  </si>
  <si>
    <t>NETLINK</t>
  </si>
  <si>
    <t>INDRA KIRAN VENTURES</t>
  </si>
  <si>
    <t>PROFINC</t>
  </si>
  <si>
    <t>PROFIN COMMODITIES PRIVATE LIMITED</t>
  </si>
  <si>
    <t>RAJKOTINV</t>
  </si>
  <si>
    <t>SUDHIRKUMAR</t>
  </si>
  <si>
    <t>VRINDA PIYUSH OZA</t>
  </si>
  <si>
    <t>RAJNISH</t>
  </si>
  <si>
    <t>KARVA AUTOMART LIMITED</t>
  </si>
  <si>
    <t>SHAH PARASMAL KUNDANMAL HUF</t>
  </si>
  <si>
    <t>SHARIKA</t>
  </si>
  <si>
    <t>SHEETAL</t>
  </si>
  <si>
    <t>SHERWOOD SECURITIES PVT LTD</t>
  </si>
  <si>
    <t>SIMPLEXCAS</t>
  </si>
  <si>
    <t>GLORIOUS HOLDINGS PVT LTD</t>
  </si>
  <si>
    <t>SOCRADAMUS CAPITAL PRIVATE LIMITED .</t>
  </si>
  <si>
    <t>SPAR</t>
  </si>
  <si>
    <t>BRUBEN COMMERCIAL PRIVATE LIMITED .</t>
  </si>
  <si>
    <t>LAKHUBHA SOLANKI</t>
  </si>
  <si>
    <t>THINKINK</t>
  </si>
  <si>
    <t>B B COMMERCIAL LTD</t>
  </si>
  <si>
    <t>ELEVATION CAPITAL V LIMITED</t>
  </si>
  <si>
    <t>ABDURRAHMAN MOHD SHAFI TAIBANI</t>
  </si>
  <si>
    <t>MILLENNIAL FAMILY TRUST</t>
  </si>
  <si>
    <t>PRIYA KABRA</t>
  </si>
  <si>
    <t>INDIAN CO-OPERATIVE CREDIT SOCIETY LIMITED</t>
  </si>
  <si>
    <t>AUTOIND</t>
  </si>
  <si>
    <t>Autoline Industries Limit</t>
  </si>
  <si>
    <t>AVADHSUGAR</t>
  </si>
  <si>
    <t>Avadh Sug &amp; Energy Ltd</t>
  </si>
  <si>
    <t>Axita Cotton Limited</t>
  </si>
  <si>
    <t>Balrampur Chini Mills</t>
  </si>
  <si>
    <t>BCLIND</t>
  </si>
  <si>
    <t>BCL Industries Limited</t>
  </si>
  <si>
    <t>CANARYS</t>
  </si>
  <si>
    <t>Canarys Automations Ltd</t>
  </si>
  <si>
    <t>ALACRITY SECURITIES LTD</t>
  </si>
  <si>
    <t>DEEPAK GUPTA</t>
  </si>
  <si>
    <t>DREDGECORP</t>
  </si>
  <si>
    <t>Dredging Corporation of I</t>
  </si>
  <si>
    <t>GATECHDVR</t>
  </si>
  <si>
    <t>GACM Technologies Limited</t>
  </si>
  <si>
    <t>PASHUPATI CAPITA SER PVT LTD</t>
  </si>
  <si>
    <t>GSS</t>
  </si>
  <si>
    <t>GSS Infotech Limited</t>
  </si>
  <si>
    <t>NIRAJ RAJNIKANT SHAH</t>
  </si>
  <si>
    <t>KARNIKA</t>
  </si>
  <si>
    <t>Karnika Industries Ltd</t>
  </si>
  <si>
    <t>MUKESH COMMERCIAL PVT LTD</t>
  </si>
  <si>
    <t>KBC Global Limited</t>
  </si>
  <si>
    <t>NK SECURITIES RESEARCH PRIVATE LIMITED</t>
  </si>
  <si>
    <t>SILVER LINE VENTURES PRIVATE LIMITED</t>
  </si>
  <si>
    <t>MOLDTECH</t>
  </si>
  <si>
    <t>Mold-Tek Technologies Ltd</t>
  </si>
  <si>
    <t>OILCOUNTUB</t>
  </si>
  <si>
    <t>Oil Country Tubular Ltd</t>
  </si>
  <si>
    <t>GUTTIKONDA VARA LAKSHMI</t>
  </si>
  <si>
    <t>RIIL</t>
  </si>
  <si>
    <t>Reliance Indl Infra Ltd</t>
  </si>
  <si>
    <t>SALZERELEC</t>
  </si>
  <si>
    <t>Salzer Electronics Ltd.</t>
  </si>
  <si>
    <t>MEGHAL KISHORKUMAR TALATI</t>
  </si>
  <si>
    <t>PURSHOTTAM RADHEYSHYAM KHANDELWAL</t>
  </si>
  <si>
    <t>NINJA SECURITIES PRIVATE LIMITED NINJA  SECURITIES</t>
  </si>
  <si>
    <t>TIDEWATER</t>
  </si>
  <si>
    <t>Tide Water Oil Co. (India</t>
  </si>
  <si>
    <t>STANDARD GREASES AND SPECIALITIES PVT LTD</t>
  </si>
  <si>
    <t>Tube Invest of India Ltd</t>
  </si>
  <si>
    <t>MOTILAL OSWAL MUTUAL FUND</t>
  </si>
  <si>
    <t>UTTAMSUGAR</t>
  </si>
  <si>
    <t>Uttam Sugar Mills Limited</t>
  </si>
  <si>
    <t>VERTOZ</t>
  </si>
  <si>
    <t>Vertoz Advertising Ltd</t>
  </si>
  <si>
    <t>HEMALI PATHIK THAKKAR</t>
  </si>
  <si>
    <t>HJS SECURITIES PRIVATE LIMITED</t>
  </si>
  <si>
    <t>VIKASLIFE</t>
  </si>
  <si>
    <t>Vikas Lifecare Limited</t>
  </si>
  <si>
    <t>VISHWAS FINCAP SERVICES PRIVATE LIMITED</t>
  </si>
  <si>
    <t>VIVIANA</t>
  </si>
  <si>
    <t>Viviana Power Tech Ltd</t>
  </si>
  <si>
    <t>AMIT KUMAR JAIN HUF</t>
  </si>
  <si>
    <t>WILLAMAGOR</t>
  </si>
  <si>
    <t>Williamson Magor &amp; Co</t>
  </si>
  <si>
    <t>JEEVIKA DHARMENDRA SHAH</t>
  </si>
  <si>
    <t>PRABHATKUMARPANJIAR</t>
  </si>
  <si>
    <t>ESSENTIA</t>
  </si>
  <si>
    <t>Integra Essentia Limited</t>
  </si>
  <si>
    <t>SHRI GANESH INVESTMENTS</t>
  </si>
  <si>
    <t>LIMITED BALAJI INFRACONCLAVE PRIVATE</t>
  </si>
  <si>
    <t>CRAFT EMERGING MARKET FUND PCC- ELITE CAPITAL FUND</t>
  </si>
  <si>
    <t>GAURI NANDAN TRADERS</t>
  </si>
  <si>
    <t>RPPL</t>
  </si>
  <si>
    <t>Rajshree PolyPack Ltd</t>
  </si>
  <si>
    <t>WIFAG-POLYTYPE HOLDING AG</t>
  </si>
  <si>
    <t>MINERVA EMERGING OPPORTUNITIES FUND LIMITED</t>
  </si>
  <si>
    <t>THE SOUTH INDIAN BANK LIMITED</t>
  </si>
  <si>
    <t>CENTRAL BANK OF INDIA</t>
  </si>
  <si>
    <t>PUNJAB NATIONAL BANK</t>
  </si>
  <si>
    <t>SVL LIMITED</t>
  </si>
  <si>
    <t>VINIYOGAA DISTRIBUTION SERVICES PRIVATE LIMITED</t>
  </si>
  <si>
    <t>SHIGAN</t>
  </si>
  <si>
    <t>Shigan Quantum Tech Ltd</t>
  </si>
  <si>
    <t>GROWMAX ENTERPRISES PRIVATE LIMITED</t>
  </si>
  <si>
    <t>SPECIALITY</t>
  </si>
  <si>
    <t>Speciality Rest Ltd</t>
  </si>
  <si>
    <t>DREAM ACHIEVER CONSULTANCY SERVICES PRIVATE LIMITED</t>
  </si>
  <si>
    <t>SRPL</t>
  </si>
  <si>
    <t>Shree Ram Proteins Ltd.</t>
  </si>
  <si>
    <t>ELUHIM LIMITED</t>
  </si>
  <si>
    <t>PQR CONSULTANTS PRIVATE LIMITED</t>
  </si>
  <si>
    <t>ANIL LAXMICHAND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</si>
</sst>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45268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45268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1" t="s">
        <v>16</v>
      </c>
      <c r="B9" s="333" t="s">
        <v>17</v>
      </c>
      <c r="C9" s="333" t="s">
        <v>18</v>
      </c>
      <c r="D9" s="333" t="s">
        <v>19</v>
      </c>
      <c r="E9" s="26" t="s">
        <v>20</v>
      </c>
      <c r="F9" s="26" t="s">
        <v>21</v>
      </c>
      <c r="G9" s="328" t="s">
        <v>22</v>
      </c>
      <c r="H9" s="329"/>
      <c r="I9" s="330"/>
      <c r="J9" s="328" t="s">
        <v>23</v>
      </c>
      <c r="K9" s="329"/>
      <c r="L9" s="330"/>
      <c r="M9" s="26"/>
      <c r="N9" s="27"/>
      <c r="O9" s="27"/>
      <c r="P9" s="27"/>
    </row>
    <row r="10" spans="1:16" ht="38.25">
      <c r="A10" s="332"/>
      <c r="B10" s="334"/>
      <c r="C10" s="334"/>
      <c r="D10" s="334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21030.799999999999</v>
      </c>
      <c r="F11" s="249">
        <v>21011.683333333334</v>
      </c>
      <c r="G11" s="248">
        <v>20975.366666666669</v>
      </c>
      <c r="H11" s="248">
        <v>20919.933333333334</v>
      </c>
      <c r="I11" s="248">
        <v>20883.616666666669</v>
      </c>
      <c r="J11" s="248">
        <v>21067.116666666669</v>
      </c>
      <c r="K11" s="248">
        <v>21103.433333333334</v>
      </c>
      <c r="L11" s="248">
        <v>21158.866666666669</v>
      </c>
      <c r="M11" s="247">
        <v>21048</v>
      </c>
      <c r="N11" s="247">
        <v>20956.25</v>
      </c>
      <c r="O11" s="247">
        <v>13608550</v>
      </c>
      <c r="P11" s="250">
        <v>6.641720868270512E-2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47047.15</v>
      </c>
      <c r="F12" s="249">
        <v>46924.066666666673</v>
      </c>
      <c r="G12" s="248">
        <v>46723.083333333343</v>
      </c>
      <c r="H12" s="248">
        <v>46399.01666666667</v>
      </c>
      <c r="I12" s="248">
        <v>46198.03333333334</v>
      </c>
      <c r="J12" s="248">
        <v>47248.133333333346</v>
      </c>
      <c r="K12" s="248">
        <v>47449.116666666669</v>
      </c>
      <c r="L12" s="248">
        <v>47773.183333333349</v>
      </c>
      <c r="M12" s="247">
        <v>47125.05</v>
      </c>
      <c r="N12" s="247">
        <v>46600</v>
      </c>
      <c r="O12" s="247">
        <v>2233950</v>
      </c>
      <c r="P12" s="250">
        <v>1.6829959375960126E-2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21103.599999999999</v>
      </c>
      <c r="F13" s="264">
        <v>21071.5</v>
      </c>
      <c r="G13" s="266">
        <v>21005.1</v>
      </c>
      <c r="H13" s="266">
        <v>20906.599999999999</v>
      </c>
      <c r="I13" s="266">
        <v>20840.199999999997</v>
      </c>
      <c r="J13" s="266">
        <v>21170</v>
      </c>
      <c r="K13" s="266">
        <v>21236.400000000001</v>
      </c>
      <c r="L13" s="266">
        <v>21334.9</v>
      </c>
      <c r="M13" s="267">
        <v>21137.9</v>
      </c>
      <c r="N13" s="267">
        <v>20973</v>
      </c>
      <c r="O13" s="267">
        <v>59960</v>
      </c>
      <c r="P13" s="268">
        <v>0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10028.049999999999</v>
      </c>
      <c r="F14" s="264">
        <v>9986.4166666666661</v>
      </c>
      <c r="G14" s="266">
        <v>9937.5833333333321</v>
      </c>
      <c r="H14" s="266">
        <v>9847.1166666666668</v>
      </c>
      <c r="I14" s="266">
        <v>9798.2833333333328</v>
      </c>
      <c r="J14" s="266">
        <v>10076.883333333331</v>
      </c>
      <c r="K14" s="266">
        <v>10125.716666666664</v>
      </c>
      <c r="L14" s="266">
        <v>10216.183333333331</v>
      </c>
      <c r="M14" s="267">
        <v>10035.25</v>
      </c>
      <c r="N14" s="267">
        <v>9895.9500000000007</v>
      </c>
      <c r="O14" s="267">
        <v>492675</v>
      </c>
      <c r="P14" s="268">
        <v>-3.5955385970061635E-2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579.29999999999995</v>
      </c>
      <c r="F15" s="264">
        <v>578.36666666666667</v>
      </c>
      <c r="G15" s="266">
        <v>572.5333333333333</v>
      </c>
      <c r="H15" s="266">
        <v>565.76666666666665</v>
      </c>
      <c r="I15" s="266">
        <v>559.93333333333328</v>
      </c>
      <c r="J15" s="266">
        <v>585.13333333333333</v>
      </c>
      <c r="K15" s="266">
        <v>590.96666666666658</v>
      </c>
      <c r="L15" s="266">
        <v>597.73333333333335</v>
      </c>
      <c r="M15" s="267">
        <v>584.20000000000005</v>
      </c>
      <c r="N15" s="267">
        <v>571.6</v>
      </c>
      <c r="O15" s="267">
        <v>12592000</v>
      </c>
      <c r="P15" s="268">
        <v>3.1867431485022306E-3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4769.3500000000004</v>
      </c>
      <c r="F16" s="264">
        <v>4772.1333333333341</v>
      </c>
      <c r="G16" s="266">
        <v>4725.2666666666682</v>
      </c>
      <c r="H16" s="266">
        <v>4681.1833333333343</v>
      </c>
      <c r="I16" s="266">
        <v>4634.3166666666684</v>
      </c>
      <c r="J16" s="266">
        <v>4816.2166666666681</v>
      </c>
      <c r="K16" s="266">
        <v>4863.0833333333348</v>
      </c>
      <c r="L16" s="266">
        <v>4907.1666666666679</v>
      </c>
      <c r="M16" s="267">
        <v>4819</v>
      </c>
      <c r="N16" s="267">
        <v>4728.05</v>
      </c>
      <c r="O16" s="267">
        <v>1098250</v>
      </c>
      <c r="P16" s="268">
        <v>1.1047180667433832E-2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23249.7</v>
      </c>
      <c r="F17" s="264">
        <v>23249.183333333331</v>
      </c>
      <c r="G17" s="266">
        <v>23083.366666666661</v>
      </c>
      <c r="H17" s="266">
        <v>22917.033333333329</v>
      </c>
      <c r="I17" s="266">
        <v>22751.21666666666</v>
      </c>
      <c r="J17" s="266">
        <v>23415.516666666663</v>
      </c>
      <c r="K17" s="266">
        <v>23581.333333333336</v>
      </c>
      <c r="L17" s="266">
        <v>23747.666666666664</v>
      </c>
      <c r="M17" s="267">
        <v>23415</v>
      </c>
      <c r="N17" s="267">
        <v>23082.85</v>
      </c>
      <c r="O17" s="267">
        <v>109720</v>
      </c>
      <c r="P17" s="268">
        <v>9.1524074810982889E-2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167.25</v>
      </c>
      <c r="F18" s="264">
        <v>166.81666666666669</v>
      </c>
      <c r="G18" s="266">
        <v>161.78333333333339</v>
      </c>
      <c r="H18" s="266">
        <v>156.31666666666669</v>
      </c>
      <c r="I18" s="266">
        <v>151.28333333333339</v>
      </c>
      <c r="J18" s="266">
        <v>172.28333333333339</v>
      </c>
      <c r="K18" s="266">
        <v>177.31666666666669</v>
      </c>
      <c r="L18" s="266">
        <v>182.78333333333339</v>
      </c>
      <c r="M18" s="267">
        <v>171.85</v>
      </c>
      <c r="N18" s="267">
        <v>161.35</v>
      </c>
      <c r="O18" s="267">
        <v>70248600</v>
      </c>
      <c r="P18" s="268">
        <v>8.3000333000333007E-2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240.75</v>
      </c>
      <c r="F19" s="264">
        <v>240.16666666666666</v>
      </c>
      <c r="G19" s="266">
        <v>237.43333333333331</v>
      </c>
      <c r="H19" s="266">
        <v>234.11666666666665</v>
      </c>
      <c r="I19" s="266">
        <v>231.3833333333333</v>
      </c>
      <c r="J19" s="266">
        <v>243.48333333333332</v>
      </c>
      <c r="K19" s="266">
        <v>246.21666666666667</v>
      </c>
      <c r="L19" s="266">
        <v>249.53333333333333</v>
      </c>
      <c r="M19" s="267">
        <v>242.9</v>
      </c>
      <c r="N19" s="267">
        <v>236.85</v>
      </c>
      <c r="O19" s="267">
        <v>30778800</v>
      </c>
      <c r="P19" s="268">
        <v>-1.3497553568415724E-3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2156.4499999999998</v>
      </c>
      <c r="F20" s="264">
        <v>2150.0166666666669</v>
      </c>
      <c r="G20" s="266">
        <v>2134.3833333333337</v>
      </c>
      <c r="H20" s="266">
        <v>2112.3166666666666</v>
      </c>
      <c r="I20" s="266">
        <v>2096.6833333333334</v>
      </c>
      <c r="J20" s="266">
        <v>2172.0833333333339</v>
      </c>
      <c r="K20" s="266">
        <v>2187.7166666666672</v>
      </c>
      <c r="L20" s="266">
        <v>2209.7833333333342</v>
      </c>
      <c r="M20" s="267">
        <v>2165.65</v>
      </c>
      <c r="N20" s="267">
        <v>2127.9499999999998</v>
      </c>
      <c r="O20" s="267">
        <v>4660500</v>
      </c>
      <c r="P20" s="268">
        <v>7.5231856800051884E-3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2908.25</v>
      </c>
      <c r="F21" s="264">
        <v>2912.4166666666665</v>
      </c>
      <c r="G21" s="266">
        <v>2859.833333333333</v>
      </c>
      <c r="H21" s="266">
        <v>2811.4166666666665</v>
      </c>
      <c r="I21" s="266">
        <v>2758.833333333333</v>
      </c>
      <c r="J21" s="266">
        <v>2960.833333333333</v>
      </c>
      <c r="K21" s="266">
        <v>3013.4166666666661</v>
      </c>
      <c r="L21" s="266">
        <v>3061.833333333333</v>
      </c>
      <c r="M21" s="267">
        <v>2965</v>
      </c>
      <c r="N21" s="267">
        <v>2864</v>
      </c>
      <c r="O21" s="267">
        <v>11373000</v>
      </c>
      <c r="P21" s="268">
        <v>2.0759848138075878E-2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1047.6500000000001</v>
      </c>
      <c r="F22" s="264">
        <v>1042.2333333333333</v>
      </c>
      <c r="G22" s="266">
        <v>1019.7666666666667</v>
      </c>
      <c r="H22" s="266">
        <v>991.88333333333333</v>
      </c>
      <c r="I22" s="266">
        <v>969.41666666666663</v>
      </c>
      <c r="J22" s="266">
        <v>1070.1166666666668</v>
      </c>
      <c r="K22" s="266">
        <v>1092.5833333333335</v>
      </c>
      <c r="L22" s="266">
        <v>1120.4666666666667</v>
      </c>
      <c r="M22" s="267">
        <v>1064.7</v>
      </c>
      <c r="N22" s="267">
        <v>1014.35</v>
      </c>
      <c r="O22" s="267">
        <v>50717600</v>
      </c>
      <c r="P22" s="268">
        <v>-1.3521924501291508E-2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4881.05</v>
      </c>
      <c r="F23" s="264">
        <v>4830.4000000000005</v>
      </c>
      <c r="G23" s="266">
        <v>4770.8500000000013</v>
      </c>
      <c r="H23" s="266">
        <v>4660.6500000000005</v>
      </c>
      <c r="I23" s="266">
        <v>4601.1000000000013</v>
      </c>
      <c r="J23" s="266">
        <v>4940.6000000000013</v>
      </c>
      <c r="K23" s="266">
        <v>5000.1500000000005</v>
      </c>
      <c r="L23" s="266">
        <v>5110.3500000000013</v>
      </c>
      <c r="M23" s="267">
        <v>4889.95</v>
      </c>
      <c r="N23" s="267">
        <v>4720.2</v>
      </c>
      <c r="O23" s="267">
        <v>625200</v>
      </c>
      <c r="P23" s="268">
        <v>5.3944706675657449E-2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507.7</v>
      </c>
      <c r="F24" s="264">
        <v>505.5</v>
      </c>
      <c r="G24" s="266">
        <v>500.75</v>
      </c>
      <c r="H24" s="266">
        <v>493.8</v>
      </c>
      <c r="I24" s="266">
        <v>489.05</v>
      </c>
      <c r="J24" s="266">
        <v>512.45000000000005</v>
      </c>
      <c r="K24" s="266">
        <v>517.20000000000005</v>
      </c>
      <c r="L24" s="266">
        <v>524.15</v>
      </c>
      <c r="M24" s="267">
        <v>510.25</v>
      </c>
      <c r="N24" s="267">
        <v>498.55</v>
      </c>
      <c r="O24" s="267">
        <v>54313200</v>
      </c>
      <c r="P24" s="268">
        <v>2.69165586681288E-3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5498.1</v>
      </c>
      <c r="F25" s="264">
        <v>5506.0666666666666</v>
      </c>
      <c r="G25" s="266">
        <v>5467.3833333333332</v>
      </c>
      <c r="H25" s="266">
        <v>5436.666666666667</v>
      </c>
      <c r="I25" s="266">
        <v>5397.9833333333336</v>
      </c>
      <c r="J25" s="266">
        <v>5536.7833333333328</v>
      </c>
      <c r="K25" s="266">
        <v>5575.4666666666653</v>
      </c>
      <c r="L25" s="266">
        <v>5606.1833333333325</v>
      </c>
      <c r="M25" s="267">
        <v>5544.75</v>
      </c>
      <c r="N25" s="267">
        <v>5475.35</v>
      </c>
      <c r="O25" s="267">
        <v>1739625</v>
      </c>
      <c r="P25" s="268">
        <v>3.0659853365918685E-2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456.2</v>
      </c>
      <c r="F26" s="264">
        <v>461.75</v>
      </c>
      <c r="G26" s="266">
        <v>447.5</v>
      </c>
      <c r="H26" s="266">
        <v>438.8</v>
      </c>
      <c r="I26" s="266">
        <v>424.55</v>
      </c>
      <c r="J26" s="266">
        <v>470.45</v>
      </c>
      <c r="K26" s="266">
        <v>484.7</v>
      </c>
      <c r="L26" s="266">
        <v>493.4</v>
      </c>
      <c r="M26" s="267">
        <v>476</v>
      </c>
      <c r="N26" s="267">
        <v>453.05</v>
      </c>
      <c r="O26" s="267">
        <v>12940400</v>
      </c>
      <c r="P26" s="268">
        <v>0.13611940298507463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178.9</v>
      </c>
      <c r="F27" s="264">
        <v>178.44999999999996</v>
      </c>
      <c r="G27" s="266">
        <v>176.89999999999992</v>
      </c>
      <c r="H27" s="266">
        <v>174.89999999999995</v>
      </c>
      <c r="I27" s="266">
        <v>173.34999999999991</v>
      </c>
      <c r="J27" s="266">
        <v>180.44999999999993</v>
      </c>
      <c r="K27" s="266">
        <v>181.99999999999994</v>
      </c>
      <c r="L27" s="266">
        <v>183.99999999999994</v>
      </c>
      <c r="M27" s="267">
        <v>180</v>
      </c>
      <c r="N27" s="267">
        <v>176.45</v>
      </c>
      <c r="O27" s="267">
        <v>97540000</v>
      </c>
      <c r="P27" s="268">
        <v>-1.3801122289065264E-2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3274.25</v>
      </c>
      <c r="F28" s="264">
        <v>3288.3666666666668</v>
      </c>
      <c r="G28" s="266">
        <v>3255.0333333333338</v>
      </c>
      <c r="H28" s="266">
        <v>3235.8166666666671</v>
      </c>
      <c r="I28" s="266">
        <v>3202.483333333334</v>
      </c>
      <c r="J28" s="266">
        <v>3307.5833333333335</v>
      </c>
      <c r="K28" s="266">
        <v>3340.9166666666665</v>
      </c>
      <c r="L28" s="266">
        <v>3360.1333333333332</v>
      </c>
      <c r="M28" s="267">
        <v>3321.7</v>
      </c>
      <c r="N28" s="267">
        <v>3269.15</v>
      </c>
      <c r="O28" s="267">
        <v>5636400</v>
      </c>
      <c r="P28" s="268">
        <v>3.804928358318907E-2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1983.95</v>
      </c>
      <c r="F29" s="264">
        <v>1989.0166666666667</v>
      </c>
      <c r="G29" s="266">
        <v>1960.0833333333333</v>
      </c>
      <c r="H29" s="266">
        <v>1936.2166666666667</v>
      </c>
      <c r="I29" s="266">
        <v>1907.2833333333333</v>
      </c>
      <c r="J29" s="266">
        <v>2012.8833333333332</v>
      </c>
      <c r="K29" s="266">
        <v>2041.8166666666666</v>
      </c>
      <c r="L29" s="266">
        <v>2065.6833333333334</v>
      </c>
      <c r="M29" s="267">
        <v>2017.95</v>
      </c>
      <c r="N29" s="267">
        <v>1965.15</v>
      </c>
      <c r="O29" s="267">
        <v>3083534</v>
      </c>
      <c r="P29" s="268">
        <v>1.5715667311411993E-2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6915.25</v>
      </c>
      <c r="F30" s="264">
        <v>6901.416666666667</v>
      </c>
      <c r="G30" s="266">
        <v>6833.8333333333339</v>
      </c>
      <c r="H30" s="266">
        <v>6752.416666666667</v>
      </c>
      <c r="I30" s="266">
        <v>6684.8333333333339</v>
      </c>
      <c r="J30" s="266">
        <v>6982.8333333333339</v>
      </c>
      <c r="K30" s="266">
        <v>7050.4166666666679</v>
      </c>
      <c r="L30" s="266">
        <v>7131.8333333333339</v>
      </c>
      <c r="M30" s="267">
        <v>6969</v>
      </c>
      <c r="N30" s="267">
        <v>6820</v>
      </c>
      <c r="O30" s="267">
        <v>228975</v>
      </c>
      <c r="P30" s="268">
        <v>2.5873655913978496E-2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748.2</v>
      </c>
      <c r="F31" s="264">
        <v>744.36666666666667</v>
      </c>
      <c r="G31" s="266">
        <v>739.18333333333339</v>
      </c>
      <c r="H31" s="266">
        <v>730.16666666666674</v>
      </c>
      <c r="I31" s="266">
        <v>724.98333333333346</v>
      </c>
      <c r="J31" s="266">
        <v>753.38333333333333</v>
      </c>
      <c r="K31" s="266">
        <v>758.56666666666649</v>
      </c>
      <c r="L31" s="266">
        <v>767.58333333333326</v>
      </c>
      <c r="M31" s="267">
        <v>749.55</v>
      </c>
      <c r="N31" s="267">
        <v>735.35</v>
      </c>
      <c r="O31" s="267">
        <v>13309000</v>
      </c>
      <c r="P31" s="268">
        <v>1.4405487804878049E-2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1029.9000000000001</v>
      </c>
      <c r="F32" s="264">
        <v>1027.1666666666667</v>
      </c>
      <c r="G32" s="266">
        <v>1018.5333333333335</v>
      </c>
      <c r="H32" s="266">
        <v>1007.1666666666667</v>
      </c>
      <c r="I32" s="266">
        <v>998.53333333333353</v>
      </c>
      <c r="J32" s="266">
        <v>1038.5333333333335</v>
      </c>
      <c r="K32" s="266">
        <v>1047.1666666666667</v>
      </c>
      <c r="L32" s="266">
        <v>1058.5333333333335</v>
      </c>
      <c r="M32" s="267">
        <v>1035.8</v>
      </c>
      <c r="N32" s="267">
        <v>1015.8</v>
      </c>
      <c r="O32" s="267">
        <v>20871400</v>
      </c>
      <c r="P32" s="268">
        <v>2.6453881525561267E-2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1125.55</v>
      </c>
      <c r="F33" s="264">
        <v>1124.5666666666668</v>
      </c>
      <c r="G33" s="266">
        <v>1114.8833333333337</v>
      </c>
      <c r="H33" s="266">
        <v>1104.2166666666669</v>
      </c>
      <c r="I33" s="266">
        <v>1094.5333333333338</v>
      </c>
      <c r="J33" s="266">
        <v>1135.2333333333336</v>
      </c>
      <c r="K33" s="266">
        <v>1144.9166666666665</v>
      </c>
      <c r="L33" s="266">
        <v>1155.5833333333335</v>
      </c>
      <c r="M33" s="267">
        <v>1134.25</v>
      </c>
      <c r="N33" s="267">
        <v>1113.9000000000001</v>
      </c>
      <c r="O33" s="267">
        <v>43734375</v>
      </c>
      <c r="P33" s="268">
        <v>-1.3241390980624419E-2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6135.25</v>
      </c>
      <c r="F34" s="264">
        <v>6137.3166666666666</v>
      </c>
      <c r="G34" s="266">
        <v>6089.6333333333332</v>
      </c>
      <c r="H34" s="266">
        <v>6044.0166666666664</v>
      </c>
      <c r="I34" s="266">
        <v>5996.333333333333</v>
      </c>
      <c r="J34" s="266">
        <v>6182.9333333333334</v>
      </c>
      <c r="K34" s="266">
        <v>6230.6166666666659</v>
      </c>
      <c r="L34" s="266">
        <v>6276.2333333333336</v>
      </c>
      <c r="M34" s="267">
        <v>6185</v>
      </c>
      <c r="N34" s="267">
        <v>6091.7</v>
      </c>
      <c r="O34" s="267">
        <v>2365250</v>
      </c>
      <c r="P34" s="268">
        <v>-6.5105533970387479E-3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1715.8</v>
      </c>
      <c r="F35" s="264">
        <v>1716.3166666666666</v>
      </c>
      <c r="G35" s="266">
        <v>1697.5333333333333</v>
      </c>
      <c r="H35" s="266">
        <v>1679.2666666666667</v>
      </c>
      <c r="I35" s="266">
        <v>1660.4833333333333</v>
      </c>
      <c r="J35" s="266">
        <v>1734.5833333333333</v>
      </c>
      <c r="K35" s="266">
        <v>1753.3666666666666</v>
      </c>
      <c r="L35" s="266">
        <v>1771.6333333333332</v>
      </c>
      <c r="M35" s="267">
        <v>1735.1</v>
      </c>
      <c r="N35" s="267">
        <v>1698.05</v>
      </c>
      <c r="O35" s="267">
        <v>8570500</v>
      </c>
      <c r="P35" s="268">
        <v>7.2276413209542839E-3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7420.15</v>
      </c>
      <c r="F36" s="264">
        <v>7414.0666666666666</v>
      </c>
      <c r="G36" s="266">
        <v>7356.1333333333332</v>
      </c>
      <c r="H36" s="266">
        <v>7292.1166666666668</v>
      </c>
      <c r="I36" s="266">
        <v>7234.1833333333334</v>
      </c>
      <c r="J36" s="266">
        <v>7478.083333333333</v>
      </c>
      <c r="K36" s="266">
        <v>7536.0166666666655</v>
      </c>
      <c r="L36" s="266">
        <v>7600.0333333333328</v>
      </c>
      <c r="M36" s="267">
        <v>7472</v>
      </c>
      <c r="N36" s="267">
        <v>7350.05</v>
      </c>
      <c r="O36" s="267">
        <v>6622125</v>
      </c>
      <c r="P36" s="268">
        <v>-1.9071601829392486E-2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2639.45</v>
      </c>
      <c r="F37" s="264">
        <v>2640.5166666666664</v>
      </c>
      <c r="G37" s="266">
        <v>2588.9333333333329</v>
      </c>
      <c r="H37" s="266">
        <v>2538.4166666666665</v>
      </c>
      <c r="I37" s="266">
        <v>2486.833333333333</v>
      </c>
      <c r="J37" s="266">
        <v>2691.0333333333328</v>
      </c>
      <c r="K37" s="266">
        <v>2742.6166666666668</v>
      </c>
      <c r="L37" s="266">
        <v>2793.1333333333328</v>
      </c>
      <c r="M37" s="267">
        <v>2692.1</v>
      </c>
      <c r="N37" s="267">
        <v>2590</v>
      </c>
      <c r="O37" s="267">
        <v>1676700</v>
      </c>
      <c r="P37" s="268">
        <v>-2.0676362362011563E-2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408.8</v>
      </c>
      <c r="F38" s="264">
        <v>415.86666666666662</v>
      </c>
      <c r="G38" s="266">
        <v>394.78333333333325</v>
      </c>
      <c r="H38" s="266">
        <v>380.76666666666665</v>
      </c>
      <c r="I38" s="266">
        <v>359.68333333333328</v>
      </c>
      <c r="J38" s="266">
        <v>429.88333333333321</v>
      </c>
      <c r="K38" s="266">
        <v>450.96666666666658</v>
      </c>
      <c r="L38" s="266">
        <v>464.98333333333318</v>
      </c>
      <c r="M38" s="267">
        <v>436.95</v>
      </c>
      <c r="N38" s="267">
        <v>401.85</v>
      </c>
      <c r="O38" s="267">
        <v>15987200</v>
      </c>
      <c r="P38" s="268">
        <v>0.62603742880390556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239.5</v>
      </c>
      <c r="F39" s="264">
        <v>238.38333333333333</v>
      </c>
      <c r="G39" s="266">
        <v>236.76666666666665</v>
      </c>
      <c r="H39" s="266">
        <v>234.03333333333333</v>
      </c>
      <c r="I39" s="266">
        <v>232.41666666666666</v>
      </c>
      <c r="J39" s="266">
        <v>241.11666666666665</v>
      </c>
      <c r="K39" s="266">
        <v>242.73333333333332</v>
      </c>
      <c r="L39" s="266">
        <v>245.46666666666664</v>
      </c>
      <c r="M39" s="267">
        <v>240</v>
      </c>
      <c r="N39" s="267">
        <v>235.65</v>
      </c>
      <c r="O39" s="267">
        <v>72180000</v>
      </c>
      <c r="P39" s="268">
        <v>5.8178017766939557E-3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212.6</v>
      </c>
      <c r="F40" s="264">
        <v>212.2166666666667</v>
      </c>
      <c r="G40" s="266">
        <v>209.68333333333339</v>
      </c>
      <c r="H40" s="266">
        <v>206.76666666666671</v>
      </c>
      <c r="I40" s="266">
        <v>204.23333333333341</v>
      </c>
      <c r="J40" s="266">
        <v>215.13333333333338</v>
      </c>
      <c r="K40" s="266">
        <v>217.66666666666669</v>
      </c>
      <c r="L40" s="266">
        <v>220.58333333333337</v>
      </c>
      <c r="M40" s="267">
        <v>214.75</v>
      </c>
      <c r="N40" s="267">
        <v>209.3</v>
      </c>
      <c r="O40" s="267">
        <v>123730425</v>
      </c>
      <c r="P40" s="268">
        <v>1.1864609496471714E-2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1665.9</v>
      </c>
      <c r="F41" s="264">
        <v>1658.3166666666666</v>
      </c>
      <c r="G41" s="266">
        <v>1645.6333333333332</v>
      </c>
      <c r="H41" s="266">
        <v>1625.3666666666666</v>
      </c>
      <c r="I41" s="266">
        <v>1612.6833333333332</v>
      </c>
      <c r="J41" s="266">
        <v>1678.5833333333333</v>
      </c>
      <c r="K41" s="266">
        <v>1691.2666666666667</v>
      </c>
      <c r="L41" s="266">
        <v>1711.5333333333333</v>
      </c>
      <c r="M41" s="267">
        <v>1671</v>
      </c>
      <c r="N41" s="267">
        <v>1638.05</v>
      </c>
      <c r="O41" s="267">
        <v>1795500</v>
      </c>
      <c r="P41" s="268">
        <v>-6.7393844955200621E-2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161</v>
      </c>
      <c r="F42" s="264">
        <v>160.53333333333333</v>
      </c>
      <c r="G42" s="266">
        <v>159.06666666666666</v>
      </c>
      <c r="H42" s="266">
        <v>157.13333333333333</v>
      </c>
      <c r="I42" s="266">
        <v>155.66666666666666</v>
      </c>
      <c r="J42" s="266">
        <v>162.46666666666667</v>
      </c>
      <c r="K42" s="266">
        <v>163.93333333333331</v>
      </c>
      <c r="L42" s="266">
        <v>165.86666666666667</v>
      </c>
      <c r="M42" s="267">
        <v>162</v>
      </c>
      <c r="N42" s="267">
        <v>158.6</v>
      </c>
      <c r="O42" s="267">
        <v>70195500</v>
      </c>
      <c r="P42" s="268">
        <v>-0.13127821670428894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589.29999999999995</v>
      </c>
      <c r="F43" s="264">
        <v>590.9</v>
      </c>
      <c r="G43" s="266">
        <v>583.19999999999993</v>
      </c>
      <c r="H43" s="266">
        <v>577.09999999999991</v>
      </c>
      <c r="I43" s="266">
        <v>569.39999999999986</v>
      </c>
      <c r="J43" s="266">
        <v>597</v>
      </c>
      <c r="K43" s="266">
        <v>604.70000000000005</v>
      </c>
      <c r="L43" s="266">
        <v>610.80000000000007</v>
      </c>
      <c r="M43" s="267">
        <v>598.6</v>
      </c>
      <c r="N43" s="267">
        <v>584.79999999999995</v>
      </c>
      <c r="O43" s="267">
        <v>9377280</v>
      </c>
      <c r="P43" s="268">
        <v>0.10499300046663555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1172.4000000000001</v>
      </c>
      <c r="F44" s="264">
        <v>1175.0166666666667</v>
      </c>
      <c r="G44" s="266">
        <v>1166.3833333333332</v>
      </c>
      <c r="H44" s="266">
        <v>1160.3666666666666</v>
      </c>
      <c r="I44" s="266">
        <v>1151.7333333333331</v>
      </c>
      <c r="J44" s="266">
        <v>1181.0333333333333</v>
      </c>
      <c r="K44" s="266">
        <v>1189.666666666667</v>
      </c>
      <c r="L44" s="266">
        <v>1195.6833333333334</v>
      </c>
      <c r="M44" s="267">
        <v>1183.6500000000001</v>
      </c>
      <c r="N44" s="267">
        <v>1169</v>
      </c>
      <c r="O44" s="267">
        <v>6682000</v>
      </c>
      <c r="P44" s="268">
        <v>-1.0880023684405299E-2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1005.85</v>
      </c>
      <c r="F45" s="264">
        <v>1011.2666666666668</v>
      </c>
      <c r="G45" s="266">
        <v>998.73333333333358</v>
      </c>
      <c r="H45" s="266">
        <v>991.61666666666679</v>
      </c>
      <c r="I45" s="266">
        <v>979.0833333333336</v>
      </c>
      <c r="J45" s="266">
        <v>1018.3833333333336</v>
      </c>
      <c r="K45" s="266">
        <v>1030.9166666666665</v>
      </c>
      <c r="L45" s="266">
        <v>1038.0333333333335</v>
      </c>
      <c r="M45" s="267">
        <v>1023.8</v>
      </c>
      <c r="N45" s="267">
        <v>1004.15</v>
      </c>
      <c r="O45" s="267">
        <v>33872250</v>
      </c>
      <c r="P45" s="268">
        <v>7.0752875461725581E-2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184.6</v>
      </c>
      <c r="F46" s="264">
        <v>182.41666666666666</v>
      </c>
      <c r="G46" s="266">
        <v>179.13333333333333</v>
      </c>
      <c r="H46" s="266">
        <v>173.66666666666666</v>
      </c>
      <c r="I46" s="266">
        <v>170.38333333333333</v>
      </c>
      <c r="J46" s="266">
        <v>187.88333333333333</v>
      </c>
      <c r="K46" s="266">
        <v>191.16666666666669</v>
      </c>
      <c r="L46" s="266">
        <v>196.63333333333333</v>
      </c>
      <c r="M46" s="267">
        <v>185.7</v>
      </c>
      <c r="N46" s="267">
        <v>176.95</v>
      </c>
      <c r="O46" s="267">
        <v>97098750</v>
      </c>
      <c r="P46" s="268">
        <v>8.6164585264765226E-3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243.9</v>
      </c>
      <c r="F47" s="264">
        <v>243.4</v>
      </c>
      <c r="G47" s="266">
        <v>242</v>
      </c>
      <c r="H47" s="266">
        <v>240.1</v>
      </c>
      <c r="I47" s="266">
        <v>238.7</v>
      </c>
      <c r="J47" s="266">
        <v>245.3</v>
      </c>
      <c r="K47" s="266">
        <v>246.70000000000005</v>
      </c>
      <c r="L47" s="266">
        <v>248.60000000000002</v>
      </c>
      <c r="M47" s="267">
        <v>244.8</v>
      </c>
      <c r="N47" s="267">
        <v>241.5</v>
      </c>
      <c r="O47" s="267">
        <v>36107500</v>
      </c>
      <c r="P47" s="268">
        <v>2.0119328430692382E-3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21795.3</v>
      </c>
      <c r="F48" s="264">
        <v>21787.333333333332</v>
      </c>
      <c r="G48" s="266">
        <v>21643.966666666664</v>
      </c>
      <c r="H48" s="266">
        <v>21492.633333333331</v>
      </c>
      <c r="I48" s="266">
        <v>21349.266666666663</v>
      </c>
      <c r="J48" s="266">
        <v>21938.666666666664</v>
      </c>
      <c r="K48" s="266">
        <v>22082.033333333333</v>
      </c>
      <c r="L48" s="266">
        <v>22233.366666666665</v>
      </c>
      <c r="M48" s="267">
        <v>21930.7</v>
      </c>
      <c r="N48" s="267">
        <v>21636</v>
      </c>
      <c r="O48" s="267">
        <v>147300</v>
      </c>
      <c r="P48" s="268">
        <v>-1.6943409013893595E-3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476.55</v>
      </c>
      <c r="F49" s="264">
        <v>477.16666666666669</v>
      </c>
      <c r="G49" s="266">
        <v>472.33333333333337</v>
      </c>
      <c r="H49" s="266">
        <v>468.11666666666667</v>
      </c>
      <c r="I49" s="266">
        <v>463.28333333333336</v>
      </c>
      <c r="J49" s="266">
        <v>481.38333333333338</v>
      </c>
      <c r="K49" s="266">
        <v>486.21666666666675</v>
      </c>
      <c r="L49" s="266">
        <v>490.43333333333339</v>
      </c>
      <c r="M49" s="267">
        <v>482</v>
      </c>
      <c r="N49" s="267">
        <v>472.95</v>
      </c>
      <c r="O49" s="267">
        <v>31908600</v>
      </c>
      <c r="P49" s="268">
        <v>2.1375893062917723E-2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5035.1499999999996</v>
      </c>
      <c r="F50" s="264">
        <v>5024.8</v>
      </c>
      <c r="G50" s="266">
        <v>5003.3</v>
      </c>
      <c r="H50" s="266">
        <v>4971.45</v>
      </c>
      <c r="I50" s="266">
        <v>4949.95</v>
      </c>
      <c r="J50" s="266">
        <v>5056.6500000000005</v>
      </c>
      <c r="K50" s="266">
        <v>5078.1500000000005</v>
      </c>
      <c r="L50" s="266">
        <v>5110.0000000000009</v>
      </c>
      <c r="M50" s="267">
        <v>5046.3</v>
      </c>
      <c r="N50" s="267">
        <v>4992.95</v>
      </c>
      <c r="O50" s="267">
        <v>1806200</v>
      </c>
      <c r="P50" s="268">
        <v>-1.1925601750547046E-2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658.8</v>
      </c>
      <c r="F51" s="264">
        <v>658.94999999999993</v>
      </c>
      <c r="G51" s="266">
        <v>653.84999999999991</v>
      </c>
      <c r="H51" s="266">
        <v>648.9</v>
      </c>
      <c r="I51" s="266">
        <v>643.79999999999995</v>
      </c>
      <c r="J51" s="266">
        <v>663.89999999999986</v>
      </c>
      <c r="K51" s="266">
        <v>669</v>
      </c>
      <c r="L51" s="266">
        <v>673.94999999999982</v>
      </c>
      <c r="M51" s="267">
        <v>664.05</v>
      </c>
      <c r="N51" s="267">
        <v>654</v>
      </c>
      <c r="O51" s="267">
        <v>6153000</v>
      </c>
      <c r="P51" s="268">
        <v>-2.1469465648854963E-2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438.6</v>
      </c>
      <c r="F52" s="264">
        <v>437.55</v>
      </c>
      <c r="G52" s="266">
        <v>433.05</v>
      </c>
      <c r="H52" s="266">
        <v>427.5</v>
      </c>
      <c r="I52" s="266">
        <v>423</v>
      </c>
      <c r="J52" s="266">
        <v>443.1</v>
      </c>
      <c r="K52" s="266">
        <v>447.6</v>
      </c>
      <c r="L52" s="266">
        <v>453.15000000000003</v>
      </c>
      <c r="M52" s="267">
        <v>442.05</v>
      </c>
      <c r="N52" s="267">
        <v>432</v>
      </c>
      <c r="O52" s="267">
        <v>52574400</v>
      </c>
      <c r="P52" s="268">
        <v>1.7984107068172314E-2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802.5</v>
      </c>
      <c r="F53" s="264">
        <v>803.5333333333333</v>
      </c>
      <c r="G53" s="266">
        <v>791.06666666666661</v>
      </c>
      <c r="H53" s="266">
        <v>779.63333333333333</v>
      </c>
      <c r="I53" s="266">
        <v>767.16666666666663</v>
      </c>
      <c r="J53" s="266">
        <v>814.96666666666658</v>
      </c>
      <c r="K53" s="266">
        <v>827.43333333333328</v>
      </c>
      <c r="L53" s="266">
        <v>838.86666666666656</v>
      </c>
      <c r="M53" s="267">
        <v>816</v>
      </c>
      <c r="N53" s="267">
        <v>792.1</v>
      </c>
      <c r="O53" s="267">
        <v>4965675</v>
      </c>
      <c r="P53" s="268">
        <v>-6.0505441800405832E-2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351.65</v>
      </c>
      <c r="F54" s="264">
        <v>353.16666666666669</v>
      </c>
      <c r="G54" s="266">
        <v>348.83333333333337</v>
      </c>
      <c r="H54" s="266">
        <v>346.01666666666671</v>
      </c>
      <c r="I54" s="266">
        <v>341.68333333333339</v>
      </c>
      <c r="J54" s="266">
        <v>355.98333333333335</v>
      </c>
      <c r="K54" s="266">
        <v>360.31666666666672</v>
      </c>
      <c r="L54" s="266">
        <v>363.13333333333333</v>
      </c>
      <c r="M54" s="267">
        <v>357.5</v>
      </c>
      <c r="N54" s="267">
        <v>350.35</v>
      </c>
      <c r="O54" s="267">
        <v>13946000</v>
      </c>
      <c r="P54" s="268">
        <v>-4.6381707158633233E-2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1141.45</v>
      </c>
      <c r="F55" s="264">
        <v>1147.75</v>
      </c>
      <c r="G55" s="266">
        <v>1131.7</v>
      </c>
      <c r="H55" s="266">
        <v>1121.95</v>
      </c>
      <c r="I55" s="266">
        <v>1105.9000000000001</v>
      </c>
      <c r="J55" s="266">
        <v>1157.5</v>
      </c>
      <c r="K55" s="266">
        <v>1173.5500000000002</v>
      </c>
      <c r="L55" s="266">
        <v>1183.3</v>
      </c>
      <c r="M55" s="267">
        <v>1163.8</v>
      </c>
      <c r="N55" s="267">
        <v>1138</v>
      </c>
      <c r="O55" s="267">
        <v>12545000</v>
      </c>
      <c r="P55" s="268">
        <v>-5.696735522861247E-3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1229.55</v>
      </c>
      <c r="F56" s="264">
        <v>1222.0166666666667</v>
      </c>
      <c r="G56" s="266">
        <v>1212.5333333333333</v>
      </c>
      <c r="H56" s="266">
        <v>1195.5166666666667</v>
      </c>
      <c r="I56" s="266">
        <v>1186.0333333333333</v>
      </c>
      <c r="J56" s="266">
        <v>1239.0333333333333</v>
      </c>
      <c r="K56" s="266">
        <v>1248.5166666666664</v>
      </c>
      <c r="L56" s="266">
        <v>1265.5333333333333</v>
      </c>
      <c r="M56" s="267">
        <v>1231.5</v>
      </c>
      <c r="N56" s="267">
        <v>1205</v>
      </c>
      <c r="O56" s="267">
        <v>10514400</v>
      </c>
      <c r="P56" s="268">
        <v>-1.1730205278592375E-2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353.95</v>
      </c>
      <c r="F57" s="264">
        <v>353.43333333333334</v>
      </c>
      <c r="G57" s="266">
        <v>350.76666666666665</v>
      </c>
      <c r="H57" s="266">
        <v>347.58333333333331</v>
      </c>
      <c r="I57" s="266">
        <v>344.91666666666663</v>
      </c>
      <c r="J57" s="266">
        <v>356.61666666666667</v>
      </c>
      <c r="K57" s="266">
        <v>359.2833333333333</v>
      </c>
      <c r="L57" s="266">
        <v>362.4666666666667</v>
      </c>
      <c r="M57" s="267">
        <v>356.1</v>
      </c>
      <c r="N57" s="267">
        <v>350.25</v>
      </c>
      <c r="O57" s="267">
        <v>57409800</v>
      </c>
      <c r="P57" s="268">
        <v>-1.2462522125492179E-2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5729.9</v>
      </c>
      <c r="F58" s="264">
        <v>5730.6500000000005</v>
      </c>
      <c r="G58" s="266">
        <v>5671.3000000000011</v>
      </c>
      <c r="H58" s="266">
        <v>5612.7000000000007</v>
      </c>
      <c r="I58" s="266">
        <v>5553.3500000000013</v>
      </c>
      <c r="J58" s="266">
        <v>5789.2500000000009</v>
      </c>
      <c r="K58" s="266">
        <v>5848.6000000000013</v>
      </c>
      <c r="L58" s="266">
        <v>5907.2000000000007</v>
      </c>
      <c r="M58" s="267">
        <v>5790</v>
      </c>
      <c r="N58" s="267">
        <v>5672.05</v>
      </c>
      <c r="O58" s="267">
        <v>1117050</v>
      </c>
      <c r="P58" s="268">
        <v>-7.7281812125249835E-3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2304.4499999999998</v>
      </c>
      <c r="F59" s="264">
        <v>2312.9166666666665</v>
      </c>
      <c r="G59" s="266">
        <v>2284.333333333333</v>
      </c>
      <c r="H59" s="266">
        <v>2264.2166666666667</v>
      </c>
      <c r="I59" s="266">
        <v>2235.6333333333332</v>
      </c>
      <c r="J59" s="266">
        <v>2333.0333333333328</v>
      </c>
      <c r="K59" s="266">
        <v>2361.6166666666659</v>
      </c>
      <c r="L59" s="266">
        <v>2381.7333333333327</v>
      </c>
      <c r="M59" s="267">
        <v>2341.5</v>
      </c>
      <c r="N59" s="267">
        <v>2292.8000000000002</v>
      </c>
      <c r="O59" s="267">
        <v>4284700</v>
      </c>
      <c r="P59" s="268">
        <v>-9.1460946985026312E-3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848.5</v>
      </c>
      <c r="F60" s="264">
        <v>832.31666666666661</v>
      </c>
      <c r="G60" s="266">
        <v>812.63333333333321</v>
      </c>
      <c r="H60" s="266">
        <v>776.76666666666665</v>
      </c>
      <c r="I60" s="266">
        <v>757.08333333333326</v>
      </c>
      <c r="J60" s="266">
        <v>868.18333333333317</v>
      </c>
      <c r="K60" s="266">
        <v>887.86666666666656</v>
      </c>
      <c r="L60" s="266">
        <v>923.73333333333312</v>
      </c>
      <c r="M60" s="267">
        <v>852</v>
      </c>
      <c r="N60" s="267">
        <v>796.45</v>
      </c>
      <c r="O60" s="267">
        <v>7019000</v>
      </c>
      <c r="P60" s="268">
        <v>0.28718136805428207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1231.3499999999999</v>
      </c>
      <c r="F61" s="264">
        <v>1229.8666666666666</v>
      </c>
      <c r="G61" s="266">
        <v>1217.8833333333332</v>
      </c>
      <c r="H61" s="266">
        <v>1204.4166666666667</v>
      </c>
      <c r="I61" s="266">
        <v>1192.4333333333334</v>
      </c>
      <c r="J61" s="266">
        <v>1243.333333333333</v>
      </c>
      <c r="K61" s="266">
        <v>1255.3166666666662</v>
      </c>
      <c r="L61" s="266">
        <v>1268.7833333333328</v>
      </c>
      <c r="M61" s="267">
        <v>1241.8499999999999</v>
      </c>
      <c r="N61" s="267">
        <v>1216.4000000000001</v>
      </c>
      <c r="O61" s="267">
        <v>1456700</v>
      </c>
      <c r="P61" s="268">
        <v>-6.2082139446036294E-3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303.85000000000002</v>
      </c>
      <c r="F62" s="264">
        <v>301.08333333333331</v>
      </c>
      <c r="G62" s="266">
        <v>296.76666666666665</v>
      </c>
      <c r="H62" s="266">
        <v>289.68333333333334</v>
      </c>
      <c r="I62" s="266">
        <v>285.36666666666667</v>
      </c>
      <c r="J62" s="266">
        <v>308.16666666666663</v>
      </c>
      <c r="K62" s="266">
        <v>312.48333333333335</v>
      </c>
      <c r="L62" s="266">
        <v>319.56666666666661</v>
      </c>
      <c r="M62" s="267">
        <v>305.39999999999998</v>
      </c>
      <c r="N62" s="267">
        <v>294</v>
      </c>
      <c r="O62" s="267">
        <v>12270600</v>
      </c>
      <c r="P62" s="268">
        <v>8.6720867208672087E-2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155.69999999999999</v>
      </c>
      <c r="F63" s="264">
        <v>155.49999999999997</v>
      </c>
      <c r="G63" s="266">
        <v>153.39999999999995</v>
      </c>
      <c r="H63" s="266">
        <v>151.09999999999997</v>
      </c>
      <c r="I63" s="266">
        <v>148.99999999999994</v>
      </c>
      <c r="J63" s="266">
        <v>157.79999999999995</v>
      </c>
      <c r="K63" s="266">
        <v>159.89999999999998</v>
      </c>
      <c r="L63" s="266">
        <v>162.19999999999996</v>
      </c>
      <c r="M63" s="267">
        <v>157.6</v>
      </c>
      <c r="N63" s="267">
        <v>153.19999999999999</v>
      </c>
      <c r="O63" s="267">
        <v>30685000</v>
      </c>
      <c r="P63" s="268">
        <v>3.981701118264995E-2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1969.35</v>
      </c>
      <c r="F64" s="264">
        <v>1957.5999999999997</v>
      </c>
      <c r="G64" s="266">
        <v>1943.3999999999994</v>
      </c>
      <c r="H64" s="266">
        <v>1917.4499999999998</v>
      </c>
      <c r="I64" s="266">
        <v>1903.2499999999995</v>
      </c>
      <c r="J64" s="266">
        <v>1983.5499999999993</v>
      </c>
      <c r="K64" s="266">
        <v>1997.7499999999995</v>
      </c>
      <c r="L64" s="266">
        <v>2023.6999999999991</v>
      </c>
      <c r="M64" s="267">
        <v>1971.8</v>
      </c>
      <c r="N64" s="267">
        <v>1931.65</v>
      </c>
      <c r="O64" s="267">
        <v>3525600</v>
      </c>
      <c r="P64" s="268">
        <v>9.3688782897538537E-4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547.95000000000005</v>
      </c>
      <c r="F65" s="264">
        <v>545.93333333333339</v>
      </c>
      <c r="G65" s="266">
        <v>542.01666666666677</v>
      </c>
      <c r="H65" s="266">
        <v>536.08333333333337</v>
      </c>
      <c r="I65" s="266">
        <v>532.16666666666674</v>
      </c>
      <c r="J65" s="266">
        <v>551.86666666666679</v>
      </c>
      <c r="K65" s="266">
        <v>555.7833333333333</v>
      </c>
      <c r="L65" s="266">
        <v>561.71666666666681</v>
      </c>
      <c r="M65" s="267">
        <v>549.85</v>
      </c>
      <c r="N65" s="267">
        <v>540</v>
      </c>
      <c r="O65" s="267">
        <v>18665000</v>
      </c>
      <c r="P65" s="268">
        <v>4.3720992802851952E-3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2375.9</v>
      </c>
      <c r="F66" s="264">
        <v>2369.666666666667</v>
      </c>
      <c r="G66" s="266">
        <v>2353.0333333333338</v>
      </c>
      <c r="H66" s="266">
        <v>2330.166666666667</v>
      </c>
      <c r="I66" s="266">
        <v>2313.5333333333338</v>
      </c>
      <c r="J66" s="266">
        <v>2392.5333333333338</v>
      </c>
      <c r="K66" s="266">
        <v>2409.166666666667</v>
      </c>
      <c r="L66" s="266">
        <v>2432.0333333333338</v>
      </c>
      <c r="M66" s="267">
        <v>2386.3000000000002</v>
      </c>
      <c r="N66" s="267">
        <v>2346.8000000000002</v>
      </c>
      <c r="O66" s="267">
        <v>2540000</v>
      </c>
      <c r="P66" s="268">
        <v>5.71220476537301E-2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2274.9499999999998</v>
      </c>
      <c r="F67" s="264">
        <v>2271.7666666666664</v>
      </c>
      <c r="G67" s="266">
        <v>2257.5333333333328</v>
      </c>
      <c r="H67" s="266">
        <v>2240.1166666666663</v>
      </c>
      <c r="I67" s="266">
        <v>2225.8833333333328</v>
      </c>
      <c r="J67" s="266">
        <v>2289.1833333333329</v>
      </c>
      <c r="K67" s="266">
        <v>2303.4166666666665</v>
      </c>
      <c r="L67" s="266">
        <v>2320.833333333333</v>
      </c>
      <c r="M67" s="267">
        <v>2286</v>
      </c>
      <c r="N67" s="267">
        <v>2254.35</v>
      </c>
      <c r="O67" s="267">
        <v>2559900</v>
      </c>
      <c r="P67" s="268">
        <v>-1.5574526995846792E-2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139.94999999999999</v>
      </c>
      <c r="F68" s="264">
        <v>141.6</v>
      </c>
      <c r="G68" s="266">
        <v>138</v>
      </c>
      <c r="H68" s="266">
        <v>136.05000000000001</v>
      </c>
      <c r="I68" s="266">
        <v>132.45000000000002</v>
      </c>
      <c r="J68" s="266">
        <v>143.54999999999998</v>
      </c>
      <c r="K68" s="266">
        <v>147.14999999999995</v>
      </c>
      <c r="L68" s="266">
        <v>149.09999999999997</v>
      </c>
      <c r="M68" s="267">
        <v>145.19999999999999</v>
      </c>
      <c r="N68" s="267">
        <v>139.65</v>
      </c>
      <c r="O68" s="267">
        <v>18303200</v>
      </c>
      <c r="P68" s="268">
        <v>-1.4388489208633094E-2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3760.55</v>
      </c>
      <c r="F69" s="264">
        <v>3767.4833333333336</v>
      </c>
      <c r="G69" s="266">
        <v>3737.0666666666671</v>
      </c>
      <c r="H69" s="266">
        <v>3713.5833333333335</v>
      </c>
      <c r="I69" s="266">
        <v>3683.166666666667</v>
      </c>
      <c r="J69" s="266">
        <v>3790.9666666666672</v>
      </c>
      <c r="K69" s="266">
        <v>3821.3833333333332</v>
      </c>
      <c r="L69" s="266">
        <v>3844.8666666666672</v>
      </c>
      <c r="M69" s="267">
        <v>3797.9</v>
      </c>
      <c r="N69" s="267">
        <v>3744</v>
      </c>
      <c r="O69" s="267">
        <v>2790600</v>
      </c>
      <c r="P69" s="268">
        <v>3.1263858093126387E-2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6032.25</v>
      </c>
      <c r="F70" s="264">
        <v>6027.2166666666672</v>
      </c>
      <c r="G70" s="266">
        <v>5984.4333333333343</v>
      </c>
      <c r="H70" s="266">
        <v>5936.6166666666668</v>
      </c>
      <c r="I70" s="266">
        <v>5893.8333333333339</v>
      </c>
      <c r="J70" s="266">
        <v>6075.0333333333347</v>
      </c>
      <c r="K70" s="266">
        <v>6117.8166666666675</v>
      </c>
      <c r="L70" s="266">
        <v>6165.633333333335</v>
      </c>
      <c r="M70" s="267">
        <v>6070</v>
      </c>
      <c r="N70" s="267">
        <v>5979.4</v>
      </c>
      <c r="O70" s="267">
        <v>1203500</v>
      </c>
      <c r="P70" s="268">
        <v>-1.6615435739802275E-4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652.75</v>
      </c>
      <c r="F71" s="264">
        <v>653.6</v>
      </c>
      <c r="G71" s="266">
        <v>649.35</v>
      </c>
      <c r="H71" s="266">
        <v>645.95000000000005</v>
      </c>
      <c r="I71" s="266">
        <v>641.70000000000005</v>
      </c>
      <c r="J71" s="266">
        <v>657</v>
      </c>
      <c r="K71" s="266">
        <v>661.25</v>
      </c>
      <c r="L71" s="266">
        <v>664.65</v>
      </c>
      <c r="M71" s="267">
        <v>657.85</v>
      </c>
      <c r="N71" s="267">
        <v>650.20000000000005</v>
      </c>
      <c r="O71" s="267">
        <v>42291150</v>
      </c>
      <c r="P71" s="268">
        <v>-4.9305070269430856E-3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5818.8</v>
      </c>
      <c r="F72" s="264">
        <v>5821.7166666666672</v>
      </c>
      <c r="G72" s="266">
        <v>5758.3333333333339</v>
      </c>
      <c r="H72" s="266">
        <v>5697.8666666666668</v>
      </c>
      <c r="I72" s="266">
        <v>5634.4833333333336</v>
      </c>
      <c r="J72" s="266">
        <v>5882.1833333333343</v>
      </c>
      <c r="K72" s="266">
        <v>5945.5666666666675</v>
      </c>
      <c r="L72" s="266">
        <v>6006.0333333333347</v>
      </c>
      <c r="M72" s="267">
        <v>5885.1</v>
      </c>
      <c r="N72" s="267">
        <v>5761.25</v>
      </c>
      <c r="O72" s="267">
        <v>2755000</v>
      </c>
      <c r="P72" s="268">
        <v>-1.9485719370050718E-2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4108.3500000000004</v>
      </c>
      <c r="F73" s="264">
        <v>4101.8999999999996</v>
      </c>
      <c r="G73" s="266">
        <v>4061.0999999999995</v>
      </c>
      <c r="H73" s="266">
        <v>4013.85</v>
      </c>
      <c r="I73" s="266">
        <v>3973.0499999999997</v>
      </c>
      <c r="J73" s="266">
        <v>4149.1499999999996</v>
      </c>
      <c r="K73" s="266">
        <v>4189.9499999999989</v>
      </c>
      <c r="L73" s="266">
        <v>4237.1999999999989</v>
      </c>
      <c r="M73" s="267">
        <v>4142.7</v>
      </c>
      <c r="N73" s="267">
        <v>4054.65</v>
      </c>
      <c r="O73" s="267">
        <v>3370325</v>
      </c>
      <c r="P73" s="268">
        <v>5.5343810369132777E-3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3276.15</v>
      </c>
      <c r="F74" s="264">
        <v>3260.3333333333335</v>
      </c>
      <c r="G74" s="266">
        <v>3236.6166666666668</v>
      </c>
      <c r="H74" s="266">
        <v>3197.0833333333335</v>
      </c>
      <c r="I74" s="266">
        <v>3173.3666666666668</v>
      </c>
      <c r="J74" s="266">
        <v>3299.8666666666668</v>
      </c>
      <c r="K74" s="266">
        <v>3323.583333333333</v>
      </c>
      <c r="L74" s="266">
        <v>3363.1166666666668</v>
      </c>
      <c r="M74" s="267">
        <v>3284.05</v>
      </c>
      <c r="N74" s="267">
        <v>3220.8</v>
      </c>
      <c r="O74" s="267">
        <v>2541550</v>
      </c>
      <c r="P74" s="268">
        <v>-3.9874986528720766E-3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296.95</v>
      </c>
      <c r="F75" s="264">
        <v>296.31666666666666</v>
      </c>
      <c r="G75" s="266">
        <v>292.83333333333331</v>
      </c>
      <c r="H75" s="266">
        <v>288.71666666666664</v>
      </c>
      <c r="I75" s="266">
        <v>285.23333333333329</v>
      </c>
      <c r="J75" s="266">
        <v>300.43333333333334</v>
      </c>
      <c r="K75" s="266">
        <v>303.91666666666669</v>
      </c>
      <c r="L75" s="266">
        <v>308.03333333333336</v>
      </c>
      <c r="M75" s="267">
        <v>299.8</v>
      </c>
      <c r="N75" s="267">
        <v>292.2</v>
      </c>
      <c r="O75" s="267">
        <v>19861200</v>
      </c>
      <c r="P75" s="268">
        <v>6.7117988394584133E-2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155.30000000000001</v>
      </c>
      <c r="F76" s="264">
        <v>155</v>
      </c>
      <c r="G76" s="266">
        <v>154.25</v>
      </c>
      <c r="H76" s="266">
        <v>153.19999999999999</v>
      </c>
      <c r="I76" s="266">
        <v>152.44999999999999</v>
      </c>
      <c r="J76" s="266">
        <v>156.05000000000001</v>
      </c>
      <c r="K76" s="266">
        <v>156.80000000000001</v>
      </c>
      <c r="L76" s="266">
        <v>157.85000000000002</v>
      </c>
      <c r="M76" s="267">
        <v>155.75</v>
      </c>
      <c r="N76" s="267">
        <v>153.94999999999999</v>
      </c>
      <c r="O76" s="267">
        <v>96230000</v>
      </c>
      <c r="P76" s="268">
        <v>-2.463004257044395E-2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143</v>
      </c>
      <c r="F77" s="264">
        <v>142.78333333333333</v>
      </c>
      <c r="G77" s="266">
        <v>140.96666666666667</v>
      </c>
      <c r="H77" s="266">
        <v>138.93333333333334</v>
      </c>
      <c r="I77" s="266">
        <v>137.11666666666667</v>
      </c>
      <c r="J77" s="266">
        <v>144.81666666666666</v>
      </c>
      <c r="K77" s="266">
        <v>146.63333333333333</v>
      </c>
      <c r="L77" s="266">
        <v>148.66666666666666</v>
      </c>
      <c r="M77" s="267">
        <v>144.6</v>
      </c>
      <c r="N77" s="267">
        <v>140.75</v>
      </c>
      <c r="O77" s="267">
        <v>166763325</v>
      </c>
      <c r="P77" s="268">
        <v>4.7410347584001767E-3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825.55</v>
      </c>
      <c r="F78" s="264">
        <v>820.33333333333337</v>
      </c>
      <c r="G78" s="266">
        <v>812.06666666666672</v>
      </c>
      <c r="H78" s="266">
        <v>798.58333333333337</v>
      </c>
      <c r="I78" s="266">
        <v>790.31666666666672</v>
      </c>
      <c r="J78" s="266">
        <v>833.81666666666672</v>
      </c>
      <c r="K78" s="266">
        <v>842.08333333333337</v>
      </c>
      <c r="L78" s="266">
        <v>855.56666666666672</v>
      </c>
      <c r="M78" s="267">
        <v>828.6</v>
      </c>
      <c r="N78" s="267">
        <v>806.85</v>
      </c>
      <c r="O78" s="267">
        <v>12232200</v>
      </c>
      <c r="P78" s="268">
        <v>2.4345819925930424E-2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62.2</v>
      </c>
      <c r="F79" s="264">
        <v>62.25</v>
      </c>
      <c r="G79" s="266">
        <v>60.8</v>
      </c>
      <c r="H79" s="266">
        <v>59.4</v>
      </c>
      <c r="I79" s="266">
        <v>57.949999999999996</v>
      </c>
      <c r="J79" s="266">
        <v>63.65</v>
      </c>
      <c r="K79" s="266">
        <v>65.099999999999994</v>
      </c>
      <c r="L79" s="266">
        <v>66.5</v>
      </c>
      <c r="M79" s="267">
        <v>63.7</v>
      </c>
      <c r="N79" s="267">
        <v>60.85</v>
      </c>
      <c r="O79" s="267">
        <v>145417500</v>
      </c>
      <c r="P79" s="268">
        <v>7.1274656058345764E-2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737.8</v>
      </c>
      <c r="F80" s="264">
        <v>735.9666666666667</v>
      </c>
      <c r="G80" s="266">
        <v>729.23333333333335</v>
      </c>
      <c r="H80" s="266">
        <v>720.66666666666663</v>
      </c>
      <c r="I80" s="266">
        <v>713.93333333333328</v>
      </c>
      <c r="J80" s="266">
        <v>744.53333333333342</v>
      </c>
      <c r="K80" s="266">
        <v>751.26666666666677</v>
      </c>
      <c r="L80" s="266">
        <v>759.83333333333348</v>
      </c>
      <c r="M80" s="267">
        <v>742.7</v>
      </c>
      <c r="N80" s="267">
        <v>727.4</v>
      </c>
      <c r="O80" s="267">
        <v>8170500</v>
      </c>
      <c r="P80" s="268">
        <v>-1.747141041931385E-3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1026.9000000000001</v>
      </c>
      <c r="F81" s="264">
        <v>1031.45</v>
      </c>
      <c r="G81" s="266">
        <v>1019.4000000000001</v>
      </c>
      <c r="H81" s="266">
        <v>1011.9000000000001</v>
      </c>
      <c r="I81" s="266">
        <v>999.85000000000014</v>
      </c>
      <c r="J81" s="266">
        <v>1038.95</v>
      </c>
      <c r="K81" s="266">
        <v>1050.9999999999998</v>
      </c>
      <c r="L81" s="266">
        <v>1058.5</v>
      </c>
      <c r="M81" s="267">
        <v>1043.5</v>
      </c>
      <c r="N81" s="267">
        <v>1023.95</v>
      </c>
      <c r="O81" s="267">
        <v>8675500</v>
      </c>
      <c r="P81" s="268">
        <v>2.6018567796109043E-2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1948.75</v>
      </c>
      <c r="F82" s="264">
        <v>1940.5833333333333</v>
      </c>
      <c r="G82" s="266">
        <v>1918.1666666666665</v>
      </c>
      <c r="H82" s="266">
        <v>1887.5833333333333</v>
      </c>
      <c r="I82" s="266">
        <v>1865.1666666666665</v>
      </c>
      <c r="J82" s="266">
        <v>1971.1666666666665</v>
      </c>
      <c r="K82" s="266">
        <v>1993.583333333333</v>
      </c>
      <c r="L82" s="266">
        <v>2024.1666666666665</v>
      </c>
      <c r="M82" s="267">
        <v>1963</v>
      </c>
      <c r="N82" s="267">
        <v>1910</v>
      </c>
      <c r="O82" s="267">
        <v>3568675</v>
      </c>
      <c r="P82" s="268">
        <v>-2.7873639500929121E-3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397.95</v>
      </c>
      <c r="F83" s="264">
        <v>396.9666666666667</v>
      </c>
      <c r="G83" s="266">
        <v>391.48333333333341</v>
      </c>
      <c r="H83" s="266">
        <v>385.01666666666671</v>
      </c>
      <c r="I83" s="266">
        <v>379.53333333333342</v>
      </c>
      <c r="J83" s="266">
        <v>403.43333333333339</v>
      </c>
      <c r="K83" s="266">
        <v>408.91666666666674</v>
      </c>
      <c r="L83" s="266">
        <v>415.38333333333338</v>
      </c>
      <c r="M83" s="267">
        <v>402.45</v>
      </c>
      <c r="N83" s="267">
        <v>390.5</v>
      </c>
      <c r="O83" s="267">
        <v>11042000</v>
      </c>
      <c r="P83" s="268">
        <v>2.4494340322879941E-2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2089.75</v>
      </c>
      <c r="F84" s="264">
        <v>2081.1333333333332</v>
      </c>
      <c r="G84" s="266">
        <v>2065.6166666666663</v>
      </c>
      <c r="H84" s="266">
        <v>2041.4833333333331</v>
      </c>
      <c r="I84" s="266">
        <v>2025.9666666666662</v>
      </c>
      <c r="J84" s="266">
        <v>2105.2666666666664</v>
      </c>
      <c r="K84" s="266">
        <v>2120.7833333333328</v>
      </c>
      <c r="L84" s="266">
        <v>2144.9166666666665</v>
      </c>
      <c r="M84" s="267">
        <v>2096.65</v>
      </c>
      <c r="N84" s="267">
        <v>2057</v>
      </c>
      <c r="O84" s="267">
        <v>9645350</v>
      </c>
      <c r="P84" s="268">
        <v>-2.0169851380042462E-2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446.2</v>
      </c>
      <c r="F85" s="264">
        <v>446.09999999999997</v>
      </c>
      <c r="G85" s="266">
        <v>442.24999999999994</v>
      </c>
      <c r="H85" s="266">
        <v>438.29999999999995</v>
      </c>
      <c r="I85" s="266">
        <v>434.44999999999993</v>
      </c>
      <c r="J85" s="266">
        <v>450.04999999999995</v>
      </c>
      <c r="K85" s="266">
        <v>453.9</v>
      </c>
      <c r="L85" s="266">
        <v>457.84999999999997</v>
      </c>
      <c r="M85" s="267">
        <v>449.95</v>
      </c>
      <c r="N85" s="267">
        <v>442.15</v>
      </c>
      <c r="O85" s="267">
        <v>7293750</v>
      </c>
      <c r="P85" s="268">
        <v>6.6727605118829983E-2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2708.9</v>
      </c>
      <c r="F86" s="264">
        <v>2709.7833333333333</v>
      </c>
      <c r="G86" s="266">
        <v>2669.5666666666666</v>
      </c>
      <c r="H86" s="266">
        <v>2630.2333333333331</v>
      </c>
      <c r="I86" s="266">
        <v>2590.0166666666664</v>
      </c>
      <c r="J86" s="266">
        <v>2749.1166666666668</v>
      </c>
      <c r="K86" s="266">
        <v>2789.333333333333</v>
      </c>
      <c r="L86" s="266">
        <v>2828.666666666667</v>
      </c>
      <c r="M86" s="267">
        <v>2750</v>
      </c>
      <c r="N86" s="267">
        <v>2670.45</v>
      </c>
      <c r="O86" s="267">
        <v>7105500</v>
      </c>
      <c r="P86" s="268">
        <v>3.0992904714229746E-2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1354.85</v>
      </c>
      <c r="F87" s="264">
        <v>1343.9666666666665</v>
      </c>
      <c r="G87" s="266">
        <v>1331.1833333333329</v>
      </c>
      <c r="H87" s="266">
        <v>1307.5166666666664</v>
      </c>
      <c r="I87" s="266">
        <v>1294.7333333333329</v>
      </c>
      <c r="J87" s="266">
        <v>1367.633333333333</v>
      </c>
      <c r="K87" s="266">
        <v>1380.4166666666663</v>
      </c>
      <c r="L87" s="266">
        <v>1404.083333333333</v>
      </c>
      <c r="M87" s="267">
        <v>1356.75</v>
      </c>
      <c r="N87" s="267">
        <v>1320.3</v>
      </c>
      <c r="O87" s="267">
        <v>6146500</v>
      </c>
      <c r="P87" s="268">
        <v>-1.1578354908740049E-2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1336.85</v>
      </c>
      <c r="F88" s="264">
        <v>1337.9833333333333</v>
      </c>
      <c r="G88" s="266">
        <v>1332.2166666666667</v>
      </c>
      <c r="H88" s="266">
        <v>1327.5833333333333</v>
      </c>
      <c r="I88" s="266">
        <v>1321.8166666666666</v>
      </c>
      <c r="J88" s="266">
        <v>1342.6166666666668</v>
      </c>
      <c r="K88" s="266">
        <v>1348.3833333333337</v>
      </c>
      <c r="L88" s="266">
        <v>1353.0166666666669</v>
      </c>
      <c r="M88" s="267">
        <v>1343.75</v>
      </c>
      <c r="N88" s="267">
        <v>1333.35</v>
      </c>
      <c r="O88" s="267">
        <v>12941600</v>
      </c>
      <c r="P88" s="268">
        <v>1.0273224043715848E-2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3013.8</v>
      </c>
      <c r="F89" s="264">
        <v>3012.75</v>
      </c>
      <c r="G89" s="266">
        <v>2986.75</v>
      </c>
      <c r="H89" s="266">
        <v>2959.7</v>
      </c>
      <c r="I89" s="266">
        <v>2933.7</v>
      </c>
      <c r="J89" s="266">
        <v>3039.8</v>
      </c>
      <c r="K89" s="266">
        <v>3065.8</v>
      </c>
      <c r="L89" s="266">
        <v>3092.8500000000004</v>
      </c>
      <c r="M89" s="267">
        <v>3038.75</v>
      </c>
      <c r="N89" s="267">
        <v>2985.7</v>
      </c>
      <c r="O89" s="267">
        <v>2740500</v>
      </c>
      <c r="P89" s="268">
        <v>6.6052048080289416E-2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1637.25</v>
      </c>
      <c r="F90" s="264">
        <v>1632.1833333333334</v>
      </c>
      <c r="G90" s="266">
        <v>1625.0166666666669</v>
      </c>
      <c r="H90" s="266">
        <v>1612.7833333333335</v>
      </c>
      <c r="I90" s="266">
        <v>1605.616666666667</v>
      </c>
      <c r="J90" s="266">
        <v>1644.4166666666667</v>
      </c>
      <c r="K90" s="266">
        <v>1651.5833333333333</v>
      </c>
      <c r="L90" s="266">
        <v>1663.8166666666666</v>
      </c>
      <c r="M90" s="267">
        <v>1639.35</v>
      </c>
      <c r="N90" s="267">
        <v>1619.95</v>
      </c>
      <c r="O90" s="267">
        <v>126464250</v>
      </c>
      <c r="P90" s="268">
        <v>9.1906197743162991E-3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682.45</v>
      </c>
      <c r="F91" s="264">
        <v>682.93333333333339</v>
      </c>
      <c r="G91" s="266">
        <v>677.86666666666679</v>
      </c>
      <c r="H91" s="266">
        <v>673.28333333333342</v>
      </c>
      <c r="I91" s="266">
        <v>668.21666666666681</v>
      </c>
      <c r="J91" s="266">
        <v>687.51666666666677</v>
      </c>
      <c r="K91" s="266">
        <v>692.58333333333337</v>
      </c>
      <c r="L91" s="266">
        <v>697.16666666666674</v>
      </c>
      <c r="M91" s="267">
        <v>688</v>
      </c>
      <c r="N91" s="267">
        <v>678.35</v>
      </c>
      <c r="O91" s="267">
        <v>16527500</v>
      </c>
      <c r="P91" s="268">
        <v>2.4017612916138503E-3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3798.7</v>
      </c>
      <c r="F92" s="264">
        <v>3799.7833333333328</v>
      </c>
      <c r="G92" s="266">
        <v>3773.3666666666659</v>
      </c>
      <c r="H92" s="266">
        <v>3748.0333333333328</v>
      </c>
      <c r="I92" s="266">
        <v>3721.6166666666659</v>
      </c>
      <c r="J92" s="266">
        <v>3825.1166666666659</v>
      </c>
      <c r="K92" s="266">
        <v>3851.5333333333328</v>
      </c>
      <c r="L92" s="266">
        <v>3876.8666666666659</v>
      </c>
      <c r="M92" s="267">
        <v>3826.2</v>
      </c>
      <c r="N92" s="267">
        <v>3774.45</v>
      </c>
      <c r="O92" s="267">
        <v>3864600</v>
      </c>
      <c r="P92" s="268">
        <v>9.8777046095954845E-3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519.6</v>
      </c>
      <c r="F93" s="264">
        <v>521.1</v>
      </c>
      <c r="G93" s="266">
        <v>516.55000000000007</v>
      </c>
      <c r="H93" s="266">
        <v>513.5</v>
      </c>
      <c r="I93" s="266">
        <v>508.95000000000005</v>
      </c>
      <c r="J93" s="266">
        <v>524.15000000000009</v>
      </c>
      <c r="K93" s="266">
        <v>528.70000000000005</v>
      </c>
      <c r="L93" s="266">
        <v>531.75000000000011</v>
      </c>
      <c r="M93" s="267">
        <v>525.65</v>
      </c>
      <c r="N93" s="267">
        <v>518.04999999999995</v>
      </c>
      <c r="O93" s="267">
        <v>39390400</v>
      </c>
      <c r="P93" s="268">
        <v>2.7311231196144297E-2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184.2</v>
      </c>
      <c r="F94" s="264">
        <v>182.71666666666667</v>
      </c>
      <c r="G94" s="266">
        <v>180.13333333333333</v>
      </c>
      <c r="H94" s="266">
        <v>176.06666666666666</v>
      </c>
      <c r="I94" s="266">
        <v>173.48333333333332</v>
      </c>
      <c r="J94" s="266">
        <v>186.78333333333333</v>
      </c>
      <c r="K94" s="266">
        <v>189.36666666666665</v>
      </c>
      <c r="L94" s="266">
        <v>193.43333333333334</v>
      </c>
      <c r="M94" s="267">
        <v>185.3</v>
      </c>
      <c r="N94" s="267">
        <v>178.65</v>
      </c>
      <c r="O94" s="267">
        <v>39601600</v>
      </c>
      <c r="P94" s="268">
        <v>6.2117981520966599E-2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385.9</v>
      </c>
      <c r="F95" s="264">
        <v>389.71666666666664</v>
      </c>
      <c r="G95" s="266">
        <v>380.98333333333329</v>
      </c>
      <c r="H95" s="266">
        <v>376.06666666666666</v>
      </c>
      <c r="I95" s="266">
        <v>367.33333333333331</v>
      </c>
      <c r="J95" s="266">
        <v>394.63333333333327</v>
      </c>
      <c r="K95" s="266">
        <v>403.36666666666662</v>
      </c>
      <c r="L95" s="266">
        <v>408.28333333333325</v>
      </c>
      <c r="M95" s="267">
        <v>398.45</v>
      </c>
      <c r="N95" s="267">
        <v>384.8</v>
      </c>
      <c r="O95" s="267">
        <v>38934000</v>
      </c>
      <c r="P95" s="268">
        <v>3.5993965083698544E-2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2532.4499999999998</v>
      </c>
      <c r="F96" s="264">
        <v>2538.5500000000002</v>
      </c>
      <c r="G96" s="266">
        <v>2507.9500000000003</v>
      </c>
      <c r="H96" s="266">
        <v>2483.4500000000003</v>
      </c>
      <c r="I96" s="266">
        <v>2452.8500000000004</v>
      </c>
      <c r="J96" s="266">
        <v>2563.0500000000002</v>
      </c>
      <c r="K96" s="266">
        <v>2593.6500000000005</v>
      </c>
      <c r="L96" s="266">
        <v>2618.15</v>
      </c>
      <c r="M96" s="267">
        <v>2569.15</v>
      </c>
      <c r="N96" s="267">
        <v>2514.0500000000002</v>
      </c>
      <c r="O96" s="267">
        <v>10517100</v>
      </c>
      <c r="P96" s="268">
        <v>0.14903310390036054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206.9</v>
      </c>
      <c r="F97" s="264">
        <v>204.68333333333331</v>
      </c>
      <c r="G97" s="266">
        <v>200.76666666666662</v>
      </c>
      <c r="H97" s="266">
        <v>194.63333333333333</v>
      </c>
      <c r="I97" s="266">
        <v>190.71666666666664</v>
      </c>
      <c r="J97" s="266">
        <v>210.81666666666661</v>
      </c>
      <c r="K97" s="266">
        <v>214.73333333333329</v>
      </c>
      <c r="L97" s="266">
        <v>220.86666666666659</v>
      </c>
      <c r="M97" s="267">
        <v>208.6</v>
      </c>
      <c r="N97" s="267">
        <v>198.55</v>
      </c>
      <c r="O97" s="267">
        <v>60322800</v>
      </c>
      <c r="P97" s="268">
        <v>-2.3205879924023454E-2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1003.5</v>
      </c>
      <c r="F98" s="264">
        <v>1001.2666666666668</v>
      </c>
      <c r="G98" s="266">
        <v>996.28333333333353</v>
      </c>
      <c r="H98" s="266">
        <v>989.06666666666672</v>
      </c>
      <c r="I98" s="266">
        <v>984.08333333333348</v>
      </c>
      <c r="J98" s="266">
        <v>1008.4833333333336</v>
      </c>
      <c r="K98" s="266">
        <v>1013.4666666666669</v>
      </c>
      <c r="L98" s="266">
        <v>1020.6833333333336</v>
      </c>
      <c r="M98" s="267">
        <v>1006.25</v>
      </c>
      <c r="N98" s="267">
        <v>994.05</v>
      </c>
      <c r="O98" s="267">
        <v>82632900</v>
      </c>
      <c r="P98" s="268">
        <v>1.6901408450704224E-2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1459.65</v>
      </c>
      <c r="F99" s="264">
        <v>1457.2833333333335</v>
      </c>
      <c r="G99" s="266">
        <v>1452.5166666666671</v>
      </c>
      <c r="H99" s="266">
        <v>1445.3833333333337</v>
      </c>
      <c r="I99" s="266">
        <v>1440.6166666666672</v>
      </c>
      <c r="J99" s="266">
        <v>1464.416666666667</v>
      </c>
      <c r="K99" s="266">
        <v>1469.1833333333334</v>
      </c>
      <c r="L99" s="266">
        <v>1476.3166666666668</v>
      </c>
      <c r="M99" s="267">
        <v>1462.05</v>
      </c>
      <c r="N99" s="267">
        <v>1450.15</v>
      </c>
      <c r="O99" s="267">
        <v>2810500</v>
      </c>
      <c r="P99" s="268">
        <v>2.2929936305732482E-2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549.9</v>
      </c>
      <c r="F100" s="264">
        <v>552.38333333333333</v>
      </c>
      <c r="G100" s="266">
        <v>544.76666666666665</v>
      </c>
      <c r="H100" s="266">
        <v>539.63333333333333</v>
      </c>
      <c r="I100" s="266">
        <v>532.01666666666665</v>
      </c>
      <c r="J100" s="266">
        <v>557.51666666666665</v>
      </c>
      <c r="K100" s="266">
        <v>565.13333333333321</v>
      </c>
      <c r="L100" s="266">
        <v>570.26666666666665</v>
      </c>
      <c r="M100" s="267">
        <v>560</v>
      </c>
      <c r="N100" s="267">
        <v>547.25</v>
      </c>
      <c r="O100" s="267">
        <v>11544000</v>
      </c>
      <c r="P100" s="268">
        <v>-1.3206821387357353E-2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13.35</v>
      </c>
      <c r="F101" s="264">
        <v>13.266666666666666</v>
      </c>
      <c r="G101" s="266">
        <v>12.883333333333331</v>
      </c>
      <c r="H101" s="266">
        <v>12.416666666666666</v>
      </c>
      <c r="I101" s="266">
        <v>12.033333333333331</v>
      </c>
      <c r="J101" s="266">
        <v>13.733333333333331</v>
      </c>
      <c r="K101" s="266">
        <v>14.116666666666664</v>
      </c>
      <c r="L101" s="266">
        <v>14.58333333333333</v>
      </c>
      <c r="M101" s="267">
        <v>13.65</v>
      </c>
      <c r="N101" s="267">
        <v>12.8</v>
      </c>
      <c r="O101" s="267">
        <v>1795680000</v>
      </c>
      <c r="P101" s="268">
        <v>3.8253388223322075E-2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123.1</v>
      </c>
      <c r="F102" s="264">
        <v>122.85000000000001</v>
      </c>
      <c r="G102" s="266">
        <v>121.50000000000001</v>
      </c>
      <c r="H102" s="266">
        <v>119.9</v>
      </c>
      <c r="I102" s="266">
        <v>118.55000000000001</v>
      </c>
      <c r="J102" s="266">
        <v>124.45000000000002</v>
      </c>
      <c r="K102" s="266">
        <v>125.80000000000001</v>
      </c>
      <c r="L102" s="266">
        <v>127.40000000000002</v>
      </c>
      <c r="M102" s="267">
        <v>124.2</v>
      </c>
      <c r="N102" s="267">
        <v>121.25</v>
      </c>
      <c r="O102" s="267">
        <v>75090000</v>
      </c>
      <c r="P102" s="268">
        <v>1.1381237793790827E-2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88.05</v>
      </c>
      <c r="F103" s="264">
        <v>87.84999999999998</v>
      </c>
      <c r="G103" s="266">
        <v>86.849999999999966</v>
      </c>
      <c r="H103" s="266">
        <v>85.649999999999991</v>
      </c>
      <c r="I103" s="266">
        <v>84.649999999999977</v>
      </c>
      <c r="J103" s="266">
        <v>89.049999999999955</v>
      </c>
      <c r="K103" s="266">
        <v>90.049999999999983</v>
      </c>
      <c r="L103" s="266">
        <v>91.249999999999943</v>
      </c>
      <c r="M103" s="267">
        <v>88.85</v>
      </c>
      <c r="N103" s="267">
        <v>86.65</v>
      </c>
      <c r="O103" s="267">
        <v>300547500</v>
      </c>
      <c r="P103" s="268">
        <v>6.9012431307688207E-2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158.80000000000001</v>
      </c>
      <c r="F104" s="264">
        <v>155.71666666666667</v>
      </c>
      <c r="G104" s="266">
        <v>150.43333333333334</v>
      </c>
      <c r="H104" s="266">
        <v>142.06666666666666</v>
      </c>
      <c r="I104" s="266">
        <v>136.78333333333333</v>
      </c>
      <c r="J104" s="266">
        <v>164.08333333333334</v>
      </c>
      <c r="K104" s="266">
        <v>169.3666666666667</v>
      </c>
      <c r="L104" s="266">
        <v>177.73333333333335</v>
      </c>
      <c r="M104" s="267">
        <v>161</v>
      </c>
      <c r="N104" s="267">
        <v>147.35</v>
      </c>
      <c r="O104" s="267">
        <v>67027500</v>
      </c>
      <c r="P104" s="268">
        <v>0.10176909326265179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410.95</v>
      </c>
      <c r="F105" s="264">
        <v>408.86666666666662</v>
      </c>
      <c r="G105" s="266">
        <v>404.53333333333325</v>
      </c>
      <c r="H105" s="266">
        <v>398.11666666666662</v>
      </c>
      <c r="I105" s="266">
        <v>393.78333333333325</v>
      </c>
      <c r="J105" s="266">
        <v>415.28333333333325</v>
      </c>
      <c r="K105" s="266">
        <v>419.61666666666662</v>
      </c>
      <c r="L105" s="266">
        <v>426.03333333333325</v>
      </c>
      <c r="M105" s="267">
        <v>413.2</v>
      </c>
      <c r="N105" s="267">
        <v>402.45</v>
      </c>
      <c r="O105" s="267">
        <v>17487250</v>
      </c>
      <c r="P105" s="268">
        <v>7.2344013490725126E-2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442.85</v>
      </c>
      <c r="F106" s="264">
        <v>441.76666666666671</v>
      </c>
      <c r="G106" s="266">
        <v>438.23333333333341</v>
      </c>
      <c r="H106" s="266">
        <v>433.61666666666667</v>
      </c>
      <c r="I106" s="266">
        <v>430.08333333333337</v>
      </c>
      <c r="J106" s="266">
        <v>446.38333333333344</v>
      </c>
      <c r="K106" s="266">
        <v>449.91666666666674</v>
      </c>
      <c r="L106" s="266">
        <v>454.53333333333347</v>
      </c>
      <c r="M106" s="267">
        <v>445.3</v>
      </c>
      <c r="N106" s="267">
        <v>437.15</v>
      </c>
      <c r="O106" s="267">
        <v>19228000</v>
      </c>
      <c r="P106" s="268">
        <v>1.2319679898915447E-2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263.7</v>
      </c>
      <c r="F107" s="264">
        <v>260.56666666666666</v>
      </c>
      <c r="G107" s="266">
        <v>253.13333333333333</v>
      </c>
      <c r="H107" s="266">
        <v>242.56666666666666</v>
      </c>
      <c r="I107" s="266">
        <v>235.13333333333333</v>
      </c>
      <c r="J107" s="266">
        <v>271.13333333333333</v>
      </c>
      <c r="K107" s="266">
        <v>278.56666666666661</v>
      </c>
      <c r="L107" s="266">
        <v>289.13333333333333</v>
      </c>
      <c r="M107" s="267">
        <v>268</v>
      </c>
      <c r="N107" s="267">
        <v>250</v>
      </c>
      <c r="O107" s="267">
        <v>24545600</v>
      </c>
      <c r="P107" s="268">
        <v>-4.4371683414248617E-2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2729.15</v>
      </c>
      <c r="F108" s="264">
        <v>2728.7666666666664</v>
      </c>
      <c r="G108" s="266">
        <v>2690.0333333333328</v>
      </c>
      <c r="H108" s="266">
        <v>2650.9166666666665</v>
      </c>
      <c r="I108" s="266">
        <v>2612.1833333333329</v>
      </c>
      <c r="J108" s="266">
        <v>2767.8833333333328</v>
      </c>
      <c r="K108" s="266">
        <v>2806.6166666666663</v>
      </c>
      <c r="L108" s="266">
        <v>2845.7333333333327</v>
      </c>
      <c r="M108" s="267">
        <v>2767.5</v>
      </c>
      <c r="N108" s="267">
        <v>2689.65</v>
      </c>
      <c r="O108" s="267">
        <v>1464900</v>
      </c>
      <c r="P108" s="268">
        <v>0.11331509347925217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2889.9</v>
      </c>
      <c r="F109" s="264">
        <v>2915.4833333333336</v>
      </c>
      <c r="G109" s="266">
        <v>2855.7166666666672</v>
      </c>
      <c r="H109" s="266">
        <v>2821.5333333333338</v>
      </c>
      <c r="I109" s="266">
        <v>2761.7666666666673</v>
      </c>
      <c r="J109" s="266">
        <v>2949.666666666667</v>
      </c>
      <c r="K109" s="266">
        <v>3009.4333333333334</v>
      </c>
      <c r="L109" s="266">
        <v>3043.6166666666668</v>
      </c>
      <c r="M109" s="267">
        <v>2975.25</v>
      </c>
      <c r="N109" s="267">
        <v>2881.3</v>
      </c>
      <c r="O109" s="267">
        <v>6298500</v>
      </c>
      <c r="P109" s="268">
        <v>1.1222425585203737E-2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1513.55</v>
      </c>
      <c r="F110" s="264">
        <v>1511.8666666666668</v>
      </c>
      <c r="G110" s="266">
        <v>1502.5333333333335</v>
      </c>
      <c r="H110" s="266">
        <v>1491.5166666666667</v>
      </c>
      <c r="I110" s="266">
        <v>1482.1833333333334</v>
      </c>
      <c r="J110" s="266">
        <v>1522.8833333333337</v>
      </c>
      <c r="K110" s="266">
        <v>1532.2166666666667</v>
      </c>
      <c r="L110" s="266">
        <v>1543.2333333333338</v>
      </c>
      <c r="M110" s="267">
        <v>1521.2</v>
      </c>
      <c r="N110" s="267">
        <v>1500.85</v>
      </c>
      <c r="O110" s="267">
        <v>20495500</v>
      </c>
      <c r="P110" s="268">
        <v>1.4101580861433413E-2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195.15</v>
      </c>
      <c r="F111" s="264">
        <v>192.68333333333331</v>
      </c>
      <c r="G111" s="266">
        <v>187.71666666666661</v>
      </c>
      <c r="H111" s="266">
        <v>180.2833333333333</v>
      </c>
      <c r="I111" s="266">
        <v>175.31666666666661</v>
      </c>
      <c r="J111" s="266">
        <v>200.11666666666662</v>
      </c>
      <c r="K111" s="266">
        <v>205.08333333333331</v>
      </c>
      <c r="L111" s="266">
        <v>212.51666666666662</v>
      </c>
      <c r="M111" s="267">
        <v>197.65</v>
      </c>
      <c r="N111" s="267">
        <v>185.25</v>
      </c>
      <c r="O111" s="267">
        <v>73457000</v>
      </c>
      <c r="P111" s="268">
        <v>5.3953851407385726E-2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1475.2</v>
      </c>
      <c r="F112" s="264">
        <v>1474.8166666666666</v>
      </c>
      <c r="G112" s="266">
        <v>1470.6833333333332</v>
      </c>
      <c r="H112" s="266">
        <v>1466.1666666666665</v>
      </c>
      <c r="I112" s="266">
        <v>1462.0333333333331</v>
      </c>
      <c r="J112" s="266">
        <v>1479.3333333333333</v>
      </c>
      <c r="K112" s="266">
        <v>1483.4666666666665</v>
      </c>
      <c r="L112" s="266">
        <v>1487.9833333333333</v>
      </c>
      <c r="M112" s="267">
        <v>1478.95</v>
      </c>
      <c r="N112" s="267">
        <v>1470.3</v>
      </c>
      <c r="O112" s="267">
        <v>27008800</v>
      </c>
      <c r="P112" s="268">
        <v>1.5200493151508773E-2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121.85</v>
      </c>
      <c r="F113" s="264">
        <v>121.55</v>
      </c>
      <c r="G113" s="266">
        <v>120.19999999999999</v>
      </c>
      <c r="H113" s="266">
        <v>118.55</v>
      </c>
      <c r="I113" s="266">
        <v>117.19999999999999</v>
      </c>
      <c r="J113" s="266">
        <v>123.19999999999999</v>
      </c>
      <c r="K113" s="266">
        <v>124.54999999999998</v>
      </c>
      <c r="L113" s="266">
        <v>126.19999999999999</v>
      </c>
      <c r="M113" s="267">
        <v>122.9</v>
      </c>
      <c r="N113" s="267">
        <v>119.9</v>
      </c>
      <c r="O113" s="267">
        <v>142008750</v>
      </c>
      <c r="P113" s="268">
        <v>-6.8189566996249571E-3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1132.9000000000001</v>
      </c>
      <c r="F114" s="264">
        <v>1127.95</v>
      </c>
      <c r="G114" s="266">
        <v>1119.95</v>
      </c>
      <c r="H114" s="266">
        <v>1107</v>
      </c>
      <c r="I114" s="266">
        <v>1099</v>
      </c>
      <c r="J114" s="266">
        <v>1140.9000000000001</v>
      </c>
      <c r="K114" s="266">
        <v>1148.9000000000001</v>
      </c>
      <c r="L114" s="266">
        <v>1161.8500000000001</v>
      </c>
      <c r="M114" s="267">
        <v>1135.95</v>
      </c>
      <c r="N114" s="267">
        <v>1115</v>
      </c>
      <c r="O114" s="267">
        <v>1977300</v>
      </c>
      <c r="P114" s="268">
        <v>1.2987012987012988E-2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763.25</v>
      </c>
      <c r="F115" s="264">
        <v>755.20000000000016</v>
      </c>
      <c r="G115" s="266">
        <v>742.50000000000034</v>
      </c>
      <c r="H115" s="266">
        <v>721.75000000000023</v>
      </c>
      <c r="I115" s="266">
        <v>709.05000000000041</v>
      </c>
      <c r="J115" s="266">
        <v>775.95000000000027</v>
      </c>
      <c r="K115" s="266">
        <v>788.65000000000009</v>
      </c>
      <c r="L115" s="266">
        <v>809.4000000000002</v>
      </c>
      <c r="M115" s="267">
        <v>767.9</v>
      </c>
      <c r="N115" s="267">
        <v>734.45</v>
      </c>
      <c r="O115" s="267">
        <v>16726500</v>
      </c>
      <c r="P115" s="268">
        <v>8.0244122965641956E-2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461.2</v>
      </c>
      <c r="F116" s="264">
        <v>463.26666666666665</v>
      </c>
      <c r="G116" s="266">
        <v>458.23333333333329</v>
      </c>
      <c r="H116" s="266">
        <v>455.26666666666665</v>
      </c>
      <c r="I116" s="266">
        <v>450.23333333333329</v>
      </c>
      <c r="J116" s="266">
        <v>466.23333333333329</v>
      </c>
      <c r="K116" s="266">
        <v>471.26666666666659</v>
      </c>
      <c r="L116" s="266">
        <v>474.23333333333329</v>
      </c>
      <c r="M116" s="267">
        <v>468.3</v>
      </c>
      <c r="N116" s="267">
        <v>460.3</v>
      </c>
      <c r="O116" s="267">
        <v>71216000</v>
      </c>
      <c r="P116" s="268">
        <v>-5.2075184945131079E-3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687.35</v>
      </c>
      <c r="F117" s="264">
        <v>688.11666666666667</v>
      </c>
      <c r="G117" s="266">
        <v>681.58333333333337</v>
      </c>
      <c r="H117" s="266">
        <v>675.81666666666672</v>
      </c>
      <c r="I117" s="266">
        <v>669.28333333333342</v>
      </c>
      <c r="J117" s="266">
        <v>693.88333333333333</v>
      </c>
      <c r="K117" s="266">
        <v>700.41666666666663</v>
      </c>
      <c r="L117" s="266">
        <v>706.18333333333328</v>
      </c>
      <c r="M117" s="267">
        <v>694.65</v>
      </c>
      <c r="N117" s="267">
        <v>682.35</v>
      </c>
      <c r="O117" s="267">
        <v>25783750</v>
      </c>
      <c r="P117" s="268">
        <v>-6.0714113622126918E-3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3809.6</v>
      </c>
      <c r="F118" s="264">
        <v>3814</v>
      </c>
      <c r="G118" s="266">
        <v>3770</v>
      </c>
      <c r="H118" s="266">
        <v>3730.4</v>
      </c>
      <c r="I118" s="266">
        <v>3686.4</v>
      </c>
      <c r="J118" s="266">
        <v>3853.6</v>
      </c>
      <c r="K118" s="266">
        <v>3897.6</v>
      </c>
      <c r="L118" s="266">
        <v>3937.2</v>
      </c>
      <c r="M118" s="267">
        <v>3858</v>
      </c>
      <c r="N118" s="267">
        <v>3774.4</v>
      </c>
      <c r="O118" s="267">
        <v>551250</v>
      </c>
      <c r="P118" s="268">
        <v>3.5697510568341945E-2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824.85</v>
      </c>
      <c r="F119" s="264">
        <v>827.19999999999993</v>
      </c>
      <c r="G119" s="266">
        <v>819.24999999999989</v>
      </c>
      <c r="H119" s="266">
        <v>813.65</v>
      </c>
      <c r="I119" s="266">
        <v>805.69999999999993</v>
      </c>
      <c r="J119" s="266">
        <v>832.79999999999984</v>
      </c>
      <c r="K119" s="266">
        <v>840.74999999999989</v>
      </c>
      <c r="L119" s="266">
        <v>846.3499999999998</v>
      </c>
      <c r="M119" s="267">
        <v>835.15</v>
      </c>
      <c r="N119" s="267">
        <v>821.6</v>
      </c>
      <c r="O119" s="267">
        <v>14337000</v>
      </c>
      <c r="P119" s="268">
        <v>-1.3469577333952624E-2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561.25</v>
      </c>
      <c r="F120" s="264">
        <v>559.98333333333335</v>
      </c>
      <c r="G120" s="266">
        <v>554.26666666666665</v>
      </c>
      <c r="H120" s="266">
        <v>547.2833333333333</v>
      </c>
      <c r="I120" s="266">
        <v>541.56666666666661</v>
      </c>
      <c r="J120" s="266">
        <v>566.9666666666667</v>
      </c>
      <c r="K120" s="266">
        <v>572.68333333333339</v>
      </c>
      <c r="L120" s="266">
        <v>579.66666666666674</v>
      </c>
      <c r="M120" s="267">
        <v>565.70000000000005</v>
      </c>
      <c r="N120" s="267">
        <v>553</v>
      </c>
      <c r="O120" s="267">
        <v>23486250</v>
      </c>
      <c r="P120" s="268">
        <v>-2.6011253848603885E-3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1834.15</v>
      </c>
      <c r="F121" s="264">
        <v>1832.3</v>
      </c>
      <c r="G121" s="266">
        <v>1821.6</v>
      </c>
      <c r="H121" s="266">
        <v>1809.05</v>
      </c>
      <c r="I121" s="266">
        <v>1798.35</v>
      </c>
      <c r="J121" s="266">
        <v>1844.85</v>
      </c>
      <c r="K121" s="266">
        <v>1855.5500000000002</v>
      </c>
      <c r="L121" s="266">
        <v>1868.1</v>
      </c>
      <c r="M121" s="267">
        <v>1843</v>
      </c>
      <c r="N121" s="267">
        <v>1819.75</v>
      </c>
      <c r="O121" s="267">
        <v>27861600</v>
      </c>
      <c r="P121" s="268">
        <v>6.8080308746368331E-3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155.55000000000001</v>
      </c>
      <c r="F122" s="264">
        <v>154.63333333333333</v>
      </c>
      <c r="G122" s="266">
        <v>152.51666666666665</v>
      </c>
      <c r="H122" s="266">
        <v>149.48333333333332</v>
      </c>
      <c r="I122" s="266">
        <v>147.36666666666665</v>
      </c>
      <c r="J122" s="266">
        <v>157.66666666666666</v>
      </c>
      <c r="K122" s="266">
        <v>159.78333333333333</v>
      </c>
      <c r="L122" s="266">
        <v>162.81666666666666</v>
      </c>
      <c r="M122" s="267">
        <v>156.75</v>
      </c>
      <c r="N122" s="267">
        <v>151.6</v>
      </c>
      <c r="O122" s="267">
        <v>54543488</v>
      </c>
      <c r="P122" s="268">
        <v>-2.5743205547142742E-2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2709.3</v>
      </c>
      <c r="F123" s="264">
        <v>2704.1</v>
      </c>
      <c r="G123" s="266">
        <v>2695.75</v>
      </c>
      <c r="H123" s="266">
        <v>2682.2000000000003</v>
      </c>
      <c r="I123" s="266">
        <v>2673.8500000000004</v>
      </c>
      <c r="J123" s="266">
        <v>2717.6499999999996</v>
      </c>
      <c r="K123" s="266">
        <v>2725.9999999999991</v>
      </c>
      <c r="L123" s="266">
        <v>2739.5499999999993</v>
      </c>
      <c r="M123" s="267">
        <v>2712.45</v>
      </c>
      <c r="N123" s="267">
        <v>2690.55</v>
      </c>
      <c r="O123" s="267">
        <v>1032900</v>
      </c>
      <c r="P123" s="268">
        <v>-1.0347801092267893E-2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392.85</v>
      </c>
      <c r="F124" s="264">
        <v>388.41666666666669</v>
      </c>
      <c r="G124" s="266">
        <v>382.43333333333339</v>
      </c>
      <c r="H124" s="266">
        <v>372.01666666666671</v>
      </c>
      <c r="I124" s="266">
        <v>366.03333333333342</v>
      </c>
      <c r="J124" s="266">
        <v>398.83333333333337</v>
      </c>
      <c r="K124" s="266">
        <v>404.81666666666661</v>
      </c>
      <c r="L124" s="266">
        <v>415.23333333333335</v>
      </c>
      <c r="M124" s="267">
        <v>394.4</v>
      </c>
      <c r="N124" s="267">
        <v>378</v>
      </c>
      <c r="O124" s="267">
        <v>12738100</v>
      </c>
      <c r="P124" s="268">
        <v>4.9733818996917901E-2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522.20000000000005</v>
      </c>
      <c r="F125" s="264">
        <v>518.61666666666667</v>
      </c>
      <c r="G125" s="266">
        <v>507.38333333333333</v>
      </c>
      <c r="H125" s="266">
        <v>492.56666666666666</v>
      </c>
      <c r="I125" s="266">
        <v>481.33333333333331</v>
      </c>
      <c r="J125" s="266">
        <v>533.43333333333339</v>
      </c>
      <c r="K125" s="266">
        <v>544.66666666666674</v>
      </c>
      <c r="L125" s="266">
        <v>559.48333333333335</v>
      </c>
      <c r="M125" s="267">
        <v>529.85</v>
      </c>
      <c r="N125" s="267">
        <v>503.8</v>
      </c>
      <c r="O125" s="267">
        <v>21874000</v>
      </c>
      <c r="P125" s="268">
        <v>-1.1872146118721461E-3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3376.1</v>
      </c>
      <c r="F126" s="264">
        <v>3386.1333333333337</v>
      </c>
      <c r="G126" s="266">
        <v>3351.2666666666673</v>
      </c>
      <c r="H126" s="266">
        <v>3326.4333333333338</v>
      </c>
      <c r="I126" s="266">
        <v>3291.5666666666675</v>
      </c>
      <c r="J126" s="266">
        <v>3410.9666666666672</v>
      </c>
      <c r="K126" s="266">
        <v>3445.833333333333</v>
      </c>
      <c r="L126" s="266">
        <v>3470.666666666667</v>
      </c>
      <c r="M126" s="267">
        <v>3421</v>
      </c>
      <c r="N126" s="267">
        <v>3361.3</v>
      </c>
      <c r="O126" s="267">
        <v>9348900</v>
      </c>
      <c r="P126" s="268">
        <v>-1.8148019786382683E-2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5607.9</v>
      </c>
      <c r="F127" s="264">
        <v>5627.25</v>
      </c>
      <c r="G127" s="266">
        <v>5558.65</v>
      </c>
      <c r="H127" s="266">
        <v>5509.4</v>
      </c>
      <c r="I127" s="266">
        <v>5440.7999999999993</v>
      </c>
      <c r="J127" s="266">
        <v>5676.5</v>
      </c>
      <c r="K127" s="266">
        <v>5745.1</v>
      </c>
      <c r="L127" s="266">
        <v>5794.35</v>
      </c>
      <c r="M127" s="267">
        <v>5695.85</v>
      </c>
      <c r="N127" s="267">
        <v>5578</v>
      </c>
      <c r="O127" s="267">
        <v>1581000</v>
      </c>
      <c r="P127" s="268">
        <v>3.0907668231611892E-2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4933.6000000000004</v>
      </c>
      <c r="F128" s="264">
        <v>4930.1500000000005</v>
      </c>
      <c r="G128" s="266">
        <v>4875.5500000000011</v>
      </c>
      <c r="H128" s="266">
        <v>4817.5000000000009</v>
      </c>
      <c r="I128" s="266">
        <v>4762.9000000000015</v>
      </c>
      <c r="J128" s="266">
        <v>4988.2000000000007</v>
      </c>
      <c r="K128" s="266">
        <v>5042.8000000000011</v>
      </c>
      <c r="L128" s="266">
        <v>5100.8500000000004</v>
      </c>
      <c r="M128" s="267">
        <v>4984.75</v>
      </c>
      <c r="N128" s="267">
        <v>4872.1000000000004</v>
      </c>
      <c r="O128" s="267">
        <v>681200</v>
      </c>
      <c r="P128" s="268">
        <v>1.5201192250372579E-2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1258.05</v>
      </c>
      <c r="F129" s="264">
        <v>1259.2333333333333</v>
      </c>
      <c r="G129" s="266">
        <v>1247.3666666666668</v>
      </c>
      <c r="H129" s="266">
        <v>1236.6833333333334</v>
      </c>
      <c r="I129" s="266">
        <v>1224.8166666666668</v>
      </c>
      <c r="J129" s="266">
        <v>1269.9166666666667</v>
      </c>
      <c r="K129" s="266">
        <v>1281.7833333333331</v>
      </c>
      <c r="L129" s="266">
        <v>1292.4666666666667</v>
      </c>
      <c r="M129" s="267">
        <v>1271.0999999999999</v>
      </c>
      <c r="N129" s="267">
        <v>1248.55</v>
      </c>
      <c r="O129" s="267">
        <v>10141350</v>
      </c>
      <c r="P129" s="268">
        <v>3.6757038581856097E-2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1700.65</v>
      </c>
      <c r="F130" s="264">
        <v>1703.6499999999999</v>
      </c>
      <c r="G130" s="266">
        <v>1687.2999999999997</v>
      </c>
      <c r="H130" s="266">
        <v>1673.9499999999998</v>
      </c>
      <c r="I130" s="266">
        <v>1657.5999999999997</v>
      </c>
      <c r="J130" s="266">
        <v>1716.9999999999998</v>
      </c>
      <c r="K130" s="266">
        <v>1733.3499999999997</v>
      </c>
      <c r="L130" s="266">
        <v>1746.6999999999998</v>
      </c>
      <c r="M130" s="267">
        <v>1720</v>
      </c>
      <c r="N130" s="267">
        <v>1690.3</v>
      </c>
      <c r="O130" s="267">
        <v>15000300</v>
      </c>
      <c r="P130" s="268">
        <v>-9.132314521536079E-3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274.45</v>
      </c>
      <c r="F131" s="264">
        <v>274.34999999999997</v>
      </c>
      <c r="G131" s="266">
        <v>270.49999999999994</v>
      </c>
      <c r="H131" s="266">
        <v>266.54999999999995</v>
      </c>
      <c r="I131" s="266">
        <v>262.69999999999993</v>
      </c>
      <c r="J131" s="266">
        <v>278.29999999999995</v>
      </c>
      <c r="K131" s="266">
        <v>282.14999999999998</v>
      </c>
      <c r="L131" s="266">
        <v>286.09999999999997</v>
      </c>
      <c r="M131" s="267">
        <v>278.2</v>
      </c>
      <c r="N131" s="267">
        <v>270.39999999999998</v>
      </c>
      <c r="O131" s="267">
        <v>31954000</v>
      </c>
      <c r="P131" s="268">
        <v>-7.7630108061110424E-3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167.55</v>
      </c>
      <c r="F132" s="264">
        <v>166.58333333333334</v>
      </c>
      <c r="G132" s="266">
        <v>164.4666666666667</v>
      </c>
      <c r="H132" s="266">
        <v>161.38333333333335</v>
      </c>
      <c r="I132" s="266">
        <v>159.26666666666671</v>
      </c>
      <c r="J132" s="266">
        <v>169.66666666666669</v>
      </c>
      <c r="K132" s="266">
        <v>171.7833333333333</v>
      </c>
      <c r="L132" s="266">
        <v>174.86666666666667</v>
      </c>
      <c r="M132" s="267">
        <v>168.7</v>
      </c>
      <c r="N132" s="267">
        <v>163.5</v>
      </c>
      <c r="O132" s="267">
        <v>69690000</v>
      </c>
      <c r="P132" s="268">
        <v>2.100914205344585E-2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537.4</v>
      </c>
      <c r="F133" s="264">
        <v>535.65</v>
      </c>
      <c r="G133" s="266">
        <v>531.84999999999991</v>
      </c>
      <c r="H133" s="266">
        <v>526.29999999999995</v>
      </c>
      <c r="I133" s="266">
        <v>522.49999999999989</v>
      </c>
      <c r="J133" s="266">
        <v>541.19999999999993</v>
      </c>
      <c r="K133" s="266">
        <v>544.99999999999989</v>
      </c>
      <c r="L133" s="266">
        <v>550.54999999999995</v>
      </c>
      <c r="M133" s="267">
        <v>539.45000000000005</v>
      </c>
      <c r="N133" s="267">
        <v>530.1</v>
      </c>
      <c r="O133" s="267">
        <v>11256000</v>
      </c>
      <c r="P133" s="268">
        <v>6.5061882593391615E-2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10767.4</v>
      </c>
      <c r="F134" s="264">
        <v>10810.4</v>
      </c>
      <c r="G134" s="266">
        <v>10625.199999999999</v>
      </c>
      <c r="H134" s="266">
        <v>10483</v>
      </c>
      <c r="I134" s="266">
        <v>10297.799999999999</v>
      </c>
      <c r="J134" s="266">
        <v>10952.599999999999</v>
      </c>
      <c r="K134" s="266">
        <v>11137.8</v>
      </c>
      <c r="L134" s="266">
        <v>11279.999999999998</v>
      </c>
      <c r="M134" s="267">
        <v>10995.6</v>
      </c>
      <c r="N134" s="267">
        <v>10668.2</v>
      </c>
      <c r="O134" s="267">
        <v>2604600</v>
      </c>
      <c r="P134" s="268">
        <v>1.0729738644521624E-2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1073.25</v>
      </c>
      <c r="F135" s="264">
        <v>1072.6666666666667</v>
      </c>
      <c r="G135" s="266">
        <v>1064.8333333333335</v>
      </c>
      <c r="H135" s="266">
        <v>1056.4166666666667</v>
      </c>
      <c r="I135" s="266">
        <v>1048.5833333333335</v>
      </c>
      <c r="J135" s="266">
        <v>1081.0833333333335</v>
      </c>
      <c r="K135" s="266">
        <v>1088.916666666667</v>
      </c>
      <c r="L135" s="266">
        <v>1097.3333333333335</v>
      </c>
      <c r="M135" s="267">
        <v>1080.5</v>
      </c>
      <c r="N135" s="267">
        <v>1064.25</v>
      </c>
      <c r="O135" s="267">
        <v>9668400</v>
      </c>
      <c r="P135" s="268">
        <v>1.8884626733549719E-2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3337.6</v>
      </c>
      <c r="F136" s="264">
        <v>3290.5166666666664</v>
      </c>
      <c r="G136" s="266">
        <v>3231.6833333333329</v>
      </c>
      <c r="H136" s="266">
        <v>3125.7666666666664</v>
      </c>
      <c r="I136" s="266">
        <v>3066.9333333333329</v>
      </c>
      <c r="J136" s="266">
        <v>3396.4333333333329</v>
      </c>
      <c r="K136" s="266">
        <v>3455.2666666666669</v>
      </c>
      <c r="L136" s="266">
        <v>3561.1833333333329</v>
      </c>
      <c r="M136" s="267">
        <v>3349.35</v>
      </c>
      <c r="N136" s="267">
        <v>3184.6</v>
      </c>
      <c r="O136" s="267">
        <v>2616400</v>
      </c>
      <c r="P136" s="268">
        <v>0.11222581193674545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1677.75</v>
      </c>
      <c r="F137" s="264">
        <v>1673.6166666666668</v>
      </c>
      <c r="G137" s="266">
        <v>1660.4333333333336</v>
      </c>
      <c r="H137" s="266">
        <v>1643.1166666666668</v>
      </c>
      <c r="I137" s="266">
        <v>1629.9333333333336</v>
      </c>
      <c r="J137" s="266">
        <v>1690.9333333333336</v>
      </c>
      <c r="K137" s="266">
        <v>1704.116666666667</v>
      </c>
      <c r="L137" s="266">
        <v>1721.4333333333336</v>
      </c>
      <c r="M137" s="267">
        <v>1686.8</v>
      </c>
      <c r="N137" s="267">
        <v>1656.3</v>
      </c>
      <c r="O137" s="267">
        <v>1072000</v>
      </c>
      <c r="P137" s="268">
        <v>-5.196733481811433E-3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1038.8</v>
      </c>
      <c r="F138" s="264">
        <v>1031.7666666666667</v>
      </c>
      <c r="G138" s="266">
        <v>1020.6333333333332</v>
      </c>
      <c r="H138" s="266">
        <v>1002.4666666666666</v>
      </c>
      <c r="I138" s="266">
        <v>991.33333333333314</v>
      </c>
      <c r="J138" s="266">
        <v>1049.9333333333334</v>
      </c>
      <c r="K138" s="266">
        <v>1061.0666666666671</v>
      </c>
      <c r="L138" s="266">
        <v>1079.2333333333333</v>
      </c>
      <c r="M138" s="267">
        <v>1042.9000000000001</v>
      </c>
      <c r="N138" s="267">
        <v>1013.6</v>
      </c>
      <c r="O138" s="267">
        <v>6307200</v>
      </c>
      <c r="P138" s="268">
        <v>2.6963657678780773E-2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1175.1500000000001</v>
      </c>
      <c r="F139" s="264">
        <v>1158.1833333333334</v>
      </c>
      <c r="G139" s="266">
        <v>1136.4666666666667</v>
      </c>
      <c r="H139" s="266">
        <v>1097.7833333333333</v>
      </c>
      <c r="I139" s="266">
        <v>1076.0666666666666</v>
      </c>
      <c r="J139" s="266">
        <v>1196.8666666666668</v>
      </c>
      <c r="K139" s="266">
        <v>1218.5833333333335</v>
      </c>
      <c r="L139" s="266">
        <v>1257.2666666666669</v>
      </c>
      <c r="M139" s="267">
        <v>1179.9000000000001</v>
      </c>
      <c r="N139" s="267">
        <v>1119.5</v>
      </c>
      <c r="O139" s="267">
        <v>2282400</v>
      </c>
      <c r="P139" s="268">
        <v>0.12677725118483413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93.95</v>
      </c>
      <c r="F140" s="264">
        <v>93.916666666666671</v>
      </c>
      <c r="G140" s="266">
        <v>93.233333333333348</v>
      </c>
      <c r="H140" s="266">
        <v>92.51666666666668</v>
      </c>
      <c r="I140" s="266">
        <v>91.833333333333357</v>
      </c>
      <c r="J140" s="266">
        <v>94.63333333333334</v>
      </c>
      <c r="K140" s="266">
        <v>95.316666666666649</v>
      </c>
      <c r="L140" s="266">
        <v>96.033333333333331</v>
      </c>
      <c r="M140" s="267">
        <v>94.6</v>
      </c>
      <c r="N140" s="267">
        <v>93.2</v>
      </c>
      <c r="O140" s="267">
        <v>93130700</v>
      </c>
      <c r="P140" s="268">
        <v>-8.3790371724558191E-4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2404.4</v>
      </c>
      <c r="F141" s="264">
        <v>2395.15</v>
      </c>
      <c r="G141" s="266">
        <v>2360.3000000000002</v>
      </c>
      <c r="H141" s="266">
        <v>2316.2000000000003</v>
      </c>
      <c r="I141" s="266">
        <v>2281.3500000000004</v>
      </c>
      <c r="J141" s="266">
        <v>2439.25</v>
      </c>
      <c r="K141" s="266">
        <v>2474.0999999999995</v>
      </c>
      <c r="L141" s="266">
        <v>2518.1999999999998</v>
      </c>
      <c r="M141" s="267">
        <v>2430</v>
      </c>
      <c r="N141" s="267">
        <v>2351.0500000000002</v>
      </c>
      <c r="O141" s="267">
        <v>2481600</v>
      </c>
      <c r="P141" s="268">
        <v>2.5920873124147339E-2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118025.8</v>
      </c>
      <c r="F142" s="264">
        <v>117412.26666666668</v>
      </c>
      <c r="G142" s="266">
        <v>115024.68333333335</v>
      </c>
      <c r="H142" s="266">
        <v>112023.56666666667</v>
      </c>
      <c r="I142" s="266">
        <v>109635.98333333334</v>
      </c>
      <c r="J142" s="266">
        <v>120413.38333333336</v>
      </c>
      <c r="K142" s="266">
        <v>122800.9666666667</v>
      </c>
      <c r="L142" s="266">
        <v>125802.08333333337</v>
      </c>
      <c r="M142" s="267">
        <v>119799.85</v>
      </c>
      <c r="N142" s="267">
        <v>114411.15</v>
      </c>
      <c r="O142" s="267">
        <v>37865</v>
      </c>
      <c r="P142" s="268">
        <v>2.5457007447528775E-2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1453.25</v>
      </c>
      <c r="F143" s="264">
        <v>1450.7833333333335</v>
      </c>
      <c r="G143" s="266">
        <v>1437.2166666666672</v>
      </c>
      <c r="H143" s="266">
        <v>1421.1833333333336</v>
      </c>
      <c r="I143" s="266">
        <v>1407.6166666666672</v>
      </c>
      <c r="J143" s="266">
        <v>1466.8166666666671</v>
      </c>
      <c r="K143" s="266">
        <v>1480.3833333333332</v>
      </c>
      <c r="L143" s="266">
        <v>1496.416666666667</v>
      </c>
      <c r="M143" s="267">
        <v>1464.35</v>
      </c>
      <c r="N143" s="267">
        <v>1434.75</v>
      </c>
      <c r="O143" s="267">
        <v>6843100</v>
      </c>
      <c r="P143" s="268">
        <v>1.7417613868672827E-2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99.7</v>
      </c>
      <c r="F144" s="264">
        <v>99.5</v>
      </c>
      <c r="G144" s="266">
        <v>98.2</v>
      </c>
      <c r="H144" s="266">
        <v>96.7</v>
      </c>
      <c r="I144" s="266">
        <v>95.4</v>
      </c>
      <c r="J144" s="266">
        <v>101</v>
      </c>
      <c r="K144" s="266">
        <v>102.30000000000001</v>
      </c>
      <c r="L144" s="266">
        <v>103.8</v>
      </c>
      <c r="M144" s="267">
        <v>100.8</v>
      </c>
      <c r="N144" s="267">
        <v>98</v>
      </c>
      <c r="O144" s="267">
        <v>94500000</v>
      </c>
      <c r="P144" s="268">
        <v>0.11642743221690591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4834.3</v>
      </c>
      <c r="F145" s="264">
        <v>4803.25</v>
      </c>
      <c r="G145" s="266">
        <v>4733.05</v>
      </c>
      <c r="H145" s="266">
        <v>4631.8</v>
      </c>
      <c r="I145" s="266">
        <v>4561.6000000000004</v>
      </c>
      <c r="J145" s="266">
        <v>4904.5</v>
      </c>
      <c r="K145" s="266">
        <v>4974.7000000000007</v>
      </c>
      <c r="L145" s="266">
        <v>5075.95</v>
      </c>
      <c r="M145" s="267">
        <v>4873.45</v>
      </c>
      <c r="N145" s="267">
        <v>4702</v>
      </c>
      <c r="O145" s="267">
        <v>1454400</v>
      </c>
      <c r="P145" s="268">
        <v>-1.7828200972447326E-2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3822</v>
      </c>
      <c r="F146" s="264">
        <v>3816.3333333333335</v>
      </c>
      <c r="G146" s="266">
        <v>3790.7666666666669</v>
      </c>
      <c r="H146" s="266">
        <v>3759.5333333333333</v>
      </c>
      <c r="I146" s="266">
        <v>3733.9666666666667</v>
      </c>
      <c r="J146" s="266">
        <v>3847.5666666666671</v>
      </c>
      <c r="K146" s="266">
        <v>3873.1333333333337</v>
      </c>
      <c r="L146" s="266">
        <v>3904.3666666666672</v>
      </c>
      <c r="M146" s="267">
        <v>3841.9</v>
      </c>
      <c r="N146" s="267">
        <v>3785.1</v>
      </c>
      <c r="O146" s="267">
        <v>831900</v>
      </c>
      <c r="P146" s="268">
        <v>-2.3591549295774648E-2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25106.65</v>
      </c>
      <c r="F147" s="264">
        <v>25100.633333333331</v>
      </c>
      <c r="G147" s="266">
        <v>24926.266666666663</v>
      </c>
      <c r="H147" s="266">
        <v>24745.883333333331</v>
      </c>
      <c r="I147" s="266">
        <v>24571.516666666663</v>
      </c>
      <c r="J147" s="266">
        <v>25281.016666666663</v>
      </c>
      <c r="K147" s="266">
        <v>25455.383333333331</v>
      </c>
      <c r="L147" s="266">
        <v>25635.766666666663</v>
      </c>
      <c r="M147" s="267">
        <v>25275</v>
      </c>
      <c r="N147" s="267">
        <v>24920.25</v>
      </c>
      <c r="O147" s="267">
        <v>364160</v>
      </c>
      <c r="P147" s="268">
        <v>6.18921308576481E-3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185.4</v>
      </c>
      <c r="F148" s="264">
        <v>185.29999999999998</v>
      </c>
      <c r="G148" s="266">
        <v>184.19999999999996</v>
      </c>
      <c r="H148" s="266">
        <v>182.99999999999997</v>
      </c>
      <c r="I148" s="266">
        <v>181.89999999999995</v>
      </c>
      <c r="J148" s="266">
        <v>186.49999999999997</v>
      </c>
      <c r="K148" s="266">
        <v>187.6</v>
      </c>
      <c r="L148" s="266">
        <v>188.79999999999998</v>
      </c>
      <c r="M148" s="267">
        <v>186.4</v>
      </c>
      <c r="N148" s="267">
        <v>184.1</v>
      </c>
      <c r="O148" s="267">
        <v>82935000</v>
      </c>
      <c r="P148" s="268">
        <v>7.654455986878075E-3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285.89999999999998</v>
      </c>
      <c r="F149" s="264">
        <v>286.16666666666669</v>
      </c>
      <c r="G149" s="266">
        <v>282.18333333333339</v>
      </c>
      <c r="H149" s="266">
        <v>278.4666666666667</v>
      </c>
      <c r="I149" s="266">
        <v>274.48333333333341</v>
      </c>
      <c r="J149" s="266">
        <v>289.88333333333338</v>
      </c>
      <c r="K149" s="266">
        <v>293.86666666666662</v>
      </c>
      <c r="L149" s="266">
        <v>297.58333333333337</v>
      </c>
      <c r="M149" s="267">
        <v>290.14999999999998</v>
      </c>
      <c r="N149" s="267">
        <v>282.45</v>
      </c>
      <c r="O149" s="267">
        <v>105852000</v>
      </c>
      <c r="P149" s="268">
        <v>2.6234657669710896E-2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1469.65</v>
      </c>
      <c r="F150" s="264">
        <v>1473.5333333333335</v>
      </c>
      <c r="G150" s="266">
        <v>1458.0666666666671</v>
      </c>
      <c r="H150" s="266">
        <v>1446.4833333333336</v>
      </c>
      <c r="I150" s="266">
        <v>1431.0166666666671</v>
      </c>
      <c r="J150" s="266">
        <v>1485.116666666667</v>
      </c>
      <c r="K150" s="266">
        <v>1500.5833333333337</v>
      </c>
      <c r="L150" s="266">
        <v>1512.166666666667</v>
      </c>
      <c r="M150" s="267">
        <v>1489</v>
      </c>
      <c r="N150" s="267">
        <v>1461.95</v>
      </c>
      <c r="O150" s="267">
        <v>8764000</v>
      </c>
      <c r="P150" s="268">
        <v>-3.7399538473780534E-3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4164.7</v>
      </c>
      <c r="F151" s="264">
        <v>4154.916666666667</v>
      </c>
      <c r="G151" s="266">
        <v>4119.8333333333339</v>
      </c>
      <c r="H151" s="266">
        <v>4074.9666666666672</v>
      </c>
      <c r="I151" s="266">
        <v>4039.8833333333341</v>
      </c>
      <c r="J151" s="266">
        <v>4199.7833333333338</v>
      </c>
      <c r="K151" s="266">
        <v>4234.8666666666677</v>
      </c>
      <c r="L151" s="266">
        <v>4279.7333333333336</v>
      </c>
      <c r="M151" s="267">
        <v>4190</v>
      </c>
      <c r="N151" s="267">
        <v>4110.05</v>
      </c>
      <c r="O151" s="267">
        <v>635800</v>
      </c>
      <c r="P151" s="268">
        <v>2.8391167192429023E-3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199.8</v>
      </c>
      <c r="F152" s="264">
        <v>200.26666666666665</v>
      </c>
      <c r="G152" s="266">
        <v>196.48333333333329</v>
      </c>
      <c r="H152" s="266">
        <v>193.16666666666663</v>
      </c>
      <c r="I152" s="266">
        <v>189.38333333333327</v>
      </c>
      <c r="J152" s="266">
        <v>203.58333333333331</v>
      </c>
      <c r="K152" s="266">
        <v>207.36666666666667</v>
      </c>
      <c r="L152" s="266">
        <v>210.68333333333334</v>
      </c>
      <c r="M152" s="267">
        <v>204.05</v>
      </c>
      <c r="N152" s="267">
        <v>196.95</v>
      </c>
      <c r="O152" s="267">
        <v>53792200</v>
      </c>
      <c r="P152" s="268">
        <v>2.4565520275720468E-2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37710</v>
      </c>
      <c r="F153" s="264">
        <v>37517.85</v>
      </c>
      <c r="G153" s="266">
        <v>37075.199999999997</v>
      </c>
      <c r="H153" s="266">
        <v>36440.400000000001</v>
      </c>
      <c r="I153" s="266">
        <v>35997.75</v>
      </c>
      <c r="J153" s="266">
        <v>38152.649999999994</v>
      </c>
      <c r="K153" s="266">
        <v>38595.300000000003</v>
      </c>
      <c r="L153" s="266">
        <v>39230.099999999991</v>
      </c>
      <c r="M153" s="267">
        <v>37960.5</v>
      </c>
      <c r="N153" s="267">
        <v>36883.050000000003</v>
      </c>
      <c r="O153" s="267">
        <v>178080</v>
      </c>
      <c r="P153" s="268">
        <v>6.1231786895503709E-2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930</v>
      </c>
      <c r="F154" s="264">
        <v>932.55000000000007</v>
      </c>
      <c r="G154" s="266">
        <v>914.65000000000009</v>
      </c>
      <c r="H154" s="266">
        <v>899.30000000000007</v>
      </c>
      <c r="I154" s="266">
        <v>881.40000000000009</v>
      </c>
      <c r="J154" s="266">
        <v>947.90000000000009</v>
      </c>
      <c r="K154" s="266">
        <v>965.8</v>
      </c>
      <c r="L154" s="266">
        <v>981.15000000000009</v>
      </c>
      <c r="M154" s="267">
        <v>950.45</v>
      </c>
      <c r="N154" s="267">
        <v>917.2</v>
      </c>
      <c r="O154" s="267">
        <v>11918250</v>
      </c>
      <c r="P154" s="268">
        <v>2.4102597151511244E-2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6312.25</v>
      </c>
      <c r="F155" s="264">
        <v>6317.6166666666659</v>
      </c>
      <c r="G155" s="266">
        <v>6257.2333333333318</v>
      </c>
      <c r="H155" s="266">
        <v>6202.2166666666662</v>
      </c>
      <c r="I155" s="266">
        <v>6141.8333333333321</v>
      </c>
      <c r="J155" s="266">
        <v>6372.6333333333314</v>
      </c>
      <c r="K155" s="266">
        <v>6433.0166666666646</v>
      </c>
      <c r="L155" s="266">
        <v>6488.033333333331</v>
      </c>
      <c r="M155" s="267">
        <v>6378</v>
      </c>
      <c r="N155" s="267">
        <v>6262.6</v>
      </c>
      <c r="O155" s="267">
        <v>2372925</v>
      </c>
      <c r="P155" s="268">
        <v>-5.1984530409902212E-3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214.35</v>
      </c>
      <c r="F156" s="264">
        <v>213.53333333333333</v>
      </c>
      <c r="G156" s="266">
        <v>210.81666666666666</v>
      </c>
      <c r="H156" s="266">
        <v>207.28333333333333</v>
      </c>
      <c r="I156" s="266">
        <v>204.56666666666666</v>
      </c>
      <c r="J156" s="266">
        <v>217.06666666666666</v>
      </c>
      <c r="K156" s="266">
        <v>219.7833333333333</v>
      </c>
      <c r="L156" s="266">
        <v>223.31666666666666</v>
      </c>
      <c r="M156" s="267">
        <v>216.25</v>
      </c>
      <c r="N156" s="267">
        <v>210</v>
      </c>
      <c r="O156" s="267">
        <v>47208000</v>
      </c>
      <c r="P156" s="268">
        <v>-1.5022533800701052E-2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379</v>
      </c>
      <c r="F157" s="264">
        <v>379.56666666666666</v>
      </c>
      <c r="G157" s="266">
        <v>375.63333333333333</v>
      </c>
      <c r="H157" s="266">
        <v>372.26666666666665</v>
      </c>
      <c r="I157" s="266">
        <v>368.33333333333331</v>
      </c>
      <c r="J157" s="266">
        <v>382.93333333333334</v>
      </c>
      <c r="K157" s="266">
        <v>386.86666666666662</v>
      </c>
      <c r="L157" s="266">
        <v>390.23333333333335</v>
      </c>
      <c r="M157" s="267">
        <v>383.5</v>
      </c>
      <c r="N157" s="267">
        <v>376.2</v>
      </c>
      <c r="O157" s="267">
        <v>55757375</v>
      </c>
      <c r="P157" s="268">
        <v>7.9153824600728499E-3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2607.35</v>
      </c>
      <c r="F158" s="264">
        <v>2616.9833333333331</v>
      </c>
      <c r="G158" s="266">
        <v>2590.0166666666664</v>
      </c>
      <c r="H158" s="266">
        <v>2572.6833333333334</v>
      </c>
      <c r="I158" s="266">
        <v>2545.7166666666667</v>
      </c>
      <c r="J158" s="266">
        <v>2634.3166666666662</v>
      </c>
      <c r="K158" s="266">
        <v>2661.2833333333324</v>
      </c>
      <c r="L158" s="266">
        <v>2678.6166666666659</v>
      </c>
      <c r="M158" s="267">
        <v>2643.95</v>
      </c>
      <c r="N158" s="267">
        <v>2599.65</v>
      </c>
      <c r="O158" s="267">
        <v>2475250</v>
      </c>
      <c r="P158" s="268">
        <v>3.7840670859538787E-2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3867.45</v>
      </c>
      <c r="F159" s="264">
        <v>3863.2166666666667</v>
      </c>
      <c r="G159" s="266">
        <v>3841.4333333333334</v>
      </c>
      <c r="H159" s="266">
        <v>3815.4166666666665</v>
      </c>
      <c r="I159" s="266">
        <v>3793.6333333333332</v>
      </c>
      <c r="J159" s="266">
        <v>3889.2333333333336</v>
      </c>
      <c r="K159" s="266">
        <v>3911.0166666666673</v>
      </c>
      <c r="L159" s="266">
        <v>3937.0333333333338</v>
      </c>
      <c r="M159" s="267">
        <v>3885</v>
      </c>
      <c r="N159" s="267">
        <v>3837.2</v>
      </c>
      <c r="O159" s="267">
        <v>1633000</v>
      </c>
      <c r="P159" s="268">
        <v>-2.5958161551381891E-3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87.4</v>
      </c>
      <c r="F160" s="264">
        <v>86.633333333333326</v>
      </c>
      <c r="G160" s="266">
        <v>85.516666666666652</v>
      </c>
      <c r="H160" s="266">
        <v>83.633333333333326</v>
      </c>
      <c r="I160" s="266">
        <v>82.516666666666652</v>
      </c>
      <c r="J160" s="266">
        <v>88.516666666666652</v>
      </c>
      <c r="K160" s="266">
        <v>89.633333333333326</v>
      </c>
      <c r="L160" s="266">
        <v>91.516666666666652</v>
      </c>
      <c r="M160" s="267">
        <v>87.75</v>
      </c>
      <c r="N160" s="267">
        <v>84.75</v>
      </c>
      <c r="O160" s="267">
        <v>257664000</v>
      </c>
      <c r="P160" s="268">
        <v>1.9598693420438637E-3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5457.7</v>
      </c>
      <c r="F161" s="264">
        <v>5416.7666666666673</v>
      </c>
      <c r="G161" s="266">
        <v>5354.0333333333347</v>
      </c>
      <c r="H161" s="266">
        <v>5250.3666666666677</v>
      </c>
      <c r="I161" s="266">
        <v>5187.633333333335</v>
      </c>
      <c r="J161" s="266">
        <v>5520.4333333333343</v>
      </c>
      <c r="K161" s="266">
        <v>5583.1666666666661</v>
      </c>
      <c r="L161" s="266">
        <v>5686.8333333333339</v>
      </c>
      <c r="M161" s="267">
        <v>5479.5</v>
      </c>
      <c r="N161" s="267">
        <v>5313.1</v>
      </c>
      <c r="O161" s="267">
        <v>2168300</v>
      </c>
      <c r="P161" s="268">
        <v>-8.6865084807753856E-3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231.15</v>
      </c>
      <c r="F162" s="264">
        <v>229.88333333333333</v>
      </c>
      <c r="G162" s="266">
        <v>226.36666666666665</v>
      </c>
      <c r="H162" s="266">
        <v>221.58333333333331</v>
      </c>
      <c r="I162" s="266">
        <v>218.06666666666663</v>
      </c>
      <c r="J162" s="266">
        <v>234.66666666666666</v>
      </c>
      <c r="K162" s="266">
        <v>238.18333333333331</v>
      </c>
      <c r="L162" s="266">
        <v>242.96666666666667</v>
      </c>
      <c r="M162" s="267">
        <v>233.4</v>
      </c>
      <c r="N162" s="267">
        <v>225.1</v>
      </c>
      <c r="O162" s="267">
        <v>87886800</v>
      </c>
      <c r="P162" s="268">
        <v>1.1392824591929737E-2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1752.3</v>
      </c>
      <c r="F163" s="264">
        <v>1746.5333333333331</v>
      </c>
      <c r="G163" s="266">
        <v>1738.4666666666662</v>
      </c>
      <c r="H163" s="266">
        <v>1724.6333333333332</v>
      </c>
      <c r="I163" s="266">
        <v>1716.5666666666664</v>
      </c>
      <c r="J163" s="266">
        <v>1760.3666666666661</v>
      </c>
      <c r="K163" s="266">
        <v>1768.4333333333332</v>
      </c>
      <c r="L163" s="266">
        <v>1782.266666666666</v>
      </c>
      <c r="M163" s="267">
        <v>1754.6</v>
      </c>
      <c r="N163" s="267">
        <v>1732.7</v>
      </c>
      <c r="O163" s="267">
        <v>5543747</v>
      </c>
      <c r="P163" s="268">
        <v>-3.5115955812422268E-3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1030.45</v>
      </c>
      <c r="F164" s="264">
        <v>1029.9166666666667</v>
      </c>
      <c r="G164" s="266">
        <v>1018.5333333333335</v>
      </c>
      <c r="H164" s="266">
        <v>1006.6166666666668</v>
      </c>
      <c r="I164" s="266">
        <v>995.23333333333358</v>
      </c>
      <c r="J164" s="266">
        <v>1041.8333333333335</v>
      </c>
      <c r="K164" s="266">
        <v>1053.2166666666667</v>
      </c>
      <c r="L164" s="266">
        <v>1065.1333333333334</v>
      </c>
      <c r="M164" s="267">
        <v>1041.3</v>
      </c>
      <c r="N164" s="267">
        <v>1018</v>
      </c>
      <c r="O164" s="267">
        <v>3224900</v>
      </c>
      <c r="P164" s="268">
        <v>6.9937958262831362E-2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257.95</v>
      </c>
      <c r="F165" s="264">
        <v>258.5</v>
      </c>
      <c r="G165" s="266">
        <v>252.14999999999998</v>
      </c>
      <c r="H165" s="266">
        <v>246.34999999999997</v>
      </c>
      <c r="I165" s="266">
        <v>239.99999999999994</v>
      </c>
      <c r="J165" s="266">
        <v>264.3</v>
      </c>
      <c r="K165" s="266">
        <v>270.65000000000003</v>
      </c>
      <c r="L165" s="266">
        <v>276.45000000000005</v>
      </c>
      <c r="M165" s="267">
        <v>264.85000000000002</v>
      </c>
      <c r="N165" s="267">
        <v>252.7</v>
      </c>
      <c r="O165" s="267">
        <v>60410000</v>
      </c>
      <c r="P165" s="268">
        <v>3.5171143383455429E-2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396.75</v>
      </c>
      <c r="F166" s="264">
        <v>399.0333333333333</v>
      </c>
      <c r="G166" s="266">
        <v>392.81666666666661</v>
      </c>
      <c r="H166" s="266">
        <v>388.88333333333333</v>
      </c>
      <c r="I166" s="266">
        <v>382.66666666666663</v>
      </c>
      <c r="J166" s="266">
        <v>402.96666666666658</v>
      </c>
      <c r="K166" s="266">
        <v>409.18333333333328</v>
      </c>
      <c r="L166" s="266">
        <v>413.11666666666656</v>
      </c>
      <c r="M166" s="267">
        <v>405.25</v>
      </c>
      <c r="N166" s="267">
        <v>395.1</v>
      </c>
      <c r="O166" s="267">
        <v>40288000</v>
      </c>
      <c r="P166" s="268">
        <v>1.619331080058518E-2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2468.25</v>
      </c>
      <c r="F167" s="264">
        <v>2473.4500000000003</v>
      </c>
      <c r="G167" s="266">
        <v>2446.9000000000005</v>
      </c>
      <c r="H167" s="266">
        <v>2425.5500000000002</v>
      </c>
      <c r="I167" s="266">
        <v>2399.0000000000005</v>
      </c>
      <c r="J167" s="266">
        <v>2494.8000000000006</v>
      </c>
      <c r="K167" s="266">
        <v>2521.3500000000008</v>
      </c>
      <c r="L167" s="266">
        <v>2542.7000000000007</v>
      </c>
      <c r="M167" s="267">
        <v>2500</v>
      </c>
      <c r="N167" s="267">
        <v>2452.1</v>
      </c>
      <c r="O167" s="267">
        <v>45880500</v>
      </c>
      <c r="P167" s="268">
        <v>-6.2972087608630916E-3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99.35</v>
      </c>
      <c r="F168" s="264">
        <v>99.45</v>
      </c>
      <c r="G168" s="266">
        <v>98.300000000000011</v>
      </c>
      <c r="H168" s="266">
        <v>97.250000000000014</v>
      </c>
      <c r="I168" s="266">
        <v>96.100000000000023</v>
      </c>
      <c r="J168" s="266">
        <v>100.5</v>
      </c>
      <c r="K168" s="266">
        <v>101.65</v>
      </c>
      <c r="L168" s="266">
        <v>102.69999999999999</v>
      </c>
      <c r="M168" s="267">
        <v>100.6</v>
      </c>
      <c r="N168" s="267">
        <v>98.4</v>
      </c>
      <c r="O168" s="267">
        <v>178672000</v>
      </c>
      <c r="P168" s="268">
        <v>-4.0017193208682571E-2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772.8</v>
      </c>
      <c r="F169" s="264">
        <v>768.83333333333337</v>
      </c>
      <c r="G169" s="266">
        <v>749.9666666666667</v>
      </c>
      <c r="H169" s="266">
        <v>727.13333333333333</v>
      </c>
      <c r="I169" s="266">
        <v>708.26666666666665</v>
      </c>
      <c r="J169" s="266">
        <v>791.66666666666674</v>
      </c>
      <c r="K169" s="266">
        <v>810.5333333333333</v>
      </c>
      <c r="L169" s="266">
        <v>833.36666666666679</v>
      </c>
      <c r="M169" s="267">
        <v>787.7</v>
      </c>
      <c r="N169" s="267">
        <v>746</v>
      </c>
      <c r="O169" s="267">
        <v>16352800</v>
      </c>
      <c r="P169" s="268">
        <v>9.7739111755544811E-2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1462.8</v>
      </c>
      <c r="F170" s="264">
        <v>1469</v>
      </c>
      <c r="G170" s="266">
        <v>1450.15</v>
      </c>
      <c r="H170" s="266">
        <v>1437.5</v>
      </c>
      <c r="I170" s="266">
        <v>1418.65</v>
      </c>
      <c r="J170" s="266">
        <v>1481.65</v>
      </c>
      <c r="K170" s="266">
        <v>1500.5</v>
      </c>
      <c r="L170" s="266">
        <v>1513.15</v>
      </c>
      <c r="M170" s="267">
        <v>1487.85</v>
      </c>
      <c r="N170" s="267">
        <v>1456.35</v>
      </c>
      <c r="O170" s="267">
        <v>6266250</v>
      </c>
      <c r="P170" s="268">
        <v>-1.6728402437567213E-3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614.65</v>
      </c>
      <c r="F171" s="264">
        <v>612.56666666666672</v>
      </c>
      <c r="G171" s="266">
        <v>609.13333333333344</v>
      </c>
      <c r="H171" s="266">
        <v>603.61666666666667</v>
      </c>
      <c r="I171" s="266">
        <v>600.18333333333339</v>
      </c>
      <c r="J171" s="266">
        <v>618.08333333333348</v>
      </c>
      <c r="K171" s="266">
        <v>621.51666666666665</v>
      </c>
      <c r="L171" s="266">
        <v>627.03333333333353</v>
      </c>
      <c r="M171" s="267">
        <v>616</v>
      </c>
      <c r="N171" s="267">
        <v>607.04999999999995</v>
      </c>
      <c r="O171" s="267">
        <v>96478500</v>
      </c>
      <c r="P171" s="268">
        <v>-2.4504862198923647E-3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28171</v>
      </c>
      <c r="F172" s="264">
        <v>28033.600000000002</v>
      </c>
      <c r="G172" s="266">
        <v>27787.400000000005</v>
      </c>
      <c r="H172" s="266">
        <v>27403.800000000003</v>
      </c>
      <c r="I172" s="266">
        <v>27157.600000000006</v>
      </c>
      <c r="J172" s="266">
        <v>28417.200000000004</v>
      </c>
      <c r="K172" s="266">
        <v>28663.4</v>
      </c>
      <c r="L172" s="266">
        <v>29047.000000000004</v>
      </c>
      <c r="M172" s="267">
        <v>28279.8</v>
      </c>
      <c r="N172" s="267">
        <v>27650</v>
      </c>
      <c r="O172" s="267">
        <v>163875</v>
      </c>
      <c r="P172" s="268">
        <v>2.2142523000155932E-2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3859.7</v>
      </c>
      <c r="F173" s="264">
        <v>3859.6833333333329</v>
      </c>
      <c r="G173" s="266">
        <v>3836.5666666666657</v>
      </c>
      <c r="H173" s="266">
        <v>3813.4333333333329</v>
      </c>
      <c r="I173" s="266">
        <v>3790.3166666666657</v>
      </c>
      <c r="J173" s="266">
        <v>3882.8166666666657</v>
      </c>
      <c r="K173" s="266">
        <v>3905.9333333333334</v>
      </c>
      <c r="L173" s="266">
        <v>3929.0666666666657</v>
      </c>
      <c r="M173" s="267">
        <v>3882.8</v>
      </c>
      <c r="N173" s="267">
        <v>3836.55</v>
      </c>
      <c r="O173" s="267">
        <v>2293650</v>
      </c>
      <c r="P173" s="268">
        <v>-9.3649272584719922E-4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2458.1</v>
      </c>
      <c r="F174" s="264">
        <v>2461.8166666666662</v>
      </c>
      <c r="G174" s="266">
        <v>2447.6833333333325</v>
      </c>
      <c r="H174" s="266">
        <v>2437.2666666666664</v>
      </c>
      <c r="I174" s="266">
        <v>2423.1333333333328</v>
      </c>
      <c r="J174" s="266">
        <v>2472.2333333333322</v>
      </c>
      <c r="K174" s="266">
        <v>2486.3666666666663</v>
      </c>
      <c r="L174" s="266">
        <v>2496.7833333333319</v>
      </c>
      <c r="M174" s="267">
        <v>2475.9499999999998</v>
      </c>
      <c r="N174" s="267">
        <v>2451.4</v>
      </c>
      <c r="O174" s="267">
        <v>4426875</v>
      </c>
      <c r="P174" s="268">
        <v>2.5629887054735012E-2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2048.35</v>
      </c>
      <c r="F175" s="264">
        <v>2056.1833333333334</v>
      </c>
      <c r="G175" s="266">
        <v>2037.3666666666668</v>
      </c>
      <c r="H175" s="266">
        <v>2026.3833333333334</v>
      </c>
      <c r="I175" s="266">
        <v>2007.5666666666668</v>
      </c>
      <c r="J175" s="266">
        <v>2067.166666666667</v>
      </c>
      <c r="K175" s="266">
        <v>2085.9833333333336</v>
      </c>
      <c r="L175" s="266">
        <v>2096.9666666666667</v>
      </c>
      <c r="M175" s="267">
        <v>2075</v>
      </c>
      <c r="N175" s="267">
        <v>2045.2</v>
      </c>
      <c r="O175" s="267">
        <v>6648900</v>
      </c>
      <c r="P175" s="268">
        <v>1.1178027192262067E-2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1246.5999999999999</v>
      </c>
      <c r="F176" s="264">
        <v>1243.7333333333333</v>
      </c>
      <c r="G176" s="266">
        <v>1239.1166666666668</v>
      </c>
      <c r="H176" s="266">
        <v>1231.6333333333334</v>
      </c>
      <c r="I176" s="266">
        <v>1227.0166666666669</v>
      </c>
      <c r="J176" s="266">
        <v>1251.2166666666667</v>
      </c>
      <c r="K176" s="266">
        <v>1255.833333333333</v>
      </c>
      <c r="L176" s="266">
        <v>1263.3166666666666</v>
      </c>
      <c r="M176" s="267">
        <v>1248.3499999999999</v>
      </c>
      <c r="N176" s="267">
        <v>1236.25</v>
      </c>
      <c r="O176" s="267">
        <v>16529100</v>
      </c>
      <c r="P176" s="268">
        <v>1.0354713105986051E-2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684.9</v>
      </c>
      <c r="F177" s="264">
        <v>682.75</v>
      </c>
      <c r="G177" s="266">
        <v>674.55</v>
      </c>
      <c r="H177" s="266">
        <v>664.19999999999993</v>
      </c>
      <c r="I177" s="266">
        <v>655.99999999999989</v>
      </c>
      <c r="J177" s="266">
        <v>693.1</v>
      </c>
      <c r="K177" s="266">
        <v>701.30000000000007</v>
      </c>
      <c r="L177" s="266">
        <v>711.65000000000009</v>
      </c>
      <c r="M177" s="267">
        <v>690.95</v>
      </c>
      <c r="N177" s="267">
        <v>672.4</v>
      </c>
      <c r="O177" s="267">
        <v>7939500</v>
      </c>
      <c r="P177" s="268">
        <v>2.1026234567901234E-2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733.95</v>
      </c>
      <c r="F178" s="264">
        <v>729.26666666666677</v>
      </c>
      <c r="G178" s="266">
        <v>721.98333333333358</v>
      </c>
      <c r="H178" s="266">
        <v>710.01666666666677</v>
      </c>
      <c r="I178" s="266">
        <v>702.73333333333358</v>
      </c>
      <c r="J178" s="266">
        <v>741.23333333333358</v>
      </c>
      <c r="K178" s="266">
        <v>748.51666666666665</v>
      </c>
      <c r="L178" s="266">
        <v>760.48333333333358</v>
      </c>
      <c r="M178" s="267">
        <v>736.55</v>
      </c>
      <c r="N178" s="267">
        <v>717.3</v>
      </c>
      <c r="O178" s="267">
        <v>5571000</v>
      </c>
      <c r="P178" s="268">
        <v>4.1892650084159343E-2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1017.65</v>
      </c>
      <c r="F179" s="264">
        <v>1016.3333333333334</v>
      </c>
      <c r="G179" s="266">
        <v>1006.6666666666667</v>
      </c>
      <c r="H179" s="266">
        <v>995.68333333333339</v>
      </c>
      <c r="I179" s="266">
        <v>986.01666666666677</v>
      </c>
      <c r="J179" s="266">
        <v>1027.3166666666666</v>
      </c>
      <c r="K179" s="266">
        <v>1036.9833333333336</v>
      </c>
      <c r="L179" s="266">
        <v>1047.9666666666667</v>
      </c>
      <c r="M179" s="267">
        <v>1026</v>
      </c>
      <c r="N179" s="267">
        <v>1005.35</v>
      </c>
      <c r="O179" s="267">
        <v>11607750</v>
      </c>
      <c r="P179" s="268">
        <v>-2.1276595744680851E-3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1718.75</v>
      </c>
      <c r="F180" s="264">
        <v>1702.6499999999999</v>
      </c>
      <c r="G180" s="266">
        <v>1680.4499999999998</v>
      </c>
      <c r="H180" s="266">
        <v>1642.1499999999999</v>
      </c>
      <c r="I180" s="266">
        <v>1619.9499999999998</v>
      </c>
      <c r="J180" s="266">
        <v>1740.9499999999998</v>
      </c>
      <c r="K180" s="266">
        <v>1763.15</v>
      </c>
      <c r="L180" s="266">
        <v>1801.4499999999998</v>
      </c>
      <c r="M180" s="267">
        <v>1724.85</v>
      </c>
      <c r="N180" s="267">
        <v>1664.35</v>
      </c>
      <c r="O180" s="267">
        <v>7462000</v>
      </c>
      <c r="P180" s="268">
        <v>-0.10457790844183117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960.8</v>
      </c>
      <c r="F181" s="264">
        <v>959.06666666666661</v>
      </c>
      <c r="G181" s="266">
        <v>955.33333333333326</v>
      </c>
      <c r="H181" s="266">
        <v>949.86666666666667</v>
      </c>
      <c r="I181" s="266">
        <v>946.13333333333333</v>
      </c>
      <c r="J181" s="266">
        <v>964.53333333333319</v>
      </c>
      <c r="K181" s="266">
        <v>968.26666666666654</v>
      </c>
      <c r="L181" s="266">
        <v>973.73333333333312</v>
      </c>
      <c r="M181" s="267">
        <v>962.8</v>
      </c>
      <c r="N181" s="267">
        <v>953.6</v>
      </c>
      <c r="O181" s="267">
        <v>8889300</v>
      </c>
      <c r="P181" s="268">
        <v>-3.0526109148017275E-2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725.4</v>
      </c>
      <c r="F182" s="264">
        <v>724.9</v>
      </c>
      <c r="G182" s="266">
        <v>719.09999999999991</v>
      </c>
      <c r="H182" s="266">
        <v>712.8</v>
      </c>
      <c r="I182" s="266">
        <v>706.99999999999989</v>
      </c>
      <c r="J182" s="266">
        <v>731.19999999999993</v>
      </c>
      <c r="K182" s="266">
        <v>736.99999999999989</v>
      </c>
      <c r="L182" s="266">
        <v>743.3</v>
      </c>
      <c r="M182" s="267">
        <v>730.7</v>
      </c>
      <c r="N182" s="267">
        <v>718.6</v>
      </c>
      <c r="O182" s="267">
        <v>62561775</v>
      </c>
      <c r="P182" s="268">
        <v>-3.8706739526411658E-4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328.05</v>
      </c>
      <c r="F183" s="264">
        <v>318.38333333333333</v>
      </c>
      <c r="G183" s="266">
        <v>303.01666666666665</v>
      </c>
      <c r="H183" s="266">
        <v>277.98333333333335</v>
      </c>
      <c r="I183" s="266">
        <v>262.61666666666667</v>
      </c>
      <c r="J183" s="266">
        <v>343.41666666666663</v>
      </c>
      <c r="K183" s="266">
        <v>358.7833333333333</v>
      </c>
      <c r="L183" s="266">
        <v>383.81666666666661</v>
      </c>
      <c r="M183" s="267">
        <v>333.75</v>
      </c>
      <c r="N183" s="267">
        <v>293.35000000000002</v>
      </c>
      <c r="O183" s="267">
        <v>114024375</v>
      </c>
      <c r="P183" s="268">
        <v>0.10879553659337053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130.65</v>
      </c>
      <c r="F184" s="264">
        <v>131.30000000000001</v>
      </c>
      <c r="G184" s="266">
        <v>129.80000000000001</v>
      </c>
      <c r="H184" s="266">
        <v>128.94999999999999</v>
      </c>
      <c r="I184" s="266">
        <v>127.44999999999999</v>
      </c>
      <c r="J184" s="266">
        <v>132.15000000000003</v>
      </c>
      <c r="K184" s="266">
        <v>133.65000000000003</v>
      </c>
      <c r="L184" s="266">
        <v>134.50000000000006</v>
      </c>
      <c r="M184" s="267">
        <v>132.80000000000001</v>
      </c>
      <c r="N184" s="267">
        <v>130.44999999999999</v>
      </c>
      <c r="O184" s="267">
        <v>191878500</v>
      </c>
      <c r="P184" s="268">
        <v>2.5816695580581611E-2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3630.7</v>
      </c>
      <c r="F185" s="264">
        <v>3627.1833333333329</v>
      </c>
      <c r="G185" s="266">
        <v>3610.8166666666657</v>
      </c>
      <c r="H185" s="266">
        <v>3590.9333333333329</v>
      </c>
      <c r="I185" s="266">
        <v>3574.5666666666657</v>
      </c>
      <c r="J185" s="266">
        <v>3647.0666666666657</v>
      </c>
      <c r="K185" s="266">
        <v>3663.4333333333334</v>
      </c>
      <c r="L185" s="266">
        <v>3683.3166666666657</v>
      </c>
      <c r="M185" s="267">
        <v>3643.55</v>
      </c>
      <c r="N185" s="267">
        <v>3607.3</v>
      </c>
      <c r="O185" s="267">
        <v>11640475</v>
      </c>
      <c r="P185" s="268">
        <v>-1.6762501662946593E-2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1229.75</v>
      </c>
      <c r="F186" s="264">
        <v>1231.1499999999999</v>
      </c>
      <c r="G186" s="266">
        <v>1225.2999999999997</v>
      </c>
      <c r="H186" s="266">
        <v>1220.8499999999999</v>
      </c>
      <c r="I186" s="266">
        <v>1214.9999999999998</v>
      </c>
      <c r="J186" s="266">
        <v>1235.5999999999997</v>
      </c>
      <c r="K186" s="266">
        <v>1241.4499999999996</v>
      </c>
      <c r="L186" s="266">
        <v>1245.8999999999996</v>
      </c>
      <c r="M186" s="267">
        <v>1237</v>
      </c>
      <c r="N186" s="267">
        <v>1226.7</v>
      </c>
      <c r="O186" s="267">
        <v>15789000</v>
      </c>
      <c r="P186" s="268">
        <v>6.8448872494961403E-4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3599.9</v>
      </c>
      <c r="F187" s="264">
        <v>3581.1166666666663</v>
      </c>
      <c r="G187" s="266">
        <v>3554.2333333333327</v>
      </c>
      <c r="H187" s="266">
        <v>3508.5666666666662</v>
      </c>
      <c r="I187" s="266">
        <v>3481.6833333333325</v>
      </c>
      <c r="J187" s="266">
        <v>3626.7833333333328</v>
      </c>
      <c r="K187" s="266">
        <v>3653.666666666667</v>
      </c>
      <c r="L187" s="266">
        <v>3699.333333333333</v>
      </c>
      <c r="M187" s="267">
        <v>3608</v>
      </c>
      <c r="N187" s="267">
        <v>3535.45</v>
      </c>
      <c r="O187" s="267">
        <v>4774150</v>
      </c>
      <c r="P187" s="268">
        <v>-4.0730754588077E-3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2115.4</v>
      </c>
      <c r="F188" s="264">
        <v>2106.3333333333335</v>
      </c>
      <c r="G188" s="266">
        <v>2095.5166666666669</v>
      </c>
      <c r="H188" s="266">
        <v>2075.6333333333332</v>
      </c>
      <c r="I188" s="266">
        <v>2064.8166666666666</v>
      </c>
      <c r="J188" s="266">
        <v>2126.2166666666672</v>
      </c>
      <c r="K188" s="266">
        <v>2137.0333333333338</v>
      </c>
      <c r="L188" s="266">
        <v>2156.9166666666674</v>
      </c>
      <c r="M188" s="267">
        <v>2117.15</v>
      </c>
      <c r="N188" s="267">
        <v>2086.4499999999998</v>
      </c>
      <c r="O188" s="267">
        <v>1630500</v>
      </c>
      <c r="P188" s="268">
        <v>1.9381056580181306E-2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2867</v>
      </c>
      <c r="F189" s="264">
        <v>2883.9666666666667</v>
      </c>
      <c r="G189" s="266">
        <v>2839.9833333333336</v>
      </c>
      <c r="H189" s="266">
        <v>2812.9666666666667</v>
      </c>
      <c r="I189" s="266">
        <v>2768.9833333333336</v>
      </c>
      <c r="J189" s="266">
        <v>2910.9833333333336</v>
      </c>
      <c r="K189" s="266">
        <v>2954.9666666666662</v>
      </c>
      <c r="L189" s="266">
        <v>2981.9833333333336</v>
      </c>
      <c r="M189" s="267">
        <v>2927.95</v>
      </c>
      <c r="N189" s="267">
        <v>2856.95</v>
      </c>
      <c r="O189" s="267">
        <v>3353200</v>
      </c>
      <c r="P189" s="268">
        <v>3.7499999999999999E-2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1923.6</v>
      </c>
      <c r="F190" s="264">
        <v>1914</v>
      </c>
      <c r="G190" s="266">
        <v>1899.05</v>
      </c>
      <c r="H190" s="266">
        <v>1874.5</v>
      </c>
      <c r="I190" s="266">
        <v>1859.55</v>
      </c>
      <c r="J190" s="266">
        <v>1938.55</v>
      </c>
      <c r="K190" s="266">
        <v>1953.4999999999998</v>
      </c>
      <c r="L190" s="266">
        <v>1978.05</v>
      </c>
      <c r="M190" s="267">
        <v>1928.95</v>
      </c>
      <c r="N190" s="267">
        <v>1889.45</v>
      </c>
      <c r="O190" s="267">
        <v>7334250</v>
      </c>
      <c r="P190" s="268">
        <v>3.8323353293413173E-3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1738.55</v>
      </c>
      <c r="F191" s="264">
        <v>1730.1666666666667</v>
      </c>
      <c r="G191" s="266">
        <v>1715.7333333333336</v>
      </c>
      <c r="H191" s="266">
        <v>1692.9166666666667</v>
      </c>
      <c r="I191" s="266">
        <v>1678.4833333333336</v>
      </c>
      <c r="J191" s="266">
        <v>1752.9833333333336</v>
      </c>
      <c r="K191" s="266">
        <v>1767.4166666666665</v>
      </c>
      <c r="L191" s="266">
        <v>1790.2333333333336</v>
      </c>
      <c r="M191" s="267">
        <v>1744.6</v>
      </c>
      <c r="N191" s="267">
        <v>1707.35</v>
      </c>
      <c r="O191" s="267">
        <v>3040000</v>
      </c>
      <c r="P191" s="268">
        <v>1.4957264957264958E-2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9367.1</v>
      </c>
      <c r="F192" s="264">
        <v>9335.4000000000015</v>
      </c>
      <c r="G192" s="266">
        <v>9285.8500000000022</v>
      </c>
      <c r="H192" s="266">
        <v>9204.6</v>
      </c>
      <c r="I192" s="266">
        <v>9155.0500000000011</v>
      </c>
      <c r="J192" s="266">
        <v>9416.6500000000033</v>
      </c>
      <c r="K192" s="266">
        <v>9466.2000000000025</v>
      </c>
      <c r="L192" s="266">
        <v>9547.4500000000044</v>
      </c>
      <c r="M192" s="267">
        <v>9384.9500000000007</v>
      </c>
      <c r="N192" s="267">
        <v>9254.15</v>
      </c>
      <c r="O192" s="267">
        <v>1324600</v>
      </c>
      <c r="P192" s="268">
        <v>2.9295205532675422E-2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589.6</v>
      </c>
      <c r="F193" s="264">
        <v>590.56666666666672</v>
      </c>
      <c r="G193" s="266">
        <v>586.48333333333346</v>
      </c>
      <c r="H193" s="266">
        <v>583.36666666666679</v>
      </c>
      <c r="I193" s="266">
        <v>579.28333333333353</v>
      </c>
      <c r="J193" s="266">
        <v>593.68333333333339</v>
      </c>
      <c r="K193" s="266">
        <v>597.76666666666665</v>
      </c>
      <c r="L193" s="266">
        <v>600.88333333333333</v>
      </c>
      <c r="M193" s="267">
        <v>594.65</v>
      </c>
      <c r="N193" s="267">
        <v>587.45000000000005</v>
      </c>
      <c r="O193" s="267">
        <v>31203900</v>
      </c>
      <c r="P193" s="268">
        <v>4.6459065796082373E-3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250.1</v>
      </c>
      <c r="F194" s="264">
        <v>249.6</v>
      </c>
      <c r="G194" s="266">
        <v>246.79999999999998</v>
      </c>
      <c r="H194" s="266">
        <v>243.5</v>
      </c>
      <c r="I194" s="266">
        <v>240.7</v>
      </c>
      <c r="J194" s="266">
        <v>252.89999999999998</v>
      </c>
      <c r="K194" s="266">
        <v>255.7</v>
      </c>
      <c r="L194" s="266">
        <v>259</v>
      </c>
      <c r="M194" s="267">
        <v>252.4</v>
      </c>
      <c r="N194" s="267">
        <v>246.3</v>
      </c>
      <c r="O194" s="267">
        <v>82599100</v>
      </c>
      <c r="P194" s="268">
        <v>3.2075919632147142E-2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872.25</v>
      </c>
      <c r="F195" s="264">
        <v>861.7833333333333</v>
      </c>
      <c r="G195" s="266">
        <v>847.56666666666661</v>
      </c>
      <c r="H195" s="266">
        <v>822.88333333333333</v>
      </c>
      <c r="I195" s="266">
        <v>808.66666666666663</v>
      </c>
      <c r="J195" s="266">
        <v>886.46666666666658</v>
      </c>
      <c r="K195" s="266">
        <v>900.68333333333328</v>
      </c>
      <c r="L195" s="266">
        <v>925.36666666666656</v>
      </c>
      <c r="M195" s="267">
        <v>876</v>
      </c>
      <c r="N195" s="267">
        <v>837.1</v>
      </c>
      <c r="O195" s="267">
        <v>10044600</v>
      </c>
      <c r="P195" s="268">
        <v>6.4001525359094952E-2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420.9</v>
      </c>
      <c r="F196" s="264">
        <v>421.41666666666669</v>
      </c>
      <c r="G196" s="266">
        <v>418.63333333333338</v>
      </c>
      <c r="H196" s="266">
        <v>416.36666666666667</v>
      </c>
      <c r="I196" s="266">
        <v>413.58333333333337</v>
      </c>
      <c r="J196" s="266">
        <v>423.68333333333339</v>
      </c>
      <c r="K196" s="266">
        <v>426.4666666666667</v>
      </c>
      <c r="L196" s="266">
        <v>428.73333333333341</v>
      </c>
      <c r="M196" s="267">
        <v>424.2</v>
      </c>
      <c r="N196" s="267">
        <v>419.15</v>
      </c>
      <c r="O196" s="267">
        <v>52938000</v>
      </c>
      <c r="P196" s="268">
        <v>2.7543236475863275E-2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272.60000000000002</v>
      </c>
      <c r="F197" s="264">
        <v>268.09999999999997</v>
      </c>
      <c r="G197" s="266">
        <v>262.69999999999993</v>
      </c>
      <c r="H197" s="266">
        <v>252.79999999999995</v>
      </c>
      <c r="I197" s="266">
        <v>247.39999999999992</v>
      </c>
      <c r="J197" s="266">
        <v>277.99999999999994</v>
      </c>
      <c r="K197" s="266">
        <v>283.39999999999992</v>
      </c>
      <c r="L197" s="266">
        <v>293.29999999999995</v>
      </c>
      <c r="M197" s="267">
        <v>273.5</v>
      </c>
      <c r="N197" s="267">
        <v>258.2</v>
      </c>
      <c r="O197" s="267">
        <v>113691000</v>
      </c>
      <c r="P197" s="268">
        <v>-6.153731860730028E-2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662.3</v>
      </c>
      <c r="F198" s="264">
        <v>654.36666666666667</v>
      </c>
      <c r="G198" s="266">
        <v>645.08333333333337</v>
      </c>
      <c r="H198" s="266">
        <v>627.86666666666667</v>
      </c>
      <c r="I198" s="266">
        <v>618.58333333333337</v>
      </c>
      <c r="J198" s="266">
        <v>671.58333333333337</v>
      </c>
      <c r="K198" s="266">
        <v>680.86666666666667</v>
      </c>
      <c r="L198" s="266">
        <v>698.08333333333337</v>
      </c>
      <c r="M198" s="267">
        <v>663.65</v>
      </c>
      <c r="N198" s="267">
        <v>637.15</v>
      </c>
      <c r="O198" s="267">
        <v>6708600</v>
      </c>
      <c r="P198" s="268">
        <v>7.1438838579847633E-2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1" t="s">
        <v>16</v>
      </c>
      <c r="B8" s="333"/>
      <c r="C8" s="336" t="s">
        <v>20</v>
      </c>
      <c r="D8" s="336" t="s">
        <v>21</v>
      </c>
      <c r="E8" s="328" t="s">
        <v>22</v>
      </c>
      <c r="F8" s="329"/>
      <c r="G8" s="330"/>
      <c r="H8" s="328" t="s">
        <v>23</v>
      </c>
      <c r="I8" s="329"/>
      <c r="J8" s="330"/>
      <c r="K8" s="26"/>
      <c r="L8" s="48"/>
      <c r="M8" s="48"/>
      <c r="N8" s="1"/>
      <c r="O8" s="1"/>
    </row>
    <row r="9" spans="1:15" ht="36" customHeight="1">
      <c r="A9" s="332"/>
      <c r="B9" s="335"/>
      <c r="C9" s="335"/>
      <c r="D9" s="3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20901.150000000001</v>
      </c>
      <c r="D10" s="34">
        <v>20897.733333333334</v>
      </c>
      <c r="E10" s="34">
        <v>20854.216666666667</v>
      </c>
      <c r="F10" s="34">
        <v>20807.283333333333</v>
      </c>
      <c r="G10" s="34">
        <v>20763.766666666666</v>
      </c>
      <c r="H10" s="34">
        <v>20944.666666666668</v>
      </c>
      <c r="I10" s="34">
        <v>20988.183333333338</v>
      </c>
      <c r="J10" s="34">
        <v>21035.116666666669</v>
      </c>
      <c r="K10" s="34">
        <v>20941.25</v>
      </c>
      <c r="L10" s="34">
        <v>20850.8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46841.4</v>
      </c>
      <c r="D11" s="34">
        <v>46758.75</v>
      </c>
      <c r="E11" s="34">
        <v>46589.8</v>
      </c>
      <c r="F11" s="34">
        <v>46338.200000000004</v>
      </c>
      <c r="G11" s="34">
        <v>46169.250000000007</v>
      </c>
      <c r="H11" s="34">
        <v>47010.35</v>
      </c>
      <c r="I11" s="34">
        <v>47179.299999999996</v>
      </c>
      <c r="J11" s="34">
        <v>47430.899999999994</v>
      </c>
      <c r="K11" s="34">
        <v>46927.7</v>
      </c>
      <c r="L11" s="34">
        <v>46507.15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4535.5</v>
      </c>
      <c r="D12" s="36">
        <v>4524.583333333333</v>
      </c>
      <c r="E12" s="36">
        <v>4488.3166666666657</v>
      </c>
      <c r="F12" s="36">
        <v>4441.1333333333323</v>
      </c>
      <c r="G12" s="36">
        <v>4404.866666666665</v>
      </c>
      <c r="H12" s="36">
        <v>4571.7666666666664</v>
      </c>
      <c r="I12" s="36">
        <v>4608.0333333333347</v>
      </c>
      <c r="J12" s="36">
        <v>4655.2166666666672</v>
      </c>
      <c r="K12" s="36">
        <v>4560.8500000000004</v>
      </c>
      <c r="L12" s="36">
        <v>4477.3999999999996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6962.15</v>
      </c>
      <c r="D13" s="36">
        <v>6955.05</v>
      </c>
      <c r="E13" s="36">
        <v>6936.55</v>
      </c>
      <c r="F13" s="36">
        <v>6910.95</v>
      </c>
      <c r="G13" s="36">
        <v>6892.45</v>
      </c>
      <c r="H13" s="36">
        <v>6980.6500000000005</v>
      </c>
      <c r="I13" s="36">
        <v>6999.1500000000005</v>
      </c>
      <c r="J13" s="36">
        <v>7024.7500000000009</v>
      </c>
      <c r="K13" s="36">
        <v>6973.55</v>
      </c>
      <c r="L13" s="36">
        <v>6929.45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32961.599999999999</v>
      </c>
      <c r="D14" s="36">
        <v>32988.333333333336</v>
      </c>
      <c r="E14" s="36">
        <v>32865.01666666667</v>
      </c>
      <c r="F14" s="36">
        <v>32768.433333333334</v>
      </c>
      <c r="G14" s="36">
        <v>32645.116666666669</v>
      </c>
      <c r="H14" s="36">
        <v>33084.916666666672</v>
      </c>
      <c r="I14" s="36">
        <v>33208.233333333337</v>
      </c>
      <c r="J14" s="36">
        <v>33304.816666666673</v>
      </c>
      <c r="K14" s="36">
        <v>33111.65</v>
      </c>
      <c r="L14" s="36">
        <v>32891.75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7350.75</v>
      </c>
      <c r="D15" s="36">
        <v>7331.95</v>
      </c>
      <c r="E15" s="36">
        <v>7285.15</v>
      </c>
      <c r="F15" s="36">
        <v>7219.55</v>
      </c>
      <c r="G15" s="36">
        <v>7172.75</v>
      </c>
      <c r="H15" s="36">
        <v>7397.5499999999993</v>
      </c>
      <c r="I15" s="36">
        <v>7444.35</v>
      </c>
      <c r="J15" s="36">
        <v>7509.9499999999989</v>
      </c>
      <c r="K15" s="36">
        <v>7378.75</v>
      </c>
      <c r="L15" s="36">
        <v>7266.35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12631.2</v>
      </c>
      <c r="D16" s="36">
        <v>12590.983333333332</v>
      </c>
      <c r="E16" s="36">
        <v>12534.716666666664</v>
      </c>
      <c r="F16" s="36">
        <v>12438.233333333332</v>
      </c>
      <c r="G16" s="36">
        <v>12381.966666666664</v>
      </c>
      <c r="H16" s="36">
        <v>12687.466666666664</v>
      </c>
      <c r="I16" s="36">
        <v>12743.73333333333</v>
      </c>
      <c r="J16" s="36">
        <v>12840.216666666664</v>
      </c>
      <c r="K16" s="36">
        <v>12647.25</v>
      </c>
      <c r="L16" s="36">
        <v>12494.5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4744.8</v>
      </c>
      <c r="D17" s="36">
        <v>4744.8666666666659</v>
      </c>
      <c r="E17" s="36">
        <v>4699.4833333333318</v>
      </c>
      <c r="F17" s="36">
        <v>4654.1666666666661</v>
      </c>
      <c r="G17" s="36">
        <v>4608.7833333333319</v>
      </c>
      <c r="H17" s="36">
        <v>4790.1833333333316</v>
      </c>
      <c r="I17" s="36">
        <v>4835.5666666666648</v>
      </c>
      <c r="J17" s="36">
        <v>4880.8833333333314</v>
      </c>
      <c r="K17" s="31">
        <v>4790.25</v>
      </c>
      <c r="L17" s="31">
        <v>4699.55</v>
      </c>
      <c r="M17" s="31">
        <v>1.7799100000000001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23073.4</v>
      </c>
      <c r="D18" s="36">
        <v>23101.75</v>
      </c>
      <c r="E18" s="36">
        <v>22931.75</v>
      </c>
      <c r="F18" s="36">
        <v>22790.1</v>
      </c>
      <c r="G18" s="36">
        <v>22620.1</v>
      </c>
      <c r="H18" s="36">
        <v>23243.4</v>
      </c>
      <c r="I18" s="36">
        <v>23413.4</v>
      </c>
      <c r="J18" s="36">
        <v>23555.050000000003</v>
      </c>
      <c r="K18" s="31">
        <v>23271.75</v>
      </c>
      <c r="L18" s="31">
        <v>22960.1</v>
      </c>
      <c r="M18" s="31">
        <v>0.22327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166.6</v>
      </c>
      <c r="D19" s="36">
        <v>166.8</v>
      </c>
      <c r="E19" s="36">
        <v>160.60000000000002</v>
      </c>
      <c r="F19" s="36">
        <v>154.60000000000002</v>
      </c>
      <c r="G19" s="36">
        <v>148.40000000000003</v>
      </c>
      <c r="H19" s="36">
        <v>172.8</v>
      </c>
      <c r="I19" s="36">
        <v>179</v>
      </c>
      <c r="J19" s="36">
        <v>185</v>
      </c>
      <c r="K19" s="31">
        <v>173</v>
      </c>
      <c r="L19" s="31">
        <v>160.80000000000001</v>
      </c>
      <c r="M19" s="31">
        <v>172.68913000000001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239.25</v>
      </c>
      <c r="D20" s="36">
        <v>239</v>
      </c>
      <c r="E20" s="36">
        <v>235.95</v>
      </c>
      <c r="F20" s="36">
        <v>232.64999999999998</v>
      </c>
      <c r="G20" s="36">
        <v>229.59999999999997</v>
      </c>
      <c r="H20" s="36">
        <v>242.3</v>
      </c>
      <c r="I20" s="36">
        <v>245.35000000000002</v>
      </c>
      <c r="J20" s="36">
        <v>248.65000000000003</v>
      </c>
      <c r="K20" s="31">
        <v>242.05</v>
      </c>
      <c r="L20" s="31">
        <v>235.7</v>
      </c>
      <c r="M20" s="31">
        <v>29.51511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2141.5500000000002</v>
      </c>
      <c r="D21" s="36">
        <v>2137.9</v>
      </c>
      <c r="E21" s="36">
        <v>2122.25</v>
      </c>
      <c r="F21" s="36">
        <v>2102.9499999999998</v>
      </c>
      <c r="G21" s="36">
        <v>2087.2999999999997</v>
      </c>
      <c r="H21" s="36">
        <v>2157.2000000000003</v>
      </c>
      <c r="I21" s="36">
        <v>2172.8500000000008</v>
      </c>
      <c r="J21" s="36">
        <v>2192.1500000000005</v>
      </c>
      <c r="K21" s="31">
        <v>2153.5500000000002</v>
      </c>
      <c r="L21" s="31">
        <v>2118.6</v>
      </c>
      <c r="M21" s="31">
        <v>5.5808400000000002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2887.15</v>
      </c>
      <c r="D22" s="36">
        <v>2895.3666666666668</v>
      </c>
      <c r="E22" s="36">
        <v>2844.8333333333335</v>
      </c>
      <c r="F22" s="36">
        <v>2802.5166666666669</v>
      </c>
      <c r="G22" s="36">
        <v>2751.9833333333336</v>
      </c>
      <c r="H22" s="36">
        <v>2937.6833333333334</v>
      </c>
      <c r="I22" s="36">
        <v>2988.2166666666662</v>
      </c>
      <c r="J22" s="36">
        <v>3030.5333333333333</v>
      </c>
      <c r="K22" s="31">
        <v>2945.9</v>
      </c>
      <c r="L22" s="31">
        <v>2853.05</v>
      </c>
      <c r="M22" s="31">
        <v>63.258870000000002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1624.15</v>
      </c>
      <c r="D23" s="36">
        <v>1629.7166666666665</v>
      </c>
      <c r="E23" s="36">
        <v>1559.4333333333329</v>
      </c>
      <c r="F23" s="36">
        <v>1494.7166666666665</v>
      </c>
      <c r="G23" s="36">
        <v>1424.4333333333329</v>
      </c>
      <c r="H23" s="36">
        <v>1694.4333333333329</v>
      </c>
      <c r="I23" s="36">
        <v>1764.7166666666662</v>
      </c>
      <c r="J23" s="36">
        <v>1829.4333333333329</v>
      </c>
      <c r="K23" s="31">
        <v>1700</v>
      </c>
      <c r="L23" s="31">
        <v>1565</v>
      </c>
      <c r="M23" s="31">
        <v>108.84636999999999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1039.6500000000001</v>
      </c>
      <c r="D24" s="36">
        <v>1040.0166666666667</v>
      </c>
      <c r="E24" s="36">
        <v>1021.2833333333333</v>
      </c>
      <c r="F24" s="36">
        <v>1002.9166666666666</v>
      </c>
      <c r="G24" s="36">
        <v>984.18333333333328</v>
      </c>
      <c r="H24" s="36">
        <v>1058.3833333333332</v>
      </c>
      <c r="I24" s="36">
        <v>1077.1166666666663</v>
      </c>
      <c r="J24" s="36">
        <v>1095.4833333333333</v>
      </c>
      <c r="K24" s="31">
        <v>1058.75</v>
      </c>
      <c r="L24" s="31">
        <v>1021.65</v>
      </c>
      <c r="M24" s="31">
        <v>148.40081000000001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562.4</v>
      </c>
      <c r="D25" s="36">
        <v>563.15</v>
      </c>
      <c r="E25" s="36">
        <v>551.59999999999991</v>
      </c>
      <c r="F25" s="36">
        <v>540.79999999999995</v>
      </c>
      <c r="G25" s="36">
        <v>529.24999999999989</v>
      </c>
      <c r="H25" s="36">
        <v>573.94999999999993</v>
      </c>
      <c r="I25" s="36">
        <v>585.49999999999989</v>
      </c>
      <c r="J25" s="36">
        <v>596.29999999999995</v>
      </c>
      <c r="K25" s="31">
        <v>574.70000000000005</v>
      </c>
      <c r="L25" s="31">
        <v>552.35</v>
      </c>
      <c r="M25" s="31">
        <v>160.13867999999999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4889.5</v>
      </c>
      <c r="D26" s="36">
        <v>4830.4666666666662</v>
      </c>
      <c r="E26" s="36">
        <v>4760.9333333333325</v>
      </c>
      <c r="F26" s="36">
        <v>4632.3666666666659</v>
      </c>
      <c r="G26" s="36">
        <v>4562.8333333333321</v>
      </c>
      <c r="H26" s="36">
        <v>4959.0333333333328</v>
      </c>
      <c r="I26" s="36">
        <v>5028.5666666666675</v>
      </c>
      <c r="J26" s="36">
        <v>5157.1333333333332</v>
      </c>
      <c r="K26" s="31">
        <v>4900</v>
      </c>
      <c r="L26" s="31">
        <v>4701.8999999999996</v>
      </c>
      <c r="M26" s="31">
        <v>3.7482099999999998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505.1</v>
      </c>
      <c r="D27" s="36">
        <v>503.2833333333333</v>
      </c>
      <c r="E27" s="36">
        <v>498.16666666666663</v>
      </c>
      <c r="F27" s="36">
        <v>491.23333333333335</v>
      </c>
      <c r="G27" s="36">
        <v>486.11666666666667</v>
      </c>
      <c r="H27" s="36">
        <v>510.21666666666658</v>
      </c>
      <c r="I27" s="36">
        <v>515.33333333333326</v>
      </c>
      <c r="J27" s="36">
        <v>522.26666666666654</v>
      </c>
      <c r="K27" s="31">
        <v>508.4</v>
      </c>
      <c r="L27" s="31">
        <v>496.35</v>
      </c>
      <c r="M27" s="31">
        <v>36.081850000000003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5461.4</v>
      </c>
      <c r="D28" s="36">
        <v>5474.2333333333336</v>
      </c>
      <c r="E28" s="36">
        <v>5428.666666666667</v>
      </c>
      <c r="F28" s="36">
        <v>5395.9333333333334</v>
      </c>
      <c r="G28" s="36">
        <v>5350.3666666666668</v>
      </c>
      <c r="H28" s="36">
        <v>5506.9666666666672</v>
      </c>
      <c r="I28" s="36">
        <v>5552.5333333333328</v>
      </c>
      <c r="J28" s="36">
        <v>5585.2666666666673</v>
      </c>
      <c r="K28" s="31">
        <v>5519.8</v>
      </c>
      <c r="L28" s="31">
        <v>5441.5</v>
      </c>
      <c r="M28" s="31">
        <v>5.10609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455.15</v>
      </c>
      <c r="D29" s="36">
        <v>460.71666666666664</v>
      </c>
      <c r="E29" s="36">
        <v>445.73333333333329</v>
      </c>
      <c r="F29" s="36">
        <v>436.31666666666666</v>
      </c>
      <c r="G29" s="36">
        <v>421.33333333333331</v>
      </c>
      <c r="H29" s="36">
        <v>470.13333333333327</v>
      </c>
      <c r="I29" s="36">
        <v>485.11666666666662</v>
      </c>
      <c r="J29" s="36">
        <v>494.53333333333325</v>
      </c>
      <c r="K29" s="31">
        <v>475.7</v>
      </c>
      <c r="L29" s="31">
        <v>451.3</v>
      </c>
      <c r="M29" s="31">
        <v>32.882849999999998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177.8</v>
      </c>
      <c r="D30" s="36">
        <v>177.48333333333335</v>
      </c>
      <c r="E30" s="36">
        <v>175.81666666666669</v>
      </c>
      <c r="F30" s="36">
        <v>173.83333333333334</v>
      </c>
      <c r="G30" s="36">
        <v>172.16666666666669</v>
      </c>
      <c r="H30" s="36">
        <v>179.4666666666667</v>
      </c>
      <c r="I30" s="36">
        <v>181.13333333333333</v>
      </c>
      <c r="J30" s="36">
        <v>183.1166666666667</v>
      </c>
      <c r="K30" s="31">
        <v>179.15</v>
      </c>
      <c r="L30" s="31">
        <v>175.5</v>
      </c>
      <c r="M30" s="31">
        <v>156.20115000000001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3251.8</v>
      </c>
      <c r="D31" s="36">
        <v>3266.2000000000003</v>
      </c>
      <c r="E31" s="36">
        <v>3232.4500000000007</v>
      </c>
      <c r="F31" s="36">
        <v>3213.1000000000004</v>
      </c>
      <c r="G31" s="36">
        <v>3179.3500000000008</v>
      </c>
      <c r="H31" s="36">
        <v>3285.5500000000006</v>
      </c>
      <c r="I31" s="36">
        <v>3319.2999999999997</v>
      </c>
      <c r="J31" s="36">
        <v>3338.6500000000005</v>
      </c>
      <c r="K31" s="31">
        <v>3299.95</v>
      </c>
      <c r="L31" s="31">
        <v>3246.85</v>
      </c>
      <c r="M31" s="31">
        <v>10.71725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1969.6</v>
      </c>
      <c r="D32" s="36">
        <v>1976.6166666666668</v>
      </c>
      <c r="E32" s="36">
        <v>1949.2833333333335</v>
      </c>
      <c r="F32" s="36">
        <v>1928.9666666666667</v>
      </c>
      <c r="G32" s="36">
        <v>1901.6333333333334</v>
      </c>
      <c r="H32" s="36">
        <v>1996.9333333333336</v>
      </c>
      <c r="I32" s="36">
        <v>2024.2666666666667</v>
      </c>
      <c r="J32" s="36">
        <v>2044.5833333333337</v>
      </c>
      <c r="K32" s="31">
        <v>2003.95</v>
      </c>
      <c r="L32" s="31">
        <v>1956.3</v>
      </c>
      <c r="M32" s="31">
        <v>9.8779400000000006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1158.5999999999999</v>
      </c>
      <c r="D33" s="36">
        <v>1139.7333333333333</v>
      </c>
      <c r="E33" s="36">
        <v>1120.8666666666668</v>
      </c>
      <c r="F33" s="36">
        <v>1083.1333333333334</v>
      </c>
      <c r="G33" s="36">
        <v>1064.2666666666669</v>
      </c>
      <c r="H33" s="36">
        <v>1177.4666666666667</v>
      </c>
      <c r="I33" s="36">
        <v>1196.333333333333</v>
      </c>
      <c r="J33" s="36">
        <v>1234.0666666666666</v>
      </c>
      <c r="K33" s="31">
        <v>1158.5999999999999</v>
      </c>
      <c r="L33" s="31">
        <v>1102</v>
      </c>
      <c r="M33" s="31">
        <v>139.42558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751</v>
      </c>
      <c r="D34" s="36">
        <v>747.44999999999993</v>
      </c>
      <c r="E34" s="36">
        <v>742.89999999999986</v>
      </c>
      <c r="F34" s="36">
        <v>734.8</v>
      </c>
      <c r="G34" s="36">
        <v>730.24999999999989</v>
      </c>
      <c r="H34" s="36">
        <v>755.54999999999984</v>
      </c>
      <c r="I34" s="36">
        <v>760.0999999999998</v>
      </c>
      <c r="J34" s="36">
        <v>768.19999999999982</v>
      </c>
      <c r="K34" s="31">
        <v>752</v>
      </c>
      <c r="L34" s="31">
        <v>739.35</v>
      </c>
      <c r="M34" s="31">
        <v>6.7838599999999998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1023.95</v>
      </c>
      <c r="D35" s="36">
        <v>1021.0000000000001</v>
      </c>
      <c r="E35" s="36">
        <v>1012.6000000000001</v>
      </c>
      <c r="F35" s="36">
        <v>1001.25</v>
      </c>
      <c r="G35" s="36">
        <v>992.85</v>
      </c>
      <c r="H35" s="36">
        <v>1032.3500000000004</v>
      </c>
      <c r="I35" s="36">
        <v>1040.75</v>
      </c>
      <c r="J35" s="36">
        <v>1052.1000000000004</v>
      </c>
      <c r="K35" s="31">
        <v>1029.4000000000001</v>
      </c>
      <c r="L35" s="31">
        <v>1009.65</v>
      </c>
      <c r="M35" s="31">
        <v>24.728829999999999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395.6</v>
      </c>
      <c r="D36" s="36">
        <v>397.2833333333333</v>
      </c>
      <c r="E36" s="36">
        <v>388.56666666666661</v>
      </c>
      <c r="F36" s="36">
        <v>381.5333333333333</v>
      </c>
      <c r="G36" s="36">
        <v>372.81666666666661</v>
      </c>
      <c r="H36" s="36">
        <v>404.31666666666661</v>
      </c>
      <c r="I36" s="36">
        <v>413.0333333333333</v>
      </c>
      <c r="J36" s="36">
        <v>420.06666666666661</v>
      </c>
      <c r="K36" s="31">
        <v>406</v>
      </c>
      <c r="L36" s="31">
        <v>390.25</v>
      </c>
      <c r="M36" s="31">
        <v>75.332369999999997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1117.8499999999999</v>
      </c>
      <c r="D37" s="36">
        <v>1118.6499999999999</v>
      </c>
      <c r="E37" s="36">
        <v>1107.6999999999998</v>
      </c>
      <c r="F37" s="36">
        <v>1097.55</v>
      </c>
      <c r="G37" s="36">
        <v>1086.5999999999999</v>
      </c>
      <c r="H37" s="36">
        <v>1128.7999999999997</v>
      </c>
      <c r="I37" s="36">
        <v>1139.75</v>
      </c>
      <c r="J37" s="36">
        <v>1149.8999999999996</v>
      </c>
      <c r="K37" s="31">
        <v>1129.5999999999999</v>
      </c>
      <c r="L37" s="31">
        <v>1108.5</v>
      </c>
      <c r="M37" s="31">
        <v>64.394189999999995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6093.6</v>
      </c>
      <c r="D38" s="36">
        <v>6103.7166666666672</v>
      </c>
      <c r="E38" s="36">
        <v>6052.9833333333345</v>
      </c>
      <c r="F38" s="36">
        <v>6012.3666666666677</v>
      </c>
      <c r="G38" s="36">
        <v>5961.633333333335</v>
      </c>
      <c r="H38" s="36">
        <v>6144.3333333333339</v>
      </c>
      <c r="I38" s="36">
        <v>6195.0666666666675</v>
      </c>
      <c r="J38" s="36">
        <v>6235.6833333333334</v>
      </c>
      <c r="K38" s="31">
        <v>6154.45</v>
      </c>
      <c r="L38" s="31">
        <v>6063.1</v>
      </c>
      <c r="M38" s="31">
        <v>4.27407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1704.05</v>
      </c>
      <c r="D39" s="36">
        <v>1706.0166666666667</v>
      </c>
      <c r="E39" s="36">
        <v>1688.0333333333333</v>
      </c>
      <c r="F39" s="36">
        <v>1672.0166666666667</v>
      </c>
      <c r="G39" s="36">
        <v>1654.0333333333333</v>
      </c>
      <c r="H39" s="36">
        <v>1722.0333333333333</v>
      </c>
      <c r="I39" s="36">
        <v>1740.0166666666664</v>
      </c>
      <c r="J39" s="36">
        <v>1756.0333333333333</v>
      </c>
      <c r="K39" s="31">
        <v>1724</v>
      </c>
      <c r="L39" s="31">
        <v>1690</v>
      </c>
      <c r="M39" s="31">
        <v>9.4189000000000007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8080.4</v>
      </c>
      <c r="D40" s="36">
        <v>8084.75</v>
      </c>
      <c r="E40" s="36">
        <v>7795.65</v>
      </c>
      <c r="F40" s="36">
        <v>7510.9</v>
      </c>
      <c r="G40" s="36">
        <v>7221.7999999999993</v>
      </c>
      <c r="H40" s="36">
        <v>8369.5</v>
      </c>
      <c r="I40" s="36">
        <v>8658.5999999999985</v>
      </c>
      <c r="J40" s="36">
        <v>8943.35</v>
      </c>
      <c r="K40" s="31">
        <v>8373.85</v>
      </c>
      <c r="L40" s="31">
        <v>7800</v>
      </c>
      <c r="M40" s="31">
        <v>1.5176000000000001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7391.2</v>
      </c>
      <c r="D41" s="36">
        <v>7385.7333333333336</v>
      </c>
      <c r="E41" s="36">
        <v>7331.4666666666672</v>
      </c>
      <c r="F41" s="36">
        <v>7271.7333333333336</v>
      </c>
      <c r="G41" s="36">
        <v>7217.4666666666672</v>
      </c>
      <c r="H41" s="36">
        <v>7445.4666666666672</v>
      </c>
      <c r="I41" s="36">
        <v>7499.7333333333336</v>
      </c>
      <c r="J41" s="36">
        <v>7559.4666666666672</v>
      </c>
      <c r="K41" s="31">
        <v>7440</v>
      </c>
      <c r="L41" s="31">
        <v>7326</v>
      </c>
      <c r="M41" s="31">
        <v>6.6886200000000002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2620.65</v>
      </c>
      <c r="D42" s="36">
        <v>2625.5499999999997</v>
      </c>
      <c r="E42" s="36">
        <v>2573.0999999999995</v>
      </c>
      <c r="F42" s="36">
        <v>2525.5499999999997</v>
      </c>
      <c r="G42" s="36">
        <v>2473.0999999999995</v>
      </c>
      <c r="H42" s="36">
        <v>2673.0999999999995</v>
      </c>
      <c r="I42" s="36">
        <v>2725.5499999999993</v>
      </c>
      <c r="J42" s="36">
        <v>2773.0999999999995</v>
      </c>
      <c r="K42" s="31">
        <v>2678</v>
      </c>
      <c r="L42" s="31">
        <v>2578</v>
      </c>
      <c r="M42" s="31">
        <v>4.5030299999999999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238.15</v>
      </c>
      <c r="D43" s="36">
        <v>237.21666666666667</v>
      </c>
      <c r="E43" s="36">
        <v>235.58333333333334</v>
      </c>
      <c r="F43" s="36">
        <v>233.01666666666668</v>
      </c>
      <c r="G43" s="36">
        <v>231.38333333333335</v>
      </c>
      <c r="H43" s="36">
        <v>239.78333333333333</v>
      </c>
      <c r="I43" s="36">
        <v>241.41666666666666</v>
      </c>
      <c r="J43" s="36">
        <v>243.98333333333332</v>
      </c>
      <c r="K43" s="31">
        <v>238.85</v>
      </c>
      <c r="L43" s="31">
        <v>234.65</v>
      </c>
      <c r="M43" s="31">
        <v>44.581829999999997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211.15</v>
      </c>
      <c r="D44" s="36">
        <v>210.81666666666669</v>
      </c>
      <c r="E44" s="36">
        <v>208.38333333333338</v>
      </c>
      <c r="F44" s="36">
        <v>205.6166666666667</v>
      </c>
      <c r="G44" s="36">
        <v>203.18333333333339</v>
      </c>
      <c r="H44" s="36">
        <v>213.58333333333337</v>
      </c>
      <c r="I44" s="36">
        <v>216.01666666666671</v>
      </c>
      <c r="J44" s="36">
        <v>218.78333333333336</v>
      </c>
      <c r="K44" s="31">
        <v>213.25</v>
      </c>
      <c r="L44" s="31">
        <v>208.05</v>
      </c>
      <c r="M44" s="31">
        <v>148.42658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113.7</v>
      </c>
      <c r="D45" s="36">
        <v>115.06666666666666</v>
      </c>
      <c r="E45" s="36">
        <v>111.88333333333333</v>
      </c>
      <c r="F45" s="36">
        <v>110.06666666666666</v>
      </c>
      <c r="G45" s="36">
        <v>106.88333333333333</v>
      </c>
      <c r="H45" s="36">
        <v>116.88333333333333</v>
      </c>
      <c r="I45" s="36">
        <v>120.06666666666666</v>
      </c>
      <c r="J45" s="36">
        <v>121.88333333333333</v>
      </c>
      <c r="K45" s="31">
        <v>118.25</v>
      </c>
      <c r="L45" s="31">
        <v>113.25</v>
      </c>
      <c r="M45" s="31">
        <v>297.41219999999998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1659.05</v>
      </c>
      <c r="D46" s="36">
        <v>1651</v>
      </c>
      <c r="E46" s="36">
        <v>1639.15</v>
      </c>
      <c r="F46" s="36">
        <v>1619.25</v>
      </c>
      <c r="G46" s="36">
        <v>1607.4</v>
      </c>
      <c r="H46" s="36">
        <v>1670.9</v>
      </c>
      <c r="I46" s="36">
        <v>1682.75</v>
      </c>
      <c r="J46" s="36">
        <v>1702.65</v>
      </c>
      <c r="K46" s="31">
        <v>1662.85</v>
      </c>
      <c r="L46" s="31">
        <v>1631.1</v>
      </c>
      <c r="M46" s="31">
        <v>1.2890200000000001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160.35</v>
      </c>
      <c r="D47" s="36">
        <v>160.13333333333333</v>
      </c>
      <c r="E47" s="36">
        <v>158.46666666666664</v>
      </c>
      <c r="F47" s="36">
        <v>156.58333333333331</v>
      </c>
      <c r="G47" s="36">
        <v>154.91666666666663</v>
      </c>
      <c r="H47" s="36">
        <v>162.01666666666665</v>
      </c>
      <c r="I47" s="36">
        <v>163.68333333333334</v>
      </c>
      <c r="J47" s="36">
        <v>165.56666666666666</v>
      </c>
      <c r="K47" s="31">
        <v>161.80000000000001</v>
      </c>
      <c r="L47" s="31">
        <v>158.25</v>
      </c>
      <c r="M47" s="31">
        <v>513.46222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588.54999999999995</v>
      </c>
      <c r="D48" s="36">
        <v>589.35</v>
      </c>
      <c r="E48" s="36">
        <v>582.20000000000005</v>
      </c>
      <c r="F48" s="36">
        <v>575.85</v>
      </c>
      <c r="G48" s="36">
        <v>568.70000000000005</v>
      </c>
      <c r="H48" s="36">
        <v>595.70000000000005</v>
      </c>
      <c r="I48" s="36">
        <v>602.84999999999991</v>
      </c>
      <c r="J48" s="36">
        <v>609.20000000000005</v>
      </c>
      <c r="K48" s="31">
        <v>596.5</v>
      </c>
      <c r="L48" s="31">
        <v>583</v>
      </c>
      <c r="M48" s="31">
        <v>17.943950000000001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1164.3499999999999</v>
      </c>
      <c r="D49" s="36">
        <v>1167.6499999999999</v>
      </c>
      <c r="E49" s="36">
        <v>1157.4499999999998</v>
      </c>
      <c r="F49" s="36">
        <v>1150.55</v>
      </c>
      <c r="G49" s="36">
        <v>1140.3499999999999</v>
      </c>
      <c r="H49" s="36">
        <v>1174.5499999999997</v>
      </c>
      <c r="I49" s="36">
        <v>1184.75</v>
      </c>
      <c r="J49" s="36">
        <v>1191.6499999999996</v>
      </c>
      <c r="K49" s="31">
        <v>1177.8499999999999</v>
      </c>
      <c r="L49" s="31">
        <v>1160.75</v>
      </c>
      <c r="M49" s="31">
        <v>5.7363200000000001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1000</v>
      </c>
      <c r="D50" s="36">
        <v>1005.9</v>
      </c>
      <c r="E50" s="36">
        <v>992.09999999999991</v>
      </c>
      <c r="F50" s="36">
        <v>984.19999999999993</v>
      </c>
      <c r="G50" s="36">
        <v>970.39999999999986</v>
      </c>
      <c r="H50" s="36">
        <v>1013.8</v>
      </c>
      <c r="I50" s="36">
        <v>1027.5999999999999</v>
      </c>
      <c r="J50" s="36">
        <v>1035.5</v>
      </c>
      <c r="K50" s="31">
        <v>1019.7</v>
      </c>
      <c r="L50" s="31">
        <v>998</v>
      </c>
      <c r="M50" s="31">
        <v>138.05234999999999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183.3</v>
      </c>
      <c r="D51" s="36">
        <v>181.35000000000002</v>
      </c>
      <c r="E51" s="36">
        <v>178.30000000000004</v>
      </c>
      <c r="F51" s="36">
        <v>173.3</v>
      </c>
      <c r="G51" s="36">
        <v>170.25000000000003</v>
      </c>
      <c r="H51" s="36">
        <v>186.35000000000005</v>
      </c>
      <c r="I51" s="36">
        <v>189.4</v>
      </c>
      <c r="J51" s="36">
        <v>194.40000000000006</v>
      </c>
      <c r="K51" s="31">
        <v>184.4</v>
      </c>
      <c r="L51" s="31">
        <v>176.35</v>
      </c>
      <c r="M51" s="31">
        <v>280.58368999999999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242.25</v>
      </c>
      <c r="D52" s="36">
        <v>242.18333333333331</v>
      </c>
      <c r="E52" s="36">
        <v>240.61666666666662</v>
      </c>
      <c r="F52" s="36">
        <v>238.98333333333332</v>
      </c>
      <c r="G52" s="36">
        <v>237.41666666666663</v>
      </c>
      <c r="H52" s="36">
        <v>243.81666666666661</v>
      </c>
      <c r="I52" s="36">
        <v>245.38333333333327</v>
      </c>
      <c r="J52" s="36">
        <v>247.01666666666659</v>
      </c>
      <c r="K52" s="31">
        <v>243.75</v>
      </c>
      <c r="L52" s="31">
        <v>240.55</v>
      </c>
      <c r="M52" s="31">
        <v>18.571200000000001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21665.95</v>
      </c>
      <c r="D53" s="36">
        <v>21670.333333333332</v>
      </c>
      <c r="E53" s="36">
        <v>21510.666666666664</v>
      </c>
      <c r="F53" s="36">
        <v>21355.383333333331</v>
      </c>
      <c r="G53" s="36">
        <v>21195.716666666664</v>
      </c>
      <c r="H53" s="36">
        <v>21825.616666666665</v>
      </c>
      <c r="I53" s="36">
        <v>21985.283333333329</v>
      </c>
      <c r="J53" s="36">
        <v>22140.566666666666</v>
      </c>
      <c r="K53" s="31">
        <v>21830</v>
      </c>
      <c r="L53" s="31">
        <v>21515.05</v>
      </c>
      <c r="M53" s="31">
        <v>0.19313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474.7</v>
      </c>
      <c r="D54" s="36">
        <v>475.06666666666666</v>
      </c>
      <c r="E54" s="36">
        <v>471.13333333333333</v>
      </c>
      <c r="F54" s="36">
        <v>467.56666666666666</v>
      </c>
      <c r="G54" s="36">
        <v>463.63333333333333</v>
      </c>
      <c r="H54" s="36">
        <v>478.63333333333333</v>
      </c>
      <c r="I54" s="36">
        <v>482.56666666666661</v>
      </c>
      <c r="J54" s="36">
        <v>486.13333333333333</v>
      </c>
      <c r="K54" s="31">
        <v>479</v>
      </c>
      <c r="L54" s="31">
        <v>471.5</v>
      </c>
      <c r="M54" s="31">
        <v>119.25282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5016</v>
      </c>
      <c r="D55" s="36">
        <v>5001.3833333333332</v>
      </c>
      <c r="E55" s="36">
        <v>4977.7666666666664</v>
      </c>
      <c r="F55" s="36">
        <v>4939.5333333333328</v>
      </c>
      <c r="G55" s="36">
        <v>4915.9166666666661</v>
      </c>
      <c r="H55" s="36">
        <v>5039.6166666666668</v>
      </c>
      <c r="I55" s="36">
        <v>5063.2333333333336</v>
      </c>
      <c r="J55" s="36">
        <v>5101.4666666666672</v>
      </c>
      <c r="K55" s="31">
        <v>5025</v>
      </c>
      <c r="L55" s="31">
        <v>4963.1499999999996</v>
      </c>
      <c r="M55" s="31">
        <v>2.6809500000000002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435.6</v>
      </c>
      <c r="D56" s="36">
        <v>434.86666666666662</v>
      </c>
      <c r="E56" s="36">
        <v>430.58333333333326</v>
      </c>
      <c r="F56" s="36">
        <v>425.56666666666666</v>
      </c>
      <c r="G56" s="36">
        <v>421.2833333333333</v>
      </c>
      <c r="H56" s="36">
        <v>439.88333333333321</v>
      </c>
      <c r="I56" s="36">
        <v>444.16666666666663</v>
      </c>
      <c r="J56" s="36">
        <v>449.18333333333317</v>
      </c>
      <c r="K56" s="31">
        <v>439.15</v>
      </c>
      <c r="L56" s="31">
        <v>429.85</v>
      </c>
      <c r="M56" s="31">
        <v>57.409790000000001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456.3</v>
      </c>
      <c r="D57" s="36">
        <v>456.16666666666669</v>
      </c>
      <c r="E57" s="36">
        <v>448.63333333333338</v>
      </c>
      <c r="F57" s="36">
        <v>440.9666666666667</v>
      </c>
      <c r="G57" s="36">
        <v>433.43333333333339</v>
      </c>
      <c r="H57" s="36">
        <v>463.83333333333337</v>
      </c>
      <c r="I57" s="36">
        <v>471.36666666666667</v>
      </c>
      <c r="J57" s="36">
        <v>479.03333333333336</v>
      </c>
      <c r="K57" s="31">
        <v>463.7</v>
      </c>
      <c r="L57" s="31">
        <v>448.5</v>
      </c>
      <c r="M57" s="31">
        <v>15.377470000000001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1137.25</v>
      </c>
      <c r="D58" s="36">
        <v>1142.4166666666667</v>
      </c>
      <c r="E58" s="36">
        <v>1126.9333333333334</v>
      </c>
      <c r="F58" s="36">
        <v>1116.6166666666666</v>
      </c>
      <c r="G58" s="36">
        <v>1101.1333333333332</v>
      </c>
      <c r="H58" s="36">
        <v>1152.7333333333336</v>
      </c>
      <c r="I58" s="36">
        <v>1168.2166666666667</v>
      </c>
      <c r="J58" s="36">
        <v>1178.5333333333338</v>
      </c>
      <c r="K58" s="31">
        <v>1157.9000000000001</v>
      </c>
      <c r="L58" s="31">
        <v>1132.0999999999999</v>
      </c>
      <c r="M58" s="31">
        <v>18.577809999999999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1222.8</v>
      </c>
      <c r="D59" s="36">
        <v>1214.9333333333334</v>
      </c>
      <c r="E59" s="36">
        <v>1204.8666666666668</v>
      </c>
      <c r="F59" s="36">
        <v>1186.9333333333334</v>
      </c>
      <c r="G59" s="36">
        <v>1176.8666666666668</v>
      </c>
      <c r="H59" s="36">
        <v>1232.8666666666668</v>
      </c>
      <c r="I59" s="36">
        <v>1242.9333333333334</v>
      </c>
      <c r="J59" s="36">
        <v>1260.8666666666668</v>
      </c>
      <c r="K59" s="31">
        <v>1225</v>
      </c>
      <c r="L59" s="31">
        <v>1197</v>
      </c>
      <c r="M59" s="31">
        <v>12.6929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351.95</v>
      </c>
      <c r="D60" s="36">
        <v>351.38333333333338</v>
      </c>
      <c r="E60" s="36">
        <v>348.96666666666675</v>
      </c>
      <c r="F60" s="36">
        <v>345.98333333333335</v>
      </c>
      <c r="G60" s="36">
        <v>343.56666666666672</v>
      </c>
      <c r="H60" s="36">
        <v>354.36666666666679</v>
      </c>
      <c r="I60" s="36">
        <v>356.78333333333342</v>
      </c>
      <c r="J60" s="36">
        <v>359.76666666666682</v>
      </c>
      <c r="K60" s="31">
        <v>353.8</v>
      </c>
      <c r="L60" s="31">
        <v>348.4</v>
      </c>
      <c r="M60" s="31">
        <v>85.076589999999996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5700.65</v>
      </c>
      <c r="D61" s="36">
        <v>5701.95</v>
      </c>
      <c r="E61" s="36">
        <v>5648.9</v>
      </c>
      <c r="F61" s="36">
        <v>5597.15</v>
      </c>
      <c r="G61" s="36">
        <v>5544.0999999999995</v>
      </c>
      <c r="H61" s="36">
        <v>5753.7</v>
      </c>
      <c r="I61" s="36">
        <v>5806.7500000000009</v>
      </c>
      <c r="J61" s="36">
        <v>5858.5</v>
      </c>
      <c r="K61" s="31">
        <v>5755</v>
      </c>
      <c r="L61" s="31">
        <v>5650.2</v>
      </c>
      <c r="M61" s="31">
        <v>2.0335999999999999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2305.3000000000002</v>
      </c>
      <c r="D62" s="36">
        <v>2310.9833333333336</v>
      </c>
      <c r="E62" s="36">
        <v>2284.416666666667</v>
      </c>
      <c r="F62" s="36">
        <v>2263.5333333333333</v>
      </c>
      <c r="G62" s="36">
        <v>2236.9666666666667</v>
      </c>
      <c r="H62" s="36">
        <v>2331.8666666666672</v>
      </c>
      <c r="I62" s="36">
        <v>2358.4333333333338</v>
      </c>
      <c r="J62" s="36">
        <v>2379.3166666666675</v>
      </c>
      <c r="K62" s="31">
        <v>2337.5500000000002</v>
      </c>
      <c r="L62" s="31">
        <v>2290.1</v>
      </c>
      <c r="M62" s="31">
        <v>2.2002999999999999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842.35</v>
      </c>
      <c r="D63" s="36">
        <v>827.56666666666661</v>
      </c>
      <c r="E63" s="36">
        <v>808.08333333333326</v>
      </c>
      <c r="F63" s="36">
        <v>773.81666666666661</v>
      </c>
      <c r="G63" s="36">
        <v>754.33333333333326</v>
      </c>
      <c r="H63" s="36">
        <v>861.83333333333326</v>
      </c>
      <c r="I63" s="36">
        <v>881.31666666666661</v>
      </c>
      <c r="J63" s="36">
        <v>915.58333333333326</v>
      </c>
      <c r="K63" s="31">
        <v>847.05</v>
      </c>
      <c r="L63" s="31">
        <v>793.3</v>
      </c>
      <c r="M63" s="31">
        <v>34.32629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1240.55</v>
      </c>
      <c r="D64" s="36">
        <v>1238.1666666666667</v>
      </c>
      <c r="E64" s="36">
        <v>1225.0333333333335</v>
      </c>
      <c r="F64" s="36">
        <v>1209.5166666666669</v>
      </c>
      <c r="G64" s="36">
        <v>1196.3833333333337</v>
      </c>
      <c r="H64" s="36">
        <v>1253.6833333333334</v>
      </c>
      <c r="I64" s="36">
        <v>1266.8166666666666</v>
      </c>
      <c r="J64" s="36">
        <v>1282.3333333333333</v>
      </c>
      <c r="K64" s="31">
        <v>1251.3</v>
      </c>
      <c r="L64" s="31">
        <v>1222.6500000000001</v>
      </c>
      <c r="M64" s="31">
        <v>2.59389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301.7</v>
      </c>
      <c r="D65" s="36">
        <v>298.98333333333335</v>
      </c>
      <c r="E65" s="36">
        <v>294.91666666666669</v>
      </c>
      <c r="F65" s="36">
        <v>288.13333333333333</v>
      </c>
      <c r="G65" s="36">
        <v>284.06666666666666</v>
      </c>
      <c r="H65" s="36">
        <v>305.76666666666671</v>
      </c>
      <c r="I65" s="36">
        <v>309.83333333333331</v>
      </c>
      <c r="J65" s="36">
        <v>316.61666666666673</v>
      </c>
      <c r="K65" s="31">
        <v>303.05</v>
      </c>
      <c r="L65" s="31">
        <v>292.2</v>
      </c>
      <c r="M65" s="31">
        <v>30.872070000000001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1956.9</v>
      </c>
      <c r="D66" s="36">
        <v>1946.5666666666666</v>
      </c>
      <c r="E66" s="36">
        <v>1933.1333333333332</v>
      </c>
      <c r="F66" s="36">
        <v>1909.3666666666666</v>
      </c>
      <c r="G66" s="36">
        <v>1895.9333333333332</v>
      </c>
      <c r="H66" s="36">
        <v>1970.3333333333333</v>
      </c>
      <c r="I66" s="36">
        <v>1983.7666666666667</v>
      </c>
      <c r="J66" s="36">
        <v>2007.5333333333333</v>
      </c>
      <c r="K66" s="31">
        <v>1960</v>
      </c>
      <c r="L66" s="31">
        <v>1922.8</v>
      </c>
      <c r="M66" s="31">
        <v>3.2147000000000001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545.79999999999995</v>
      </c>
      <c r="D67" s="36">
        <v>544.73333333333335</v>
      </c>
      <c r="E67" s="36">
        <v>538.51666666666665</v>
      </c>
      <c r="F67" s="36">
        <v>531.23333333333335</v>
      </c>
      <c r="G67" s="36">
        <v>525.01666666666665</v>
      </c>
      <c r="H67" s="36">
        <v>552.01666666666665</v>
      </c>
      <c r="I67" s="36">
        <v>558.23333333333335</v>
      </c>
      <c r="J67" s="36">
        <v>565.51666666666665</v>
      </c>
      <c r="K67" s="31">
        <v>550.95000000000005</v>
      </c>
      <c r="L67" s="31">
        <v>537.45000000000005</v>
      </c>
      <c r="M67" s="31">
        <v>11.507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2358.65</v>
      </c>
      <c r="D68" s="36">
        <v>2360.3833333333337</v>
      </c>
      <c r="E68" s="36">
        <v>2340.8166666666675</v>
      </c>
      <c r="F68" s="36">
        <v>2322.983333333334</v>
      </c>
      <c r="G68" s="36">
        <v>2303.4166666666679</v>
      </c>
      <c r="H68" s="36">
        <v>2378.2166666666672</v>
      </c>
      <c r="I68" s="36">
        <v>2397.7833333333338</v>
      </c>
      <c r="J68" s="36">
        <v>2415.6166666666668</v>
      </c>
      <c r="K68" s="31">
        <v>2379.9499999999998</v>
      </c>
      <c r="L68" s="31">
        <v>2342.5500000000002</v>
      </c>
      <c r="M68" s="31">
        <v>3.1856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2259.85</v>
      </c>
      <c r="D69" s="36">
        <v>2257.0666666666666</v>
      </c>
      <c r="E69" s="36">
        <v>2242.7833333333333</v>
      </c>
      <c r="F69" s="36">
        <v>2225.7166666666667</v>
      </c>
      <c r="G69" s="36">
        <v>2211.4333333333334</v>
      </c>
      <c r="H69" s="36">
        <v>2274.1333333333332</v>
      </c>
      <c r="I69" s="36">
        <v>2288.4166666666661</v>
      </c>
      <c r="J69" s="36">
        <v>2305.4833333333331</v>
      </c>
      <c r="K69" s="31">
        <v>2271.35</v>
      </c>
      <c r="L69" s="31">
        <v>2240</v>
      </c>
      <c r="M69" s="31">
        <v>1.7060500000000001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386.75</v>
      </c>
      <c r="D70" s="36">
        <v>386.10000000000008</v>
      </c>
      <c r="E70" s="36">
        <v>383.75000000000017</v>
      </c>
      <c r="F70" s="36">
        <v>380.75000000000011</v>
      </c>
      <c r="G70" s="36">
        <v>378.4000000000002</v>
      </c>
      <c r="H70" s="36">
        <v>389.10000000000014</v>
      </c>
      <c r="I70" s="36">
        <v>391.45000000000005</v>
      </c>
      <c r="J70" s="36">
        <v>394.4500000000001</v>
      </c>
      <c r="K70" s="31">
        <v>388.45</v>
      </c>
      <c r="L70" s="31">
        <v>383.1</v>
      </c>
      <c r="M70" s="31">
        <v>8.0715199999999996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186.55</v>
      </c>
      <c r="D71" s="36">
        <v>185.80000000000004</v>
      </c>
      <c r="E71" s="36">
        <v>184.20000000000007</v>
      </c>
      <c r="F71" s="36">
        <v>181.85000000000002</v>
      </c>
      <c r="G71" s="36">
        <v>180.25000000000006</v>
      </c>
      <c r="H71" s="36">
        <v>188.15000000000009</v>
      </c>
      <c r="I71" s="36">
        <v>189.75000000000006</v>
      </c>
      <c r="J71" s="36">
        <v>192.10000000000011</v>
      </c>
      <c r="K71" s="31">
        <v>187.4</v>
      </c>
      <c r="L71" s="31">
        <v>183.45</v>
      </c>
      <c r="M71" s="31">
        <v>19.78004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3734.35</v>
      </c>
      <c r="D72" s="36">
        <v>3743.75</v>
      </c>
      <c r="E72" s="36">
        <v>3714.6</v>
      </c>
      <c r="F72" s="36">
        <v>3694.85</v>
      </c>
      <c r="G72" s="36">
        <v>3665.7</v>
      </c>
      <c r="H72" s="36">
        <v>3763.5</v>
      </c>
      <c r="I72" s="36">
        <v>3792.6499999999996</v>
      </c>
      <c r="J72" s="36">
        <v>3812.4</v>
      </c>
      <c r="K72" s="31">
        <v>3772.9</v>
      </c>
      <c r="L72" s="31">
        <v>3724</v>
      </c>
      <c r="M72" s="31">
        <v>2.8150900000000001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5988.35</v>
      </c>
      <c r="D73" s="36">
        <v>5988.7833333333328</v>
      </c>
      <c r="E73" s="36">
        <v>5938.6166666666659</v>
      </c>
      <c r="F73" s="36">
        <v>5888.8833333333332</v>
      </c>
      <c r="G73" s="36">
        <v>5838.7166666666662</v>
      </c>
      <c r="H73" s="36">
        <v>6038.5166666666655</v>
      </c>
      <c r="I73" s="36">
        <v>6088.6833333333334</v>
      </c>
      <c r="J73" s="36">
        <v>6138.4166666666652</v>
      </c>
      <c r="K73" s="31">
        <v>6038.95</v>
      </c>
      <c r="L73" s="31">
        <v>5939.05</v>
      </c>
      <c r="M73" s="31">
        <v>1.6404300000000001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648.6</v>
      </c>
      <c r="D74" s="36">
        <v>650.15</v>
      </c>
      <c r="E74" s="36">
        <v>645.75</v>
      </c>
      <c r="F74" s="36">
        <v>642.9</v>
      </c>
      <c r="G74" s="36">
        <v>638.5</v>
      </c>
      <c r="H74" s="36">
        <v>653</v>
      </c>
      <c r="I74" s="36">
        <v>657.39999999999986</v>
      </c>
      <c r="J74" s="36">
        <v>660.25</v>
      </c>
      <c r="K74" s="31">
        <v>654.54999999999995</v>
      </c>
      <c r="L74" s="31">
        <v>647.29999999999995</v>
      </c>
      <c r="M74" s="31">
        <v>10.51759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4115.45</v>
      </c>
      <c r="D75" s="36">
        <v>4138.8166666666666</v>
      </c>
      <c r="E75" s="36">
        <v>4071.6333333333332</v>
      </c>
      <c r="F75" s="36">
        <v>4027.8166666666666</v>
      </c>
      <c r="G75" s="36">
        <v>3960.6333333333332</v>
      </c>
      <c r="H75" s="36">
        <v>4182.6333333333332</v>
      </c>
      <c r="I75" s="36">
        <v>4249.8166666666657</v>
      </c>
      <c r="J75" s="36">
        <v>4293.6333333333332</v>
      </c>
      <c r="K75" s="31">
        <v>4206</v>
      </c>
      <c r="L75" s="31">
        <v>4095</v>
      </c>
      <c r="M75" s="31">
        <v>4.1458199999999996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5785.1</v>
      </c>
      <c r="D76" s="36">
        <v>5795.1166666666659</v>
      </c>
      <c r="E76" s="36">
        <v>5740.3333333333321</v>
      </c>
      <c r="F76" s="36">
        <v>5695.5666666666666</v>
      </c>
      <c r="G76" s="36">
        <v>5640.7833333333328</v>
      </c>
      <c r="H76" s="36">
        <v>5839.8833333333314</v>
      </c>
      <c r="I76" s="36">
        <v>5894.6666666666661</v>
      </c>
      <c r="J76" s="36">
        <v>5939.4333333333307</v>
      </c>
      <c r="K76" s="31">
        <v>5849.9</v>
      </c>
      <c r="L76" s="31">
        <v>5750.35</v>
      </c>
      <c r="M76" s="31">
        <v>7.5823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4091</v>
      </c>
      <c r="D77" s="36">
        <v>4091.3333333333335</v>
      </c>
      <c r="E77" s="36">
        <v>4047.666666666667</v>
      </c>
      <c r="F77" s="36">
        <v>4004.3333333333335</v>
      </c>
      <c r="G77" s="36">
        <v>3960.666666666667</v>
      </c>
      <c r="H77" s="36">
        <v>4134.666666666667</v>
      </c>
      <c r="I77" s="36">
        <v>4178.3333333333339</v>
      </c>
      <c r="J77" s="36">
        <v>4221.666666666667</v>
      </c>
      <c r="K77" s="31">
        <v>4135</v>
      </c>
      <c r="L77" s="31">
        <v>4048</v>
      </c>
      <c r="M77" s="31">
        <v>6.9955299999999996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3254.65</v>
      </c>
      <c r="D78" s="36">
        <v>3241.75</v>
      </c>
      <c r="E78" s="36">
        <v>3219.5</v>
      </c>
      <c r="F78" s="36">
        <v>3184.35</v>
      </c>
      <c r="G78" s="36">
        <v>3162.1</v>
      </c>
      <c r="H78" s="36">
        <v>3276.9</v>
      </c>
      <c r="I78" s="36">
        <v>3299.15</v>
      </c>
      <c r="J78" s="36">
        <v>3334.3</v>
      </c>
      <c r="K78" s="31">
        <v>3264</v>
      </c>
      <c r="L78" s="31">
        <v>3206.6</v>
      </c>
      <c r="M78" s="31">
        <v>2.0969000000000002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154.65</v>
      </c>
      <c r="D79" s="36">
        <v>154.66666666666666</v>
      </c>
      <c r="E79" s="36">
        <v>153.43333333333331</v>
      </c>
      <c r="F79" s="36">
        <v>152.21666666666664</v>
      </c>
      <c r="G79" s="36">
        <v>150.98333333333329</v>
      </c>
      <c r="H79" s="36">
        <v>155.88333333333333</v>
      </c>
      <c r="I79" s="36">
        <v>157.11666666666667</v>
      </c>
      <c r="J79" s="36">
        <v>158.33333333333334</v>
      </c>
      <c r="K79" s="31">
        <v>155.9</v>
      </c>
      <c r="L79" s="31">
        <v>153.44999999999999</v>
      </c>
      <c r="M79" s="31">
        <v>78.074820000000003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2862.75</v>
      </c>
      <c r="D80" s="36">
        <v>2850.5666666666671</v>
      </c>
      <c r="E80" s="36">
        <v>2828.1833333333343</v>
      </c>
      <c r="F80" s="36">
        <v>2793.6166666666672</v>
      </c>
      <c r="G80" s="36">
        <v>2771.2333333333345</v>
      </c>
      <c r="H80" s="36">
        <v>2885.1333333333341</v>
      </c>
      <c r="I80" s="36">
        <v>2907.5166666666664</v>
      </c>
      <c r="J80" s="36">
        <v>2942.0833333333339</v>
      </c>
      <c r="K80" s="31">
        <v>2872.95</v>
      </c>
      <c r="L80" s="31">
        <v>2816</v>
      </c>
      <c r="M80" s="31">
        <v>1.5353699999999999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385.55</v>
      </c>
      <c r="D81" s="36">
        <v>383.84999999999997</v>
      </c>
      <c r="E81" s="36">
        <v>381.24999999999994</v>
      </c>
      <c r="F81" s="36">
        <v>376.95</v>
      </c>
      <c r="G81" s="36">
        <v>374.34999999999997</v>
      </c>
      <c r="H81" s="36">
        <v>388.14999999999992</v>
      </c>
      <c r="I81" s="36">
        <v>390.74999999999994</v>
      </c>
      <c r="J81" s="36">
        <v>395.0499999999999</v>
      </c>
      <c r="K81" s="31">
        <v>386.45</v>
      </c>
      <c r="L81" s="31">
        <v>379.55</v>
      </c>
      <c r="M81" s="31">
        <v>5.7838500000000002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142.05000000000001</v>
      </c>
      <c r="D82" s="36">
        <v>141.93333333333334</v>
      </c>
      <c r="E82" s="36">
        <v>140.16666666666669</v>
      </c>
      <c r="F82" s="36">
        <v>138.28333333333336</v>
      </c>
      <c r="G82" s="36">
        <v>136.51666666666671</v>
      </c>
      <c r="H82" s="36">
        <v>143.81666666666666</v>
      </c>
      <c r="I82" s="36">
        <v>145.58333333333331</v>
      </c>
      <c r="J82" s="36">
        <v>147.46666666666664</v>
      </c>
      <c r="K82" s="31">
        <v>143.69999999999999</v>
      </c>
      <c r="L82" s="31">
        <v>140.05000000000001</v>
      </c>
      <c r="M82" s="31">
        <v>184.56707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1763.2</v>
      </c>
      <c r="D83" s="36">
        <v>1761.8500000000001</v>
      </c>
      <c r="E83" s="36">
        <v>1739.3500000000004</v>
      </c>
      <c r="F83" s="36">
        <v>1715.5000000000002</v>
      </c>
      <c r="G83" s="36">
        <v>1693.0000000000005</v>
      </c>
      <c r="H83" s="36">
        <v>1785.7000000000003</v>
      </c>
      <c r="I83" s="36">
        <v>1808.1999999999998</v>
      </c>
      <c r="J83" s="36">
        <v>1832.0500000000002</v>
      </c>
      <c r="K83" s="31">
        <v>1784.35</v>
      </c>
      <c r="L83" s="31">
        <v>1738</v>
      </c>
      <c r="M83" s="31">
        <v>2.04312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1019.15</v>
      </c>
      <c r="D84" s="36">
        <v>1026.5833333333333</v>
      </c>
      <c r="E84" s="36">
        <v>1009.3666666666666</v>
      </c>
      <c r="F84" s="36">
        <v>999.58333333333326</v>
      </c>
      <c r="G84" s="36">
        <v>982.36666666666656</v>
      </c>
      <c r="H84" s="36">
        <v>1036.3666666666666</v>
      </c>
      <c r="I84" s="36">
        <v>1053.5833333333333</v>
      </c>
      <c r="J84" s="36">
        <v>1063.3666666666666</v>
      </c>
      <c r="K84" s="31">
        <v>1043.8</v>
      </c>
      <c r="L84" s="31">
        <v>1016.8</v>
      </c>
      <c r="M84" s="31">
        <v>7.8117999999999999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1935.85</v>
      </c>
      <c r="D85" s="36">
        <v>1930.95</v>
      </c>
      <c r="E85" s="36">
        <v>1909.9</v>
      </c>
      <c r="F85" s="36">
        <v>1883.95</v>
      </c>
      <c r="G85" s="36">
        <v>1862.9</v>
      </c>
      <c r="H85" s="36">
        <v>1956.9</v>
      </c>
      <c r="I85" s="36">
        <v>1977.9499999999998</v>
      </c>
      <c r="J85" s="36">
        <v>2003.9</v>
      </c>
      <c r="K85" s="31">
        <v>1952</v>
      </c>
      <c r="L85" s="31">
        <v>1905</v>
      </c>
      <c r="M85" s="31">
        <v>4.6505299999999998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2081.75</v>
      </c>
      <c r="D86" s="36">
        <v>2072.1166666666668</v>
      </c>
      <c r="E86" s="36">
        <v>2055.2333333333336</v>
      </c>
      <c r="F86" s="36">
        <v>2028.7166666666667</v>
      </c>
      <c r="G86" s="36">
        <v>2011.8333333333335</v>
      </c>
      <c r="H86" s="36">
        <v>2098.6333333333337</v>
      </c>
      <c r="I86" s="36">
        <v>2115.5166666666669</v>
      </c>
      <c r="J86" s="36">
        <v>2142.0333333333338</v>
      </c>
      <c r="K86" s="31">
        <v>2089</v>
      </c>
      <c r="L86" s="31">
        <v>2045.6</v>
      </c>
      <c r="M86" s="31">
        <v>4.2311699999999997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443</v>
      </c>
      <c r="D87" s="36">
        <v>443.06666666666661</v>
      </c>
      <c r="E87" s="36">
        <v>439.3333333333332</v>
      </c>
      <c r="F87" s="36">
        <v>435.66666666666657</v>
      </c>
      <c r="G87" s="36">
        <v>431.93333333333317</v>
      </c>
      <c r="H87" s="36">
        <v>446.73333333333323</v>
      </c>
      <c r="I87" s="36">
        <v>450.46666666666658</v>
      </c>
      <c r="J87" s="36">
        <v>454.13333333333327</v>
      </c>
      <c r="K87" s="31">
        <v>446.8</v>
      </c>
      <c r="L87" s="31">
        <v>439.4</v>
      </c>
      <c r="M87" s="31">
        <v>13.35589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2689.75</v>
      </c>
      <c r="D88" s="36">
        <v>2697.5333333333333</v>
      </c>
      <c r="E88" s="36">
        <v>2653.3666666666668</v>
      </c>
      <c r="F88" s="36">
        <v>2616.9833333333336</v>
      </c>
      <c r="G88" s="36">
        <v>2572.8166666666671</v>
      </c>
      <c r="H88" s="36">
        <v>2733.9166666666665</v>
      </c>
      <c r="I88" s="36">
        <v>2778.0833333333335</v>
      </c>
      <c r="J88" s="36">
        <v>2814.4666666666662</v>
      </c>
      <c r="K88" s="31">
        <v>2741.7</v>
      </c>
      <c r="L88" s="31">
        <v>2661.15</v>
      </c>
      <c r="M88" s="31">
        <v>26.077059999999999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1349.5</v>
      </c>
      <c r="D89" s="36">
        <v>1338.7</v>
      </c>
      <c r="E89" s="36">
        <v>1326.25</v>
      </c>
      <c r="F89" s="36">
        <v>1303</v>
      </c>
      <c r="G89" s="36">
        <v>1290.55</v>
      </c>
      <c r="H89" s="36">
        <v>1361.95</v>
      </c>
      <c r="I89" s="36">
        <v>1374.4000000000003</v>
      </c>
      <c r="J89" s="36">
        <v>1397.65</v>
      </c>
      <c r="K89" s="31">
        <v>1351.15</v>
      </c>
      <c r="L89" s="31">
        <v>1315.45</v>
      </c>
      <c r="M89" s="31">
        <v>6.1448099999999997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1328</v>
      </c>
      <c r="D90" s="36">
        <v>1330.1166666666666</v>
      </c>
      <c r="E90" s="36">
        <v>1323.2333333333331</v>
      </c>
      <c r="F90" s="36">
        <v>1318.4666666666665</v>
      </c>
      <c r="G90" s="36">
        <v>1311.583333333333</v>
      </c>
      <c r="H90" s="36">
        <v>1334.8833333333332</v>
      </c>
      <c r="I90" s="36">
        <v>1341.7666666666669</v>
      </c>
      <c r="J90" s="36">
        <v>1346.5333333333333</v>
      </c>
      <c r="K90" s="31">
        <v>1337</v>
      </c>
      <c r="L90" s="31">
        <v>1325.35</v>
      </c>
      <c r="M90" s="31">
        <v>19.85003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2996</v>
      </c>
      <c r="D91" s="36">
        <v>2999.8833333333332</v>
      </c>
      <c r="E91" s="36">
        <v>2974.7666666666664</v>
      </c>
      <c r="F91" s="36">
        <v>2953.5333333333333</v>
      </c>
      <c r="G91" s="36">
        <v>2928.4166666666665</v>
      </c>
      <c r="H91" s="36">
        <v>3021.1166666666663</v>
      </c>
      <c r="I91" s="36">
        <v>3046.2333333333331</v>
      </c>
      <c r="J91" s="36">
        <v>3067.4666666666662</v>
      </c>
      <c r="K91" s="31">
        <v>3025</v>
      </c>
      <c r="L91" s="31">
        <v>2978.65</v>
      </c>
      <c r="M91" s="31">
        <v>6.0496699999999999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1630.45</v>
      </c>
      <c r="D92" s="36">
        <v>1626.8833333333332</v>
      </c>
      <c r="E92" s="36">
        <v>1619.7666666666664</v>
      </c>
      <c r="F92" s="36">
        <v>1609.0833333333333</v>
      </c>
      <c r="G92" s="36">
        <v>1601.9666666666665</v>
      </c>
      <c r="H92" s="36">
        <v>1637.5666666666664</v>
      </c>
      <c r="I92" s="36">
        <v>1644.6833333333332</v>
      </c>
      <c r="J92" s="36">
        <v>1655.3666666666663</v>
      </c>
      <c r="K92" s="31">
        <v>1634</v>
      </c>
      <c r="L92" s="31">
        <v>1616.2</v>
      </c>
      <c r="M92" s="31">
        <v>102.25193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678.3</v>
      </c>
      <c r="D93" s="36">
        <v>679.85</v>
      </c>
      <c r="E93" s="36">
        <v>674</v>
      </c>
      <c r="F93" s="36">
        <v>669.69999999999993</v>
      </c>
      <c r="G93" s="36">
        <v>663.84999999999991</v>
      </c>
      <c r="H93" s="36">
        <v>684.15000000000009</v>
      </c>
      <c r="I93" s="36">
        <v>690.00000000000023</v>
      </c>
      <c r="J93" s="36">
        <v>694.30000000000018</v>
      </c>
      <c r="K93" s="31">
        <v>685.7</v>
      </c>
      <c r="L93" s="31">
        <v>675.55</v>
      </c>
      <c r="M93" s="31">
        <v>38.539360000000002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3772.65</v>
      </c>
      <c r="D94" s="36">
        <v>3781.9666666666672</v>
      </c>
      <c r="E94" s="36">
        <v>3751.9833333333345</v>
      </c>
      <c r="F94" s="36">
        <v>3731.3166666666675</v>
      </c>
      <c r="G94" s="36">
        <v>3701.3333333333348</v>
      </c>
      <c r="H94" s="36">
        <v>3802.6333333333341</v>
      </c>
      <c r="I94" s="36">
        <v>3832.6166666666668</v>
      </c>
      <c r="J94" s="36">
        <v>3853.2833333333338</v>
      </c>
      <c r="K94" s="31">
        <v>3811.95</v>
      </c>
      <c r="L94" s="31">
        <v>3761.3</v>
      </c>
      <c r="M94" s="31">
        <v>5.0065099999999996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516.04999999999995</v>
      </c>
      <c r="D95" s="36">
        <v>517.84999999999991</v>
      </c>
      <c r="E95" s="36">
        <v>513.29999999999984</v>
      </c>
      <c r="F95" s="36">
        <v>510.54999999999995</v>
      </c>
      <c r="G95" s="36">
        <v>505.99999999999989</v>
      </c>
      <c r="H95" s="36">
        <v>520.5999999999998</v>
      </c>
      <c r="I95" s="36">
        <v>525.15</v>
      </c>
      <c r="J95" s="36">
        <v>527.89999999999975</v>
      </c>
      <c r="K95" s="31">
        <v>522.4</v>
      </c>
      <c r="L95" s="31">
        <v>515.1</v>
      </c>
      <c r="M95" s="31">
        <v>46.288849999999996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383.1</v>
      </c>
      <c r="D96" s="36">
        <v>387.08333333333331</v>
      </c>
      <c r="E96" s="36">
        <v>378.16666666666663</v>
      </c>
      <c r="F96" s="36">
        <v>373.23333333333329</v>
      </c>
      <c r="G96" s="36">
        <v>364.31666666666661</v>
      </c>
      <c r="H96" s="36">
        <v>392.01666666666665</v>
      </c>
      <c r="I96" s="36">
        <v>400.93333333333328</v>
      </c>
      <c r="J96" s="36">
        <v>405.86666666666667</v>
      </c>
      <c r="K96" s="31">
        <v>396</v>
      </c>
      <c r="L96" s="31">
        <v>382.15</v>
      </c>
      <c r="M96" s="31">
        <v>133.79064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2518.25</v>
      </c>
      <c r="D97" s="36">
        <v>2525.5499999999997</v>
      </c>
      <c r="E97" s="36">
        <v>2491.2999999999993</v>
      </c>
      <c r="F97" s="36">
        <v>2464.3499999999995</v>
      </c>
      <c r="G97" s="36">
        <v>2430.099999999999</v>
      </c>
      <c r="H97" s="36">
        <v>2552.4999999999995</v>
      </c>
      <c r="I97" s="36">
        <v>2586.7500000000005</v>
      </c>
      <c r="J97" s="36">
        <v>2613.6999999999998</v>
      </c>
      <c r="K97" s="31">
        <v>2559.8000000000002</v>
      </c>
      <c r="L97" s="31">
        <v>2498.6</v>
      </c>
      <c r="M97" s="31">
        <v>39.25967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324.14999999999998</v>
      </c>
      <c r="D98" s="36">
        <v>324.91666666666669</v>
      </c>
      <c r="E98" s="36">
        <v>322.23333333333335</v>
      </c>
      <c r="F98" s="36">
        <v>320.31666666666666</v>
      </c>
      <c r="G98" s="36">
        <v>317.63333333333333</v>
      </c>
      <c r="H98" s="36">
        <v>326.83333333333337</v>
      </c>
      <c r="I98" s="36">
        <v>329.51666666666665</v>
      </c>
      <c r="J98" s="36">
        <v>331.43333333333339</v>
      </c>
      <c r="K98" s="31">
        <v>327.60000000000002</v>
      </c>
      <c r="L98" s="31">
        <v>323</v>
      </c>
      <c r="M98" s="31">
        <v>8.6193399999999993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36542.35</v>
      </c>
      <c r="D99" s="36">
        <v>36447.466666666667</v>
      </c>
      <c r="E99" s="36">
        <v>36294.933333333334</v>
      </c>
      <c r="F99" s="36">
        <v>36047.51666666667</v>
      </c>
      <c r="G99" s="36">
        <v>35894.983333333337</v>
      </c>
      <c r="H99" s="36">
        <v>36694.883333333331</v>
      </c>
      <c r="I99" s="36">
        <v>36847.416666666672</v>
      </c>
      <c r="J99" s="36">
        <v>37094.833333333328</v>
      </c>
      <c r="K99" s="31">
        <v>36600</v>
      </c>
      <c r="L99" s="31">
        <v>36200.050000000003</v>
      </c>
      <c r="M99" s="31">
        <v>5.5070000000000001E-2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999</v>
      </c>
      <c r="D100" s="36">
        <v>996.44999999999993</v>
      </c>
      <c r="E100" s="36">
        <v>990.69999999999982</v>
      </c>
      <c r="F100" s="36">
        <v>982.39999999999986</v>
      </c>
      <c r="G100" s="36">
        <v>976.64999999999975</v>
      </c>
      <c r="H100" s="36">
        <v>1004.7499999999999</v>
      </c>
      <c r="I100" s="36">
        <v>1010.5000000000001</v>
      </c>
      <c r="J100" s="36">
        <v>1018.8</v>
      </c>
      <c r="K100" s="31">
        <v>1002.2</v>
      </c>
      <c r="L100" s="31">
        <v>988.15</v>
      </c>
      <c r="M100" s="31">
        <v>118.41945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1449.45</v>
      </c>
      <c r="D101" s="36">
        <v>1447.5500000000002</v>
      </c>
      <c r="E101" s="36">
        <v>1440.9500000000003</v>
      </c>
      <c r="F101" s="36">
        <v>1432.45</v>
      </c>
      <c r="G101" s="36">
        <v>1425.8500000000001</v>
      </c>
      <c r="H101" s="36">
        <v>1456.0500000000004</v>
      </c>
      <c r="I101" s="36">
        <v>1462.6500000000003</v>
      </c>
      <c r="J101" s="36">
        <v>1471.1500000000005</v>
      </c>
      <c r="K101" s="31">
        <v>1454.15</v>
      </c>
      <c r="L101" s="31">
        <v>1439.05</v>
      </c>
      <c r="M101" s="31">
        <v>2.2509000000000001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547.25</v>
      </c>
      <c r="D102" s="36">
        <v>549.61666666666667</v>
      </c>
      <c r="E102" s="36">
        <v>542.38333333333333</v>
      </c>
      <c r="F102" s="36">
        <v>537.51666666666665</v>
      </c>
      <c r="G102" s="36">
        <v>530.2833333333333</v>
      </c>
      <c r="H102" s="36">
        <v>554.48333333333335</v>
      </c>
      <c r="I102" s="36">
        <v>561.7166666666667</v>
      </c>
      <c r="J102" s="36">
        <v>566.58333333333337</v>
      </c>
      <c r="K102" s="31">
        <v>556.85</v>
      </c>
      <c r="L102" s="31">
        <v>544.75</v>
      </c>
      <c r="M102" s="31">
        <v>10.199249999999999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13.2</v>
      </c>
      <c r="D103" s="36">
        <v>13.15</v>
      </c>
      <c r="E103" s="36">
        <v>12.75</v>
      </c>
      <c r="F103" s="36">
        <v>12.299999999999999</v>
      </c>
      <c r="G103" s="36">
        <v>11.899999999999999</v>
      </c>
      <c r="H103" s="36">
        <v>13.600000000000001</v>
      </c>
      <c r="I103" s="36">
        <v>14.000000000000004</v>
      </c>
      <c r="J103" s="36">
        <v>14.450000000000003</v>
      </c>
      <c r="K103" s="31">
        <v>13.55</v>
      </c>
      <c r="L103" s="31">
        <v>12.7</v>
      </c>
      <c r="M103" s="31">
        <v>2396.1007199999999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87.7</v>
      </c>
      <c r="D104" s="36">
        <v>87.633333333333326</v>
      </c>
      <c r="E104" s="36">
        <v>86.666666666666657</v>
      </c>
      <c r="F104" s="36">
        <v>85.633333333333326</v>
      </c>
      <c r="G104" s="36">
        <v>84.666666666666657</v>
      </c>
      <c r="H104" s="36">
        <v>88.666666666666657</v>
      </c>
      <c r="I104" s="36">
        <v>89.633333333333326</v>
      </c>
      <c r="J104" s="36">
        <v>90.666666666666657</v>
      </c>
      <c r="K104" s="31">
        <v>88.6</v>
      </c>
      <c r="L104" s="31">
        <v>86.6</v>
      </c>
      <c r="M104" s="31">
        <v>842.89782000000002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408</v>
      </c>
      <c r="D105" s="36">
        <v>406.43333333333334</v>
      </c>
      <c r="E105" s="36">
        <v>402.56666666666666</v>
      </c>
      <c r="F105" s="36">
        <v>397.13333333333333</v>
      </c>
      <c r="G105" s="36">
        <v>393.26666666666665</v>
      </c>
      <c r="H105" s="36">
        <v>411.86666666666667</v>
      </c>
      <c r="I105" s="36">
        <v>415.73333333333335</v>
      </c>
      <c r="J105" s="36">
        <v>421.16666666666669</v>
      </c>
      <c r="K105" s="31">
        <v>410.3</v>
      </c>
      <c r="L105" s="31">
        <v>401</v>
      </c>
      <c r="M105" s="31">
        <v>29.868030000000001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440.45</v>
      </c>
      <c r="D106" s="36">
        <v>439.34999999999997</v>
      </c>
      <c r="E106" s="36">
        <v>436.29999999999995</v>
      </c>
      <c r="F106" s="36">
        <v>432.15</v>
      </c>
      <c r="G106" s="36">
        <v>429.09999999999997</v>
      </c>
      <c r="H106" s="36">
        <v>443.49999999999994</v>
      </c>
      <c r="I106" s="36">
        <v>446.55</v>
      </c>
      <c r="J106" s="36">
        <v>450.69999999999993</v>
      </c>
      <c r="K106" s="31">
        <v>442.4</v>
      </c>
      <c r="L106" s="31">
        <v>435.2</v>
      </c>
      <c r="M106" s="31">
        <v>16.809709999999999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432</v>
      </c>
      <c r="D107" s="36">
        <v>429.40000000000003</v>
      </c>
      <c r="E107" s="36">
        <v>420.80000000000007</v>
      </c>
      <c r="F107" s="36">
        <v>409.6</v>
      </c>
      <c r="G107" s="36">
        <v>401.00000000000006</v>
      </c>
      <c r="H107" s="36">
        <v>440.60000000000008</v>
      </c>
      <c r="I107" s="36">
        <v>449.2000000000001</v>
      </c>
      <c r="J107" s="36">
        <v>460.40000000000009</v>
      </c>
      <c r="K107" s="31">
        <v>438</v>
      </c>
      <c r="L107" s="31">
        <v>418.2</v>
      </c>
      <c r="M107" s="31">
        <v>23.195720000000001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2878.35</v>
      </c>
      <c r="D108" s="36">
        <v>2904.7833333333333</v>
      </c>
      <c r="E108" s="36">
        <v>2843.5666666666666</v>
      </c>
      <c r="F108" s="36">
        <v>2808.7833333333333</v>
      </c>
      <c r="G108" s="36">
        <v>2747.5666666666666</v>
      </c>
      <c r="H108" s="36">
        <v>2939.5666666666666</v>
      </c>
      <c r="I108" s="36">
        <v>3000.7833333333328</v>
      </c>
      <c r="J108" s="36">
        <v>3035.5666666666666</v>
      </c>
      <c r="K108" s="31">
        <v>2966</v>
      </c>
      <c r="L108" s="31">
        <v>2870</v>
      </c>
      <c r="M108" s="31">
        <v>11.334199999999999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1504.75</v>
      </c>
      <c r="D109" s="36">
        <v>1505.25</v>
      </c>
      <c r="E109" s="36">
        <v>1495.55</v>
      </c>
      <c r="F109" s="36">
        <v>1486.35</v>
      </c>
      <c r="G109" s="36">
        <v>1476.6499999999999</v>
      </c>
      <c r="H109" s="36">
        <v>1514.45</v>
      </c>
      <c r="I109" s="36">
        <v>1524.1499999999999</v>
      </c>
      <c r="J109" s="36">
        <v>1533.3500000000001</v>
      </c>
      <c r="K109" s="31">
        <v>1514.95</v>
      </c>
      <c r="L109" s="31">
        <v>1496.05</v>
      </c>
      <c r="M109" s="31">
        <v>19.314900000000002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193.8</v>
      </c>
      <c r="D110" s="36">
        <v>191.54999999999998</v>
      </c>
      <c r="E110" s="36">
        <v>186.74999999999997</v>
      </c>
      <c r="F110" s="36">
        <v>179.7</v>
      </c>
      <c r="G110" s="36">
        <v>174.89999999999998</v>
      </c>
      <c r="H110" s="36">
        <v>198.59999999999997</v>
      </c>
      <c r="I110" s="36">
        <v>203.39999999999998</v>
      </c>
      <c r="J110" s="36">
        <v>210.44999999999996</v>
      </c>
      <c r="K110" s="31">
        <v>196.35</v>
      </c>
      <c r="L110" s="31">
        <v>184.5</v>
      </c>
      <c r="M110" s="31">
        <v>162.12935999999999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1465.9</v>
      </c>
      <c r="D111" s="36">
        <v>1466.8500000000001</v>
      </c>
      <c r="E111" s="36">
        <v>1460.8500000000004</v>
      </c>
      <c r="F111" s="36">
        <v>1455.8000000000002</v>
      </c>
      <c r="G111" s="36">
        <v>1449.8000000000004</v>
      </c>
      <c r="H111" s="36">
        <v>1471.9000000000003</v>
      </c>
      <c r="I111" s="36">
        <v>1477.8999999999999</v>
      </c>
      <c r="J111" s="36">
        <v>1482.9500000000003</v>
      </c>
      <c r="K111" s="31">
        <v>1472.85</v>
      </c>
      <c r="L111" s="31">
        <v>1461.8</v>
      </c>
      <c r="M111" s="31">
        <v>44.244529999999997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121.35</v>
      </c>
      <c r="D112" s="36">
        <v>121.13333333333333</v>
      </c>
      <c r="E112" s="36">
        <v>119.76666666666665</v>
      </c>
      <c r="F112" s="36">
        <v>118.18333333333332</v>
      </c>
      <c r="G112" s="36">
        <v>116.81666666666665</v>
      </c>
      <c r="H112" s="36">
        <v>122.71666666666665</v>
      </c>
      <c r="I112" s="36">
        <v>124.08333333333333</v>
      </c>
      <c r="J112" s="36">
        <v>125.66666666666666</v>
      </c>
      <c r="K112" s="31">
        <v>122.5</v>
      </c>
      <c r="L112" s="31">
        <v>119.55</v>
      </c>
      <c r="M112" s="31">
        <v>381.73543999999998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1132.3499999999999</v>
      </c>
      <c r="D113" s="36">
        <v>1125.8166666666666</v>
      </c>
      <c r="E113" s="36">
        <v>1116.4833333333331</v>
      </c>
      <c r="F113" s="36">
        <v>1100.6166666666666</v>
      </c>
      <c r="G113" s="36">
        <v>1091.2833333333331</v>
      </c>
      <c r="H113" s="36">
        <v>1141.6833333333332</v>
      </c>
      <c r="I113" s="36">
        <v>1151.0166666666667</v>
      </c>
      <c r="J113" s="36">
        <v>1166.8833333333332</v>
      </c>
      <c r="K113" s="31">
        <v>1135.1500000000001</v>
      </c>
      <c r="L113" s="31">
        <v>1109.95</v>
      </c>
      <c r="M113" s="31">
        <v>3.6081799999999999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757.8</v>
      </c>
      <c r="D114" s="36">
        <v>750.68333333333339</v>
      </c>
      <c r="E114" s="36">
        <v>739.11666666666679</v>
      </c>
      <c r="F114" s="36">
        <v>720.43333333333339</v>
      </c>
      <c r="G114" s="36">
        <v>708.86666666666679</v>
      </c>
      <c r="H114" s="36">
        <v>769.36666666666679</v>
      </c>
      <c r="I114" s="36">
        <v>780.93333333333339</v>
      </c>
      <c r="J114" s="36">
        <v>799.61666666666679</v>
      </c>
      <c r="K114" s="31">
        <v>762.25</v>
      </c>
      <c r="L114" s="31">
        <v>732</v>
      </c>
      <c r="M114" s="31">
        <v>74.125529999999998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76.05</v>
      </c>
      <c r="D115" s="36">
        <v>75.766666666666666</v>
      </c>
      <c r="E115" s="36">
        <v>74.883333333333326</v>
      </c>
      <c r="F115" s="36">
        <v>73.716666666666654</v>
      </c>
      <c r="G115" s="36">
        <v>72.833333333333314</v>
      </c>
      <c r="H115" s="36">
        <v>76.933333333333337</v>
      </c>
      <c r="I115" s="36">
        <v>77.816666666666691</v>
      </c>
      <c r="J115" s="36">
        <v>78.983333333333348</v>
      </c>
      <c r="K115" s="31">
        <v>76.650000000000006</v>
      </c>
      <c r="L115" s="31">
        <v>74.599999999999994</v>
      </c>
      <c r="M115" s="31">
        <v>250.13914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458.1</v>
      </c>
      <c r="D116" s="36">
        <v>460.10000000000008</v>
      </c>
      <c r="E116" s="36">
        <v>455.40000000000015</v>
      </c>
      <c r="F116" s="36">
        <v>452.70000000000005</v>
      </c>
      <c r="G116" s="36">
        <v>448.00000000000011</v>
      </c>
      <c r="H116" s="36">
        <v>462.80000000000018</v>
      </c>
      <c r="I116" s="36">
        <v>467.50000000000011</v>
      </c>
      <c r="J116" s="36">
        <v>470.20000000000022</v>
      </c>
      <c r="K116" s="31">
        <v>464.8</v>
      </c>
      <c r="L116" s="31">
        <v>457.4</v>
      </c>
      <c r="M116" s="31">
        <v>113.10917999999999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684</v>
      </c>
      <c r="D117" s="36">
        <v>685.2166666666667</v>
      </c>
      <c r="E117" s="36">
        <v>678.28333333333342</v>
      </c>
      <c r="F117" s="36">
        <v>672.56666666666672</v>
      </c>
      <c r="G117" s="36">
        <v>665.63333333333344</v>
      </c>
      <c r="H117" s="36">
        <v>690.93333333333339</v>
      </c>
      <c r="I117" s="36">
        <v>697.86666666666679</v>
      </c>
      <c r="J117" s="36">
        <v>703.58333333333337</v>
      </c>
      <c r="K117" s="31">
        <v>692.15</v>
      </c>
      <c r="L117" s="31">
        <v>679.5</v>
      </c>
      <c r="M117" s="31">
        <v>17.300380000000001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458.3</v>
      </c>
      <c r="D118" s="36">
        <v>450.26666666666665</v>
      </c>
      <c r="E118" s="36">
        <v>439.5333333333333</v>
      </c>
      <c r="F118" s="36">
        <v>420.76666666666665</v>
      </c>
      <c r="G118" s="36">
        <v>410.0333333333333</v>
      </c>
      <c r="H118" s="36">
        <v>469.0333333333333</v>
      </c>
      <c r="I118" s="36">
        <v>479.76666666666665</v>
      </c>
      <c r="J118" s="36">
        <v>498.5333333333333</v>
      </c>
      <c r="K118" s="31">
        <v>461</v>
      </c>
      <c r="L118" s="31">
        <v>431.5</v>
      </c>
      <c r="M118" s="31">
        <v>96.101609999999994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819.15</v>
      </c>
      <c r="D119" s="36">
        <v>822.33333333333337</v>
      </c>
      <c r="E119" s="36">
        <v>814.66666666666674</v>
      </c>
      <c r="F119" s="36">
        <v>810.18333333333339</v>
      </c>
      <c r="G119" s="36">
        <v>802.51666666666677</v>
      </c>
      <c r="H119" s="36">
        <v>826.81666666666672</v>
      </c>
      <c r="I119" s="36">
        <v>834.48333333333346</v>
      </c>
      <c r="J119" s="36">
        <v>838.9666666666667</v>
      </c>
      <c r="K119" s="31">
        <v>830</v>
      </c>
      <c r="L119" s="31">
        <v>817.85</v>
      </c>
      <c r="M119" s="31">
        <v>17.176480000000002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561</v>
      </c>
      <c r="D120" s="36">
        <v>559.4</v>
      </c>
      <c r="E120" s="36">
        <v>552.79999999999995</v>
      </c>
      <c r="F120" s="36">
        <v>544.6</v>
      </c>
      <c r="G120" s="36">
        <v>538</v>
      </c>
      <c r="H120" s="36">
        <v>567.59999999999991</v>
      </c>
      <c r="I120" s="36">
        <v>574.20000000000005</v>
      </c>
      <c r="J120" s="36">
        <v>582.39999999999986</v>
      </c>
      <c r="K120" s="31">
        <v>566</v>
      </c>
      <c r="L120" s="31">
        <v>551.20000000000005</v>
      </c>
      <c r="M120" s="31">
        <v>15.42794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1826.85</v>
      </c>
      <c r="D121" s="36">
        <v>1825.7</v>
      </c>
      <c r="E121" s="36">
        <v>1814.5500000000002</v>
      </c>
      <c r="F121" s="36">
        <v>1802.2500000000002</v>
      </c>
      <c r="G121" s="36">
        <v>1791.1000000000004</v>
      </c>
      <c r="H121" s="36">
        <v>1838</v>
      </c>
      <c r="I121" s="36">
        <v>1849.15</v>
      </c>
      <c r="J121" s="36">
        <v>1861.4499999999998</v>
      </c>
      <c r="K121" s="31">
        <v>1836.85</v>
      </c>
      <c r="L121" s="31">
        <v>1813.4</v>
      </c>
      <c r="M121" s="31">
        <v>25.006419999999999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154.80000000000001</v>
      </c>
      <c r="D122" s="36">
        <v>153.9</v>
      </c>
      <c r="E122" s="36">
        <v>151.9</v>
      </c>
      <c r="F122" s="36">
        <v>149</v>
      </c>
      <c r="G122" s="36">
        <v>147</v>
      </c>
      <c r="H122" s="36">
        <v>156.80000000000001</v>
      </c>
      <c r="I122" s="36">
        <v>158.80000000000001</v>
      </c>
      <c r="J122" s="36">
        <v>161.70000000000002</v>
      </c>
      <c r="K122" s="31">
        <v>155.9</v>
      </c>
      <c r="L122" s="31">
        <v>151</v>
      </c>
      <c r="M122" s="31">
        <v>74.338130000000007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2690.45</v>
      </c>
      <c r="D123" s="36">
        <v>2688.0166666666664</v>
      </c>
      <c r="E123" s="36">
        <v>2676.0333333333328</v>
      </c>
      <c r="F123" s="36">
        <v>2661.6166666666663</v>
      </c>
      <c r="G123" s="36">
        <v>2649.6333333333328</v>
      </c>
      <c r="H123" s="36">
        <v>2702.4333333333329</v>
      </c>
      <c r="I123" s="36">
        <v>2714.4166666666665</v>
      </c>
      <c r="J123" s="36">
        <v>2728.833333333333</v>
      </c>
      <c r="K123" s="31">
        <v>2700</v>
      </c>
      <c r="L123" s="31">
        <v>2673.6</v>
      </c>
      <c r="M123" s="31">
        <v>0.96886000000000005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390.05</v>
      </c>
      <c r="D124" s="36">
        <v>386</v>
      </c>
      <c r="E124" s="36">
        <v>380</v>
      </c>
      <c r="F124" s="36">
        <v>369.95</v>
      </c>
      <c r="G124" s="36">
        <v>363.95</v>
      </c>
      <c r="H124" s="36">
        <v>396.05</v>
      </c>
      <c r="I124" s="36">
        <v>402.05</v>
      </c>
      <c r="J124" s="36">
        <v>412.1</v>
      </c>
      <c r="K124" s="31">
        <v>392</v>
      </c>
      <c r="L124" s="31">
        <v>375.95</v>
      </c>
      <c r="M124" s="31">
        <v>24.520340000000001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518.70000000000005</v>
      </c>
      <c r="D125" s="36">
        <v>515.75</v>
      </c>
      <c r="E125" s="36">
        <v>504.45000000000005</v>
      </c>
      <c r="F125" s="36">
        <v>490.20000000000005</v>
      </c>
      <c r="G125" s="36">
        <v>478.90000000000009</v>
      </c>
      <c r="H125" s="36">
        <v>530</v>
      </c>
      <c r="I125" s="36">
        <v>541.29999999999995</v>
      </c>
      <c r="J125" s="36">
        <v>555.54999999999995</v>
      </c>
      <c r="K125" s="31">
        <v>527.04999999999995</v>
      </c>
      <c r="L125" s="31">
        <v>501.5</v>
      </c>
      <c r="M125" s="31">
        <v>50.106699999999996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785.45</v>
      </c>
      <c r="D126" s="36">
        <v>774.11666666666667</v>
      </c>
      <c r="E126" s="36">
        <v>748.23333333333335</v>
      </c>
      <c r="F126" s="36">
        <v>711.01666666666665</v>
      </c>
      <c r="G126" s="36">
        <v>685.13333333333333</v>
      </c>
      <c r="H126" s="36">
        <v>811.33333333333337</v>
      </c>
      <c r="I126" s="36">
        <v>837.21666666666681</v>
      </c>
      <c r="J126" s="36">
        <v>874.43333333333339</v>
      </c>
      <c r="K126" s="31">
        <v>800</v>
      </c>
      <c r="L126" s="31">
        <v>736.9</v>
      </c>
      <c r="M126" s="31">
        <v>155.95340999999999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3355.6</v>
      </c>
      <c r="D127" s="36">
        <v>3367.5166666666664</v>
      </c>
      <c r="E127" s="36">
        <v>3325.1333333333328</v>
      </c>
      <c r="F127" s="36">
        <v>3294.6666666666665</v>
      </c>
      <c r="G127" s="36">
        <v>3252.2833333333328</v>
      </c>
      <c r="H127" s="36">
        <v>3397.9833333333327</v>
      </c>
      <c r="I127" s="36">
        <v>3440.3666666666659</v>
      </c>
      <c r="J127" s="36">
        <v>3470.8333333333326</v>
      </c>
      <c r="K127" s="31">
        <v>3409.9</v>
      </c>
      <c r="L127" s="31">
        <v>3337.05</v>
      </c>
      <c r="M127" s="31">
        <v>21.288229999999999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5567.2</v>
      </c>
      <c r="D128" s="36">
        <v>5591.333333333333</v>
      </c>
      <c r="E128" s="36">
        <v>5517.8666666666659</v>
      </c>
      <c r="F128" s="36">
        <v>5468.5333333333328</v>
      </c>
      <c r="G128" s="36">
        <v>5395.0666666666657</v>
      </c>
      <c r="H128" s="36">
        <v>5640.6666666666661</v>
      </c>
      <c r="I128" s="36">
        <v>5714.1333333333332</v>
      </c>
      <c r="J128" s="36">
        <v>5763.4666666666662</v>
      </c>
      <c r="K128" s="31">
        <v>5664.8</v>
      </c>
      <c r="L128" s="31">
        <v>5542</v>
      </c>
      <c r="M128" s="31">
        <v>2.7362899999999999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4926.5</v>
      </c>
      <c r="D129" s="36">
        <v>4920.1500000000005</v>
      </c>
      <c r="E129" s="36">
        <v>4865.3000000000011</v>
      </c>
      <c r="F129" s="36">
        <v>4804.1000000000004</v>
      </c>
      <c r="G129" s="36">
        <v>4749.2500000000009</v>
      </c>
      <c r="H129" s="36">
        <v>4981.3500000000013</v>
      </c>
      <c r="I129" s="36">
        <v>5036.2000000000016</v>
      </c>
      <c r="J129" s="36">
        <v>5097.4000000000015</v>
      </c>
      <c r="K129" s="31">
        <v>4975</v>
      </c>
      <c r="L129" s="31">
        <v>4858.95</v>
      </c>
      <c r="M129" s="31">
        <v>4.0804799999999997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1249</v>
      </c>
      <c r="D130" s="36">
        <v>1253.7333333333333</v>
      </c>
      <c r="E130" s="36">
        <v>1240.7166666666667</v>
      </c>
      <c r="F130" s="36">
        <v>1232.4333333333334</v>
      </c>
      <c r="G130" s="36">
        <v>1219.4166666666667</v>
      </c>
      <c r="H130" s="36">
        <v>1262.0166666666667</v>
      </c>
      <c r="I130" s="36">
        <v>1275.0333333333335</v>
      </c>
      <c r="J130" s="36">
        <v>1283.3166666666666</v>
      </c>
      <c r="K130" s="31">
        <v>1266.75</v>
      </c>
      <c r="L130" s="31">
        <v>1245.45</v>
      </c>
      <c r="M130" s="31">
        <v>15.98861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1692.65</v>
      </c>
      <c r="D131" s="36">
        <v>1693.4333333333334</v>
      </c>
      <c r="E131" s="36">
        <v>1680.8666666666668</v>
      </c>
      <c r="F131" s="36">
        <v>1669.0833333333335</v>
      </c>
      <c r="G131" s="36">
        <v>1656.5166666666669</v>
      </c>
      <c r="H131" s="36">
        <v>1705.2166666666667</v>
      </c>
      <c r="I131" s="36">
        <v>1717.7833333333333</v>
      </c>
      <c r="J131" s="36">
        <v>1729.5666666666666</v>
      </c>
      <c r="K131" s="31">
        <v>1706</v>
      </c>
      <c r="L131" s="31">
        <v>1681.65</v>
      </c>
      <c r="M131" s="31">
        <v>24.610510000000001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274.14999999999998</v>
      </c>
      <c r="D132" s="36">
        <v>274.34999999999997</v>
      </c>
      <c r="E132" s="36">
        <v>270.69999999999993</v>
      </c>
      <c r="F132" s="36">
        <v>267.24999999999994</v>
      </c>
      <c r="G132" s="36">
        <v>263.59999999999991</v>
      </c>
      <c r="H132" s="36">
        <v>277.79999999999995</v>
      </c>
      <c r="I132" s="36">
        <v>281.44999999999993</v>
      </c>
      <c r="J132" s="36">
        <v>284.89999999999998</v>
      </c>
      <c r="K132" s="31">
        <v>278</v>
      </c>
      <c r="L132" s="31">
        <v>270.89999999999998</v>
      </c>
      <c r="M132" s="31">
        <v>45.822600000000001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1992.25</v>
      </c>
      <c r="D133" s="36">
        <v>1984.0166666666667</v>
      </c>
      <c r="E133" s="36">
        <v>1958.0333333333333</v>
      </c>
      <c r="F133" s="36">
        <v>1923.8166666666666</v>
      </c>
      <c r="G133" s="36">
        <v>1897.8333333333333</v>
      </c>
      <c r="H133" s="36">
        <v>2018.2333333333333</v>
      </c>
      <c r="I133" s="36">
        <v>2044.2166666666665</v>
      </c>
      <c r="J133" s="36">
        <v>2078.4333333333334</v>
      </c>
      <c r="K133" s="31">
        <v>2010</v>
      </c>
      <c r="L133" s="31">
        <v>1949.8</v>
      </c>
      <c r="M133" s="31">
        <v>1.80769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533.54999999999995</v>
      </c>
      <c r="D134" s="36">
        <v>533.18333333333328</v>
      </c>
      <c r="E134" s="36">
        <v>526.86666666666656</v>
      </c>
      <c r="F134" s="36">
        <v>520.18333333333328</v>
      </c>
      <c r="G134" s="36">
        <v>513.86666666666656</v>
      </c>
      <c r="H134" s="36">
        <v>539.86666666666656</v>
      </c>
      <c r="I134" s="36">
        <v>546.18333333333339</v>
      </c>
      <c r="J134" s="36">
        <v>552.86666666666656</v>
      </c>
      <c r="K134" s="31">
        <v>539.5</v>
      </c>
      <c r="L134" s="31">
        <v>526.5</v>
      </c>
      <c r="M134" s="31">
        <v>28.920950000000001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10696.65</v>
      </c>
      <c r="D135" s="36">
        <v>10754.833333333334</v>
      </c>
      <c r="E135" s="36">
        <v>10576.816666666668</v>
      </c>
      <c r="F135" s="36">
        <v>10456.983333333334</v>
      </c>
      <c r="G135" s="36">
        <v>10278.966666666667</v>
      </c>
      <c r="H135" s="36">
        <v>10874.666666666668</v>
      </c>
      <c r="I135" s="36">
        <v>11052.683333333334</v>
      </c>
      <c r="J135" s="36">
        <v>11172.516666666668</v>
      </c>
      <c r="K135" s="31">
        <v>10932.85</v>
      </c>
      <c r="L135" s="31">
        <v>10635</v>
      </c>
      <c r="M135" s="31">
        <v>7.04413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668.85</v>
      </c>
      <c r="D136" s="36">
        <v>664.38333333333333</v>
      </c>
      <c r="E136" s="36">
        <v>656.4666666666667</v>
      </c>
      <c r="F136" s="36">
        <v>644.08333333333337</v>
      </c>
      <c r="G136" s="36">
        <v>636.16666666666674</v>
      </c>
      <c r="H136" s="36">
        <v>676.76666666666665</v>
      </c>
      <c r="I136" s="36">
        <v>684.68333333333339</v>
      </c>
      <c r="J136" s="36">
        <v>697.06666666666661</v>
      </c>
      <c r="K136" s="31">
        <v>672.3</v>
      </c>
      <c r="L136" s="31">
        <v>652</v>
      </c>
      <c r="M136" s="31">
        <v>9.2554200000000009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1066.05</v>
      </c>
      <c r="D137" s="36">
        <v>1065.75</v>
      </c>
      <c r="E137" s="36">
        <v>1057.8</v>
      </c>
      <c r="F137" s="36">
        <v>1049.55</v>
      </c>
      <c r="G137" s="36">
        <v>1041.5999999999999</v>
      </c>
      <c r="H137" s="36">
        <v>1074</v>
      </c>
      <c r="I137" s="36">
        <v>1081.9499999999998</v>
      </c>
      <c r="J137" s="36">
        <v>1090.2</v>
      </c>
      <c r="K137" s="31">
        <v>1073.7</v>
      </c>
      <c r="L137" s="31">
        <v>1057.5</v>
      </c>
      <c r="M137" s="31">
        <v>8.3207799999999992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1031.8499999999999</v>
      </c>
      <c r="D138" s="36">
        <v>1025.6499999999999</v>
      </c>
      <c r="E138" s="36">
        <v>1015.1499999999996</v>
      </c>
      <c r="F138" s="36">
        <v>998.44999999999982</v>
      </c>
      <c r="G138" s="36">
        <v>987.94999999999959</v>
      </c>
      <c r="H138" s="36">
        <v>1042.3499999999997</v>
      </c>
      <c r="I138" s="36">
        <v>1052.8500000000001</v>
      </c>
      <c r="J138" s="36">
        <v>1069.5499999999997</v>
      </c>
      <c r="K138" s="31">
        <v>1036.1500000000001</v>
      </c>
      <c r="L138" s="31">
        <v>1008.95</v>
      </c>
      <c r="M138" s="31">
        <v>5.9511099999999999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93.35</v>
      </c>
      <c r="D139" s="36">
        <v>93.433333333333337</v>
      </c>
      <c r="E139" s="36">
        <v>92.716666666666669</v>
      </c>
      <c r="F139" s="36">
        <v>92.083333333333329</v>
      </c>
      <c r="G139" s="36">
        <v>91.36666666666666</v>
      </c>
      <c r="H139" s="36">
        <v>94.066666666666677</v>
      </c>
      <c r="I139" s="36">
        <v>94.783333333333346</v>
      </c>
      <c r="J139" s="36">
        <v>95.416666666666686</v>
      </c>
      <c r="K139" s="31">
        <v>94.15</v>
      </c>
      <c r="L139" s="31">
        <v>92.8</v>
      </c>
      <c r="M139" s="31">
        <v>73.731170000000006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2396.25</v>
      </c>
      <c r="D140" s="36">
        <v>2384.6166666666668</v>
      </c>
      <c r="E140" s="36">
        <v>2351.6333333333337</v>
      </c>
      <c r="F140" s="36">
        <v>2307.0166666666669</v>
      </c>
      <c r="G140" s="36">
        <v>2274.0333333333338</v>
      </c>
      <c r="H140" s="36">
        <v>2429.2333333333336</v>
      </c>
      <c r="I140" s="36">
        <v>2462.2166666666672</v>
      </c>
      <c r="J140" s="36">
        <v>2506.8333333333335</v>
      </c>
      <c r="K140" s="31">
        <v>2417.6</v>
      </c>
      <c r="L140" s="31">
        <v>2340</v>
      </c>
      <c r="M140" s="31">
        <v>5.8452799999999998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117408.55</v>
      </c>
      <c r="D141" s="36">
        <v>116750.88333333335</v>
      </c>
      <c r="E141" s="36">
        <v>114501.76666666669</v>
      </c>
      <c r="F141" s="36">
        <v>111594.98333333335</v>
      </c>
      <c r="G141" s="36">
        <v>109345.8666666667</v>
      </c>
      <c r="H141" s="36">
        <v>119657.66666666669</v>
      </c>
      <c r="I141" s="36">
        <v>121906.78333333335</v>
      </c>
      <c r="J141" s="36">
        <v>124813.56666666668</v>
      </c>
      <c r="K141" s="31">
        <v>119000</v>
      </c>
      <c r="L141" s="31">
        <v>113844.1</v>
      </c>
      <c r="M141" s="31">
        <v>0.11242000000000001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61.1</v>
      </c>
      <c r="D142" s="36">
        <v>61.016666666666673</v>
      </c>
      <c r="E142" s="36">
        <v>60.333333333333343</v>
      </c>
      <c r="F142" s="36">
        <v>59.56666666666667</v>
      </c>
      <c r="G142" s="36">
        <v>58.88333333333334</v>
      </c>
      <c r="H142" s="36">
        <v>61.783333333333346</v>
      </c>
      <c r="I142" s="36">
        <v>62.466666666666669</v>
      </c>
      <c r="J142" s="36">
        <v>63.233333333333348</v>
      </c>
      <c r="K142" s="31">
        <v>61.7</v>
      </c>
      <c r="L142" s="31">
        <v>60.25</v>
      </c>
      <c r="M142" s="31">
        <v>34.781239999999997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1450.55</v>
      </c>
      <c r="D143" s="36">
        <v>1449.5166666666667</v>
      </c>
      <c r="E143" s="36">
        <v>1436.8333333333333</v>
      </c>
      <c r="F143" s="36">
        <v>1423.1166666666666</v>
      </c>
      <c r="G143" s="36">
        <v>1410.4333333333332</v>
      </c>
      <c r="H143" s="36">
        <v>1463.2333333333333</v>
      </c>
      <c r="I143" s="36">
        <v>1475.9166666666667</v>
      </c>
      <c r="J143" s="36">
        <v>1489.6333333333334</v>
      </c>
      <c r="K143" s="31">
        <v>1462.2</v>
      </c>
      <c r="L143" s="31">
        <v>1435.8</v>
      </c>
      <c r="M143" s="31">
        <v>3.5337299999999998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4805.6499999999996</v>
      </c>
      <c r="D144" s="36">
        <v>4774.8833333333332</v>
      </c>
      <c r="E144" s="36">
        <v>4700.7666666666664</v>
      </c>
      <c r="F144" s="36">
        <v>4595.8833333333332</v>
      </c>
      <c r="G144" s="36">
        <v>4521.7666666666664</v>
      </c>
      <c r="H144" s="36">
        <v>4879.7666666666664</v>
      </c>
      <c r="I144" s="36">
        <v>4953.8833333333332</v>
      </c>
      <c r="J144" s="36">
        <v>5058.7666666666664</v>
      </c>
      <c r="K144" s="31">
        <v>4849</v>
      </c>
      <c r="L144" s="31">
        <v>4670</v>
      </c>
      <c r="M144" s="31">
        <v>2.4519700000000002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3795.9</v>
      </c>
      <c r="D145" s="36">
        <v>3793.1166666666668</v>
      </c>
      <c r="E145" s="36">
        <v>3767.6333333333337</v>
      </c>
      <c r="F145" s="36">
        <v>3739.3666666666668</v>
      </c>
      <c r="G145" s="36">
        <v>3713.8833333333337</v>
      </c>
      <c r="H145" s="36">
        <v>3821.3833333333337</v>
      </c>
      <c r="I145" s="36">
        <v>3846.8666666666672</v>
      </c>
      <c r="J145" s="36">
        <v>3875.1333333333337</v>
      </c>
      <c r="K145" s="31">
        <v>3818.6</v>
      </c>
      <c r="L145" s="31">
        <v>3764.85</v>
      </c>
      <c r="M145" s="31">
        <v>0.97568999999999995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24975.25</v>
      </c>
      <c r="D146" s="36">
        <v>24986.2</v>
      </c>
      <c r="E146" s="36">
        <v>24802.350000000002</v>
      </c>
      <c r="F146" s="36">
        <v>24629.45</v>
      </c>
      <c r="G146" s="36">
        <v>24445.600000000002</v>
      </c>
      <c r="H146" s="36">
        <v>25159.100000000002</v>
      </c>
      <c r="I146" s="36">
        <v>25342.95</v>
      </c>
      <c r="J146" s="36">
        <v>25515.850000000002</v>
      </c>
      <c r="K146" s="31">
        <v>25170.05</v>
      </c>
      <c r="L146" s="31">
        <v>24813.3</v>
      </c>
      <c r="M146" s="31">
        <v>0.60085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64.25</v>
      </c>
      <c r="D147" s="36">
        <v>63.066666666666663</v>
      </c>
      <c r="E147" s="36">
        <v>61.433333333333323</v>
      </c>
      <c r="F147" s="36">
        <v>58.61666666666666</v>
      </c>
      <c r="G147" s="36">
        <v>56.98333333333332</v>
      </c>
      <c r="H147" s="36">
        <v>65.883333333333326</v>
      </c>
      <c r="I147" s="36">
        <v>67.516666666666666</v>
      </c>
      <c r="J147" s="36">
        <v>70.333333333333329</v>
      </c>
      <c r="K147" s="31">
        <v>64.7</v>
      </c>
      <c r="L147" s="31">
        <v>60.25</v>
      </c>
      <c r="M147" s="31">
        <v>672.40281000000004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184.1</v>
      </c>
      <c r="D148" s="36">
        <v>184.15</v>
      </c>
      <c r="E148" s="36">
        <v>182.9</v>
      </c>
      <c r="F148" s="36">
        <v>181.7</v>
      </c>
      <c r="G148" s="36">
        <v>180.45</v>
      </c>
      <c r="H148" s="36">
        <v>185.35000000000002</v>
      </c>
      <c r="I148" s="36">
        <v>186.60000000000002</v>
      </c>
      <c r="J148" s="36">
        <v>187.80000000000004</v>
      </c>
      <c r="K148" s="31">
        <v>185.4</v>
      </c>
      <c r="L148" s="31">
        <v>182.95</v>
      </c>
      <c r="M148" s="31">
        <v>58.724400000000003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283.8</v>
      </c>
      <c r="D149" s="36">
        <v>284.45</v>
      </c>
      <c r="E149" s="36">
        <v>280.64999999999998</v>
      </c>
      <c r="F149" s="36">
        <v>277.5</v>
      </c>
      <c r="G149" s="36">
        <v>273.7</v>
      </c>
      <c r="H149" s="36">
        <v>287.59999999999997</v>
      </c>
      <c r="I149" s="36">
        <v>291.40000000000003</v>
      </c>
      <c r="J149" s="36">
        <v>294.54999999999995</v>
      </c>
      <c r="K149" s="31">
        <v>288.25</v>
      </c>
      <c r="L149" s="31">
        <v>281.3</v>
      </c>
      <c r="M149" s="31">
        <v>251.33786000000001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173.2</v>
      </c>
      <c r="D150" s="36">
        <v>173.20000000000002</v>
      </c>
      <c r="E150" s="36">
        <v>171.65000000000003</v>
      </c>
      <c r="F150" s="36">
        <v>170.10000000000002</v>
      </c>
      <c r="G150" s="36">
        <v>168.55000000000004</v>
      </c>
      <c r="H150" s="36">
        <v>174.75000000000003</v>
      </c>
      <c r="I150" s="36">
        <v>176.30000000000004</v>
      </c>
      <c r="J150" s="36">
        <v>177.85000000000002</v>
      </c>
      <c r="K150" s="31">
        <v>174.75</v>
      </c>
      <c r="L150" s="31">
        <v>171.65</v>
      </c>
      <c r="M150" s="31">
        <v>22.217860000000002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1462.95</v>
      </c>
      <c r="D151" s="36">
        <v>1467.2</v>
      </c>
      <c r="E151" s="36">
        <v>1451.8000000000002</v>
      </c>
      <c r="F151" s="36">
        <v>1440.65</v>
      </c>
      <c r="G151" s="36">
        <v>1425.2500000000002</v>
      </c>
      <c r="H151" s="36">
        <v>1478.3500000000001</v>
      </c>
      <c r="I151" s="36">
        <v>1493.7500000000002</v>
      </c>
      <c r="J151" s="36">
        <v>1504.9</v>
      </c>
      <c r="K151" s="31">
        <v>1482.6</v>
      </c>
      <c r="L151" s="31">
        <v>1456.05</v>
      </c>
      <c r="M151" s="31">
        <v>6.5391500000000002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4134.1499999999996</v>
      </c>
      <c r="D152" s="36">
        <v>4126.4000000000005</v>
      </c>
      <c r="E152" s="36">
        <v>4090.8000000000011</v>
      </c>
      <c r="F152" s="36">
        <v>4047.4500000000007</v>
      </c>
      <c r="G152" s="36">
        <v>4011.8500000000013</v>
      </c>
      <c r="H152" s="36">
        <v>4169.7500000000009</v>
      </c>
      <c r="I152" s="36">
        <v>4205.3500000000013</v>
      </c>
      <c r="J152" s="36">
        <v>4248.7000000000007</v>
      </c>
      <c r="K152" s="31">
        <v>4162</v>
      </c>
      <c r="L152" s="31">
        <v>4083.05</v>
      </c>
      <c r="M152" s="31">
        <v>1.03999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316.55</v>
      </c>
      <c r="D153" s="36">
        <v>318.41666666666669</v>
      </c>
      <c r="E153" s="36">
        <v>312.83333333333337</v>
      </c>
      <c r="F153" s="36">
        <v>309.11666666666667</v>
      </c>
      <c r="G153" s="36">
        <v>303.53333333333336</v>
      </c>
      <c r="H153" s="36">
        <v>322.13333333333338</v>
      </c>
      <c r="I153" s="36">
        <v>327.71666666666675</v>
      </c>
      <c r="J153" s="36">
        <v>331.43333333333339</v>
      </c>
      <c r="K153" s="31">
        <v>324</v>
      </c>
      <c r="L153" s="31">
        <v>314.7</v>
      </c>
      <c r="M153" s="31">
        <v>28.309930000000001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198.9</v>
      </c>
      <c r="D154" s="36">
        <v>198.61666666666667</v>
      </c>
      <c r="E154" s="36">
        <v>196.33333333333334</v>
      </c>
      <c r="F154" s="36">
        <v>193.76666666666668</v>
      </c>
      <c r="G154" s="36">
        <v>191.48333333333335</v>
      </c>
      <c r="H154" s="36">
        <v>201.18333333333334</v>
      </c>
      <c r="I154" s="36">
        <v>203.46666666666664</v>
      </c>
      <c r="J154" s="36">
        <v>206.03333333333333</v>
      </c>
      <c r="K154" s="31">
        <v>200.9</v>
      </c>
      <c r="L154" s="31">
        <v>196.05</v>
      </c>
      <c r="M154" s="31">
        <v>164.25880000000001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37436.400000000001</v>
      </c>
      <c r="D155" s="36">
        <v>37282.733333333337</v>
      </c>
      <c r="E155" s="36">
        <v>36853.666666666672</v>
      </c>
      <c r="F155" s="36">
        <v>36270.933333333334</v>
      </c>
      <c r="G155" s="36">
        <v>35841.866666666669</v>
      </c>
      <c r="H155" s="36">
        <v>37865.466666666674</v>
      </c>
      <c r="I155" s="36">
        <v>38294.53333333334</v>
      </c>
      <c r="J155" s="36">
        <v>38877.266666666677</v>
      </c>
      <c r="K155" s="31">
        <v>37711.800000000003</v>
      </c>
      <c r="L155" s="31">
        <v>36700</v>
      </c>
      <c r="M155" s="31">
        <v>0.36292999999999997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1598.4</v>
      </c>
      <c r="D156" s="36">
        <v>1611.4833333333333</v>
      </c>
      <c r="E156" s="36">
        <v>1557.9666666666667</v>
      </c>
      <c r="F156" s="36">
        <v>1517.5333333333333</v>
      </c>
      <c r="G156" s="36">
        <v>1464.0166666666667</v>
      </c>
      <c r="H156" s="36">
        <v>1651.9166666666667</v>
      </c>
      <c r="I156" s="36">
        <v>1705.4333333333336</v>
      </c>
      <c r="J156" s="36">
        <v>1745.8666666666668</v>
      </c>
      <c r="K156" s="31">
        <v>1665</v>
      </c>
      <c r="L156" s="31">
        <v>1571.05</v>
      </c>
      <c r="M156" s="31">
        <v>19.075040000000001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661.35</v>
      </c>
      <c r="D157" s="36">
        <v>680.2166666666667</v>
      </c>
      <c r="E157" s="36">
        <v>631.58333333333337</v>
      </c>
      <c r="F157" s="36">
        <v>601.81666666666672</v>
      </c>
      <c r="G157" s="36">
        <v>553.18333333333339</v>
      </c>
      <c r="H157" s="36">
        <v>709.98333333333335</v>
      </c>
      <c r="I157" s="36">
        <v>758.61666666666656</v>
      </c>
      <c r="J157" s="36">
        <v>788.38333333333333</v>
      </c>
      <c r="K157" s="31">
        <v>728.85</v>
      </c>
      <c r="L157" s="31">
        <v>650.45000000000005</v>
      </c>
      <c r="M157" s="31">
        <v>368.30243000000002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925.9</v>
      </c>
      <c r="D158" s="36">
        <v>928.11666666666679</v>
      </c>
      <c r="E158" s="36">
        <v>912.23333333333358</v>
      </c>
      <c r="F158" s="36">
        <v>898.56666666666683</v>
      </c>
      <c r="G158" s="36">
        <v>882.68333333333362</v>
      </c>
      <c r="H158" s="36">
        <v>941.78333333333353</v>
      </c>
      <c r="I158" s="36">
        <v>957.66666666666674</v>
      </c>
      <c r="J158" s="36">
        <v>971.33333333333348</v>
      </c>
      <c r="K158" s="31">
        <v>944</v>
      </c>
      <c r="L158" s="31">
        <v>914.45</v>
      </c>
      <c r="M158" s="31">
        <v>15.09864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6308.85</v>
      </c>
      <c r="D159" s="36">
        <v>6323.916666666667</v>
      </c>
      <c r="E159" s="36">
        <v>6274.2333333333336</v>
      </c>
      <c r="F159" s="36">
        <v>6239.6166666666668</v>
      </c>
      <c r="G159" s="36">
        <v>6189.9333333333334</v>
      </c>
      <c r="H159" s="36">
        <v>6358.5333333333338</v>
      </c>
      <c r="I159" s="36">
        <v>6408.2166666666662</v>
      </c>
      <c r="J159" s="36">
        <v>6442.8333333333339</v>
      </c>
      <c r="K159" s="31">
        <v>6373.6</v>
      </c>
      <c r="L159" s="31">
        <v>6289.3</v>
      </c>
      <c r="M159" s="31">
        <v>2.1025499999999999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212.8</v>
      </c>
      <c r="D160" s="36">
        <v>212.21666666666667</v>
      </c>
      <c r="E160" s="36">
        <v>209.43333333333334</v>
      </c>
      <c r="F160" s="36">
        <v>206.06666666666666</v>
      </c>
      <c r="G160" s="36">
        <v>203.28333333333333</v>
      </c>
      <c r="H160" s="36">
        <v>215.58333333333334</v>
      </c>
      <c r="I160" s="36">
        <v>218.3666666666667</v>
      </c>
      <c r="J160" s="36">
        <v>221.73333333333335</v>
      </c>
      <c r="K160" s="31">
        <v>215</v>
      </c>
      <c r="L160" s="31">
        <v>208.85</v>
      </c>
      <c r="M160" s="31">
        <v>63.91001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377.1</v>
      </c>
      <c r="D161" s="36">
        <v>377.83333333333331</v>
      </c>
      <c r="E161" s="36">
        <v>373.76666666666665</v>
      </c>
      <c r="F161" s="36">
        <v>370.43333333333334</v>
      </c>
      <c r="G161" s="36">
        <v>366.36666666666667</v>
      </c>
      <c r="H161" s="36">
        <v>381.16666666666663</v>
      </c>
      <c r="I161" s="36">
        <v>385.23333333333335</v>
      </c>
      <c r="J161" s="36">
        <v>388.56666666666661</v>
      </c>
      <c r="K161" s="31">
        <v>381.9</v>
      </c>
      <c r="L161" s="31">
        <v>374.5</v>
      </c>
      <c r="M161" s="31">
        <v>91.864509999999996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17469.2</v>
      </c>
      <c r="D162" s="36">
        <v>17438.016666666666</v>
      </c>
      <c r="E162" s="36">
        <v>17376.033333333333</v>
      </c>
      <c r="F162" s="36">
        <v>17282.866666666665</v>
      </c>
      <c r="G162" s="36">
        <v>17220.883333333331</v>
      </c>
      <c r="H162" s="36">
        <v>17531.183333333334</v>
      </c>
      <c r="I162" s="36">
        <v>17593.166666666664</v>
      </c>
      <c r="J162" s="36">
        <v>17686.333333333336</v>
      </c>
      <c r="K162" s="31">
        <v>17500</v>
      </c>
      <c r="L162" s="31">
        <v>17344.849999999999</v>
      </c>
      <c r="M162" s="31">
        <v>2.3019999999999999E-2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2588.85</v>
      </c>
      <c r="D163" s="36">
        <v>2599.9666666666667</v>
      </c>
      <c r="E163" s="36">
        <v>2571.9333333333334</v>
      </c>
      <c r="F163" s="36">
        <v>2555.0166666666669</v>
      </c>
      <c r="G163" s="36">
        <v>2526.9833333333336</v>
      </c>
      <c r="H163" s="36">
        <v>2616.8833333333332</v>
      </c>
      <c r="I163" s="36">
        <v>2644.916666666667</v>
      </c>
      <c r="J163" s="36">
        <v>2661.833333333333</v>
      </c>
      <c r="K163" s="31">
        <v>2628</v>
      </c>
      <c r="L163" s="31">
        <v>2583.0500000000002</v>
      </c>
      <c r="M163" s="31">
        <v>4.1857199999999999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3844</v>
      </c>
      <c r="D164" s="36">
        <v>3851.0833333333335</v>
      </c>
      <c r="E164" s="36">
        <v>3814.916666666667</v>
      </c>
      <c r="F164" s="36">
        <v>3785.8333333333335</v>
      </c>
      <c r="G164" s="36">
        <v>3749.666666666667</v>
      </c>
      <c r="H164" s="36">
        <v>3880.166666666667</v>
      </c>
      <c r="I164" s="36">
        <v>3916.3333333333339</v>
      </c>
      <c r="J164" s="36">
        <v>3945.416666666667</v>
      </c>
      <c r="K164" s="31">
        <v>3887.25</v>
      </c>
      <c r="L164" s="31">
        <v>3822</v>
      </c>
      <c r="M164" s="31">
        <v>1.15395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86.8</v>
      </c>
      <c r="D165" s="36">
        <v>86.166666666666671</v>
      </c>
      <c r="E165" s="36">
        <v>85.13333333333334</v>
      </c>
      <c r="F165" s="36">
        <v>83.466666666666669</v>
      </c>
      <c r="G165" s="36">
        <v>82.433333333333337</v>
      </c>
      <c r="H165" s="36">
        <v>87.833333333333343</v>
      </c>
      <c r="I165" s="36">
        <v>88.866666666666674</v>
      </c>
      <c r="J165" s="36">
        <v>90.533333333333346</v>
      </c>
      <c r="K165" s="31">
        <v>87.2</v>
      </c>
      <c r="L165" s="31">
        <v>84.5</v>
      </c>
      <c r="M165" s="31">
        <v>524.07228999999995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836.5</v>
      </c>
      <c r="D166" s="36">
        <v>833.63333333333333</v>
      </c>
      <c r="E166" s="36">
        <v>819.26666666666665</v>
      </c>
      <c r="F166" s="36">
        <v>802.0333333333333</v>
      </c>
      <c r="G166" s="36">
        <v>787.66666666666663</v>
      </c>
      <c r="H166" s="36">
        <v>850.86666666666667</v>
      </c>
      <c r="I166" s="36">
        <v>865.23333333333323</v>
      </c>
      <c r="J166" s="36">
        <v>882.4666666666667</v>
      </c>
      <c r="K166" s="31">
        <v>848</v>
      </c>
      <c r="L166" s="31">
        <v>816.4</v>
      </c>
      <c r="M166" s="31">
        <v>23.98094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5419.95</v>
      </c>
      <c r="D167" s="36">
        <v>5384.5</v>
      </c>
      <c r="E167" s="36">
        <v>5326</v>
      </c>
      <c r="F167" s="36">
        <v>5232.05</v>
      </c>
      <c r="G167" s="36">
        <v>5173.55</v>
      </c>
      <c r="H167" s="36">
        <v>5478.45</v>
      </c>
      <c r="I167" s="36">
        <v>5536.95</v>
      </c>
      <c r="J167" s="36">
        <v>5630.9</v>
      </c>
      <c r="K167" s="31">
        <v>5443</v>
      </c>
      <c r="L167" s="31">
        <v>5290.55</v>
      </c>
      <c r="M167" s="31">
        <v>3.3894899999999999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421.35</v>
      </c>
      <c r="D168" s="36">
        <v>418.41666666666669</v>
      </c>
      <c r="E168" s="36">
        <v>413.03333333333336</v>
      </c>
      <c r="F168" s="36">
        <v>404.7166666666667</v>
      </c>
      <c r="G168" s="36">
        <v>399.33333333333337</v>
      </c>
      <c r="H168" s="36">
        <v>426.73333333333335</v>
      </c>
      <c r="I168" s="36">
        <v>432.11666666666667</v>
      </c>
      <c r="J168" s="36">
        <v>440.43333333333334</v>
      </c>
      <c r="K168" s="31">
        <v>423.8</v>
      </c>
      <c r="L168" s="31">
        <v>410.1</v>
      </c>
      <c r="M168" s="31">
        <v>35.21425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230</v>
      </c>
      <c r="D169" s="36">
        <v>228.88333333333333</v>
      </c>
      <c r="E169" s="36">
        <v>225.36666666666665</v>
      </c>
      <c r="F169" s="36">
        <v>220.73333333333332</v>
      </c>
      <c r="G169" s="36">
        <v>217.21666666666664</v>
      </c>
      <c r="H169" s="36">
        <v>233.51666666666665</v>
      </c>
      <c r="I169" s="36">
        <v>237.0333333333333</v>
      </c>
      <c r="J169" s="36">
        <v>241.66666666666666</v>
      </c>
      <c r="K169" s="31">
        <v>232.4</v>
      </c>
      <c r="L169" s="31">
        <v>224.25</v>
      </c>
      <c r="M169" s="31">
        <v>245.34268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1126.2</v>
      </c>
      <c r="D170" s="36">
        <v>1117.45</v>
      </c>
      <c r="E170" s="36">
        <v>1079.9000000000001</v>
      </c>
      <c r="F170" s="36">
        <v>1033.6000000000001</v>
      </c>
      <c r="G170" s="36">
        <v>996.05000000000018</v>
      </c>
      <c r="H170" s="36">
        <v>1163.75</v>
      </c>
      <c r="I170" s="36">
        <v>1201.2999999999997</v>
      </c>
      <c r="J170" s="36">
        <v>1247.5999999999999</v>
      </c>
      <c r="K170" s="31">
        <v>1155</v>
      </c>
      <c r="L170" s="31">
        <v>1071.1500000000001</v>
      </c>
      <c r="M170" s="31">
        <v>15.299939999999999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1022.3</v>
      </c>
      <c r="D171" s="36">
        <v>1024.2333333333333</v>
      </c>
      <c r="E171" s="36">
        <v>1010.4666666666667</v>
      </c>
      <c r="F171" s="36">
        <v>998.63333333333333</v>
      </c>
      <c r="G171" s="36">
        <v>984.86666666666667</v>
      </c>
      <c r="H171" s="36">
        <v>1036.0666666666666</v>
      </c>
      <c r="I171" s="36">
        <v>1049.8333333333335</v>
      </c>
      <c r="J171" s="36">
        <v>1061.6666666666667</v>
      </c>
      <c r="K171" s="31">
        <v>1038</v>
      </c>
      <c r="L171" s="31">
        <v>1012.4</v>
      </c>
      <c r="M171" s="31">
        <v>4.6149399999999998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394.6</v>
      </c>
      <c r="D172" s="36">
        <v>396.95</v>
      </c>
      <c r="E172" s="36">
        <v>390.65</v>
      </c>
      <c r="F172" s="36">
        <v>386.7</v>
      </c>
      <c r="G172" s="36">
        <v>380.4</v>
      </c>
      <c r="H172" s="36">
        <v>400.9</v>
      </c>
      <c r="I172" s="36">
        <v>407.20000000000005</v>
      </c>
      <c r="J172" s="36">
        <v>411.15</v>
      </c>
      <c r="K172" s="31">
        <v>403.25</v>
      </c>
      <c r="L172" s="31">
        <v>393</v>
      </c>
      <c r="M172" s="31">
        <v>104.37035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2457.0500000000002</v>
      </c>
      <c r="D173" s="36">
        <v>2453.3333333333335</v>
      </c>
      <c r="E173" s="36">
        <v>2445.7166666666672</v>
      </c>
      <c r="F173" s="36">
        <v>2434.3833333333337</v>
      </c>
      <c r="G173" s="36">
        <v>2426.7666666666673</v>
      </c>
      <c r="H173" s="36">
        <v>2464.666666666667</v>
      </c>
      <c r="I173" s="36">
        <v>2472.2833333333328</v>
      </c>
      <c r="J173" s="36">
        <v>2483.6166666666668</v>
      </c>
      <c r="K173" s="31">
        <v>2460.9499999999998</v>
      </c>
      <c r="L173" s="31">
        <v>2442</v>
      </c>
      <c r="M173" s="31">
        <v>40.710479999999997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98.95</v>
      </c>
      <c r="D174" s="36">
        <v>99.15000000000002</v>
      </c>
      <c r="E174" s="36">
        <v>97.950000000000045</v>
      </c>
      <c r="F174" s="36">
        <v>96.950000000000031</v>
      </c>
      <c r="G174" s="36">
        <v>95.750000000000057</v>
      </c>
      <c r="H174" s="36">
        <v>100.15000000000003</v>
      </c>
      <c r="I174" s="36">
        <v>101.35</v>
      </c>
      <c r="J174" s="36">
        <v>102.35000000000002</v>
      </c>
      <c r="K174" s="31">
        <v>100.35</v>
      </c>
      <c r="L174" s="31">
        <v>98.15</v>
      </c>
      <c r="M174" s="31">
        <v>224.13672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767.5</v>
      </c>
      <c r="D175" s="36">
        <v>764.61666666666667</v>
      </c>
      <c r="E175" s="36">
        <v>746.88333333333333</v>
      </c>
      <c r="F175" s="36">
        <v>726.26666666666665</v>
      </c>
      <c r="G175" s="36">
        <v>708.5333333333333</v>
      </c>
      <c r="H175" s="36">
        <v>785.23333333333335</v>
      </c>
      <c r="I175" s="36">
        <v>802.9666666666667</v>
      </c>
      <c r="J175" s="36">
        <v>823.58333333333337</v>
      </c>
      <c r="K175" s="31">
        <v>782.35</v>
      </c>
      <c r="L175" s="31">
        <v>744</v>
      </c>
      <c r="M175" s="31">
        <v>57.229750000000003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1455.75</v>
      </c>
      <c r="D176" s="36">
        <v>1463.0999999999997</v>
      </c>
      <c r="E176" s="36">
        <v>1442.7499999999993</v>
      </c>
      <c r="F176" s="36">
        <v>1429.7499999999995</v>
      </c>
      <c r="G176" s="36">
        <v>1409.3999999999992</v>
      </c>
      <c r="H176" s="36">
        <v>1476.0999999999995</v>
      </c>
      <c r="I176" s="36">
        <v>1496.4499999999998</v>
      </c>
      <c r="J176" s="36">
        <v>1509.4499999999996</v>
      </c>
      <c r="K176" s="31">
        <v>1483.45</v>
      </c>
      <c r="L176" s="31">
        <v>1450.1</v>
      </c>
      <c r="M176" s="31">
        <v>12.449389999999999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611.70000000000005</v>
      </c>
      <c r="D177" s="36">
        <v>609.75</v>
      </c>
      <c r="E177" s="36">
        <v>606.95000000000005</v>
      </c>
      <c r="F177" s="36">
        <v>602.20000000000005</v>
      </c>
      <c r="G177" s="36">
        <v>599.40000000000009</v>
      </c>
      <c r="H177" s="36">
        <v>614.5</v>
      </c>
      <c r="I177" s="36">
        <v>617.29999999999995</v>
      </c>
      <c r="J177" s="36">
        <v>622.04999999999995</v>
      </c>
      <c r="K177" s="31">
        <v>612.54999999999995</v>
      </c>
      <c r="L177" s="31">
        <v>605</v>
      </c>
      <c r="M177" s="31">
        <v>107.25706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28020.5</v>
      </c>
      <c r="D178" s="36">
        <v>27907.100000000002</v>
      </c>
      <c r="E178" s="36">
        <v>27664.400000000005</v>
      </c>
      <c r="F178" s="36">
        <v>27308.300000000003</v>
      </c>
      <c r="G178" s="36">
        <v>27065.600000000006</v>
      </c>
      <c r="H178" s="36">
        <v>28263.200000000004</v>
      </c>
      <c r="I178" s="36">
        <v>28505.9</v>
      </c>
      <c r="J178" s="36">
        <v>28862.000000000004</v>
      </c>
      <c r="K178" s="31">
        <v>28149.8</v>
      </c>
      <c r="L178" s="31">
        <v>27551</v>
      </c>
      <c r="M178" s="31">
        <v>0.19069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2034.8</v>
      </c>
      <c r="D179" s="36">
        <v>2044.9333333333334</v>
      </c>
      <c r="E179" s="36">
        <v>2019.8666666666668</v>
      </c>
      <c r="F179" s="36">
        <v>2004.9333333333334</v>
      </c>
      <c r="G179" s="36">
        <v>1979.8666666666668</v>
      </c>
      <c r="H179" s="36">
        <v>2059.8666666666668</v>
      </c>
      <c r="I179" s="36">
        <v>2084.9333333333334</v>
      </c>
      <c r="J179" s="36">
        <v>2099.8666666666668</v>
      </c>
      <c r="K179" s="31">
        <v>2070</v>
      </c>
      <c r="L179" s="31">
        <v>2030</v>
      </c>
      <c r="M179" s="31">
        <v>7.8083200000000001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3832.25</v>
      </c>
      <c r="D180" s="36">
        <v>3837.9833333333336</v>
      </c>
      <c r="E180" s="36">
        <v>3807.9666666666672</v>
      </c>
      <c r="F180" s="36">
        <v>3783.6833333333334</v>
      </c>
      <c r="G180" s="36">
        <v>3753.666666666667</v>
      </c>
      <c r="H180" s="36">
        <v>3862.2666666666673</v>
      </c>
      <c r="I180" s="36">
        <v>3892.2833333333338</v>
      </c>
      <c r="J180" s="36">
        <v>3916.5666666666675</v>
      </c>
      <c r="K180" s="31">
        <v>3868</v>
      </c>
      <c r="L180" s="31">
        <v>3813.7</v>
      </c>
      <c r="M180" s="31">
        <v>1.4031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577.25</v>
      </c>
      <c r="D181" s="36">
        <v>578.2833333333333</v>
      </c>
      <c r="E181" s="36">
        <v>572.01666666666665</v>
      </c>
      <c r="F181" s="36">
        <v>566.7833333333333</v>
      </c>
      <c r="G181" s="36">
        <v>560.51666666666665</v>
      </c>
      <c r="H181" s="36">
        <v>583.51666666666665</v>
      </c>
      <c r="I181" s="36">
        <v>589.7833333333333</v>
      </c>
      <c r="J181" s="36">
        <v>595.01666666666665</v>
      </c>
      <c r="K181" s="31">
        <v>584.54999999999995</v>
      </c>
      <c r="L181" s="31">
        <v>573.04999999999995</v>
      </c>
      <c r="M181" s="31">
        <v>8.3773300000000006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2442.1999999999998</v>
      </c>
      <c r="D182" s="36">
        <v>2446.0166666666664</v>
      </c>
      <c r="E182" s="36">
        <v>2432.0333333333328</v>
      </c>
      <c r="F182" s="36">
        <v>2421.8666666666663</v>
      </c>
      <c r="G182" s="36">
        <v>2407.8833333333328</v>
      </c>
      <c r="H182" s="36">
        <v>2456.1833333333329</v>
      </c>
      <c r="I182" s="36">
        <v>2470.1666666666665</v>
      </c>
      <c r="J182" s="36">
        <v>2480.333333333333</v>
      </c>
      <c r="K182" s="31">
        <v>2460</v>
      </c>
      <c r="L182" s="31">
        <v>2435.85</v>
      </c>
      <c r="M182" s="31">
        <v>6.5143000000000004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1239.3</v>
      </c>
      <c r="D183" s="36">
        <v>1236.7</v>
      </c>
      <c r="E183" s="36">
        <v>1231.5</v>
      </c>
      <c r="F183" s="36">
        <v>1223.7</v>
      </c>
      <c r="G183" s="36">
        <v>1218.5</v>
      </c>
      <c r="H183" s="36">
        <v>1244.5</v>
      </c>
      <c r="I183" s="36">
        <v>1249.7000000000003</v>
      </c>
      <c r="J183" s="36">
        <v>1257.5</v>
      </c>
      <c r="K183" s="31">
        <v>1241.9000000000001</v>
      </c>
      <c r="L183" s="31">
        <v>1228.9000000000001</v>
      </c>
      <c r="M183" s="31">
        <v>14.78355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679.5</v>
      </c>
      <c r="D184" s="36">
        <v>678.19999999999993</v>
      </c>
      <c r="E184" s="36">
        <v>669.39999999999986</v>
      </c>
      <c r="F184" s="36">
        <v>659.3</v>
      </c>
      <c r="G184" s="36">
        <v>650.49999999999989</v>
      </c>
      <c r="H184" s="36">
        <v>688.29999999999984</v>
      </c>
      <c r="I184" s="36">
        <v>697.0999999999998</v>
      </c>
      <c r="J184" s="36">
        <v>707.19999999999982</v>
      </c>
      <c r="K184" s="31">
        <v>687</v>
      </c>
      <c r="L184" s="31">
        <v>668.1</v>
      </c>
      <c r="M184" s="31">
        <v>8.0801400000000001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728.35</v>
      </c>
      <c r="D185" s="36">
        <v>724</v>
      </c>
      <c r="E185" s="36">
        <v>717.5</v>
      </c>
      <c r="F185" s="36">
        <v>706.65</v>
      </c>
      <c r="G185" s="36">
        <v>700.15</v>
      </c>
      <c r="H185" s="36">
        <v>734.85</v>
      </c>
      <c r="I185" s="36">
        <v>741.35</v>
      </c>
      <c r="J185" s="36">
        <v>752.2</v>
      </c>
      <c r="K185" s="31">
        <v>730.5</v>
      </c>
      <c r="L185" s="31">
        <v>713.15</v>
      </c>
      <c r="M185" s="31">
        <v>10.62415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1018.25</v>
      </c>
      <c r="D186" s="36">
        <v>1017.1999999999999</v>
      </c>
      <c r="E186" s="36">
        <v>1009.1499999999999</v>
      </c>
      <c r="F186" s="36">
        <v>1000.05</v>
      </c>
      <c r="G186" s="36">
        <v>991.99999999999989</v>
      </c>
      <c r="H186" s="36">
        <v>1026.2999999999997</v>
      </c>
      <c r="I186" s="36">
        <v>1034.3499999999999</v>
      </c>
      <c r="J186" s="36">
        <v>1043.4499999999998</v>
      </c>
      <c r="K186" s="31">
        <v>1025.25</v>
      </c>
      <c r="L186" s="31">
        <v>1008.1</v>
      </c>
      <c r="M186" s="31">
        <v>7.9618700000000002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1706.65</v>
      </c>
      <c r="D187" s="36">
        <v>1695.8</v>
      </c>
      <c r="E187" s="36">
        <v>1676.05</v>
      </c>
      <c r="F187" s="36">
        <v>1645.45</v>
      </c>
      <c r="G187" s="36">
        <v>1625.7</v>
      </c>
      <c r="H187" s="36">
        <v>1726.3999999999999</v>
      </c>
      <c r="I187" s="36">
        <v>1746.1499999999999</v>
      </c>
      <c r="J187" s="36">
        <v>1776.7499999999998</v>
      </c>
      <c r="K187" s="31">
        <v>1715.55</v>
      </c>
      <c r="L187" s="31">
        <v>1665.2</v>
      </c>
      <c r="M187" s="31">
        <v>8.9384599999999992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956.9</v>
      </c>
      <c r="D188" s="36">
        <v>955.5</v>
      </c>
      <c r="E188" s="36">
        <v>951.45</v>
      </c>
      <c r="F188" s="36">
        <v>946</v>
      </c>
      <c r="G188" s="36">
        <v>941.95</v>
      </c>
      <c r="H188" s="36">
        <v>960.95</v>
      </c>
      <c r="I188" s="36">
        <v>965</v>
      </c>
      <c r="J188" s="36">
        <v>970.45</v>
      </c>
      <c r="K188" s="31">
        <v>959.55</v>
      </c>
      <c r="L188" s="31">
        <v>950.05</v>
      </c>
      <c r="M188" s="31">
        <v>9.3310600000000008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8365.4500000000007</v>
      </c>
      <c r="D189" s="36">
        <v>8394.8166666666675</v>
      </c>
      <c r="E189" s="36">
        <v>8320.633333333335</v>
      </c>
      <c r="F189" s="36">
        <v>8275.8166666666675</v>
      </c>
      <c r="G189" s="36">
        <v>8201.633333333335</v>
      </c>
      <c r="H189" s="36">
        <v>8439.633333333335</v>
      </c>
      <c r="I189" s="36">
        <v>8513.8166666666657</v>
      </c>
      <c r="J189" s="36">
        <v>8558.633333333335</v>
      </c>
      <c r="K189" s="31">
        <v>8469</v>
      </c>
      <c r="L189" s="31">
        <v>8350</v>
      </c>
      <c r="M189" s="31">
        <v>0.68049000000000004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721.95</v>
      </c>
      <c r="D190" s="36">
        <v>721.81666666666661</v>
      </c>
      <c r="E190" s="36">
        <v>716.13333333333321</v>
      </c>
      <c r="F190" s="36">
        <v>710.31666666666661</v>
      </c>
      <c r="G190" s="36">
        <v>704.63333333333321</v>
      </c>
      <c r="H190" s="36">
        <v>727.63333333333321</v>
      </c>
      <c r="I190" s="36">
        <v>733.31666666666661</v>
      </c>
      <c r="J190" s="36">
        <v>739.13333333333321</v>
      </c>
      <c r="K190" s="31">
        <v>727.5</v>
      </c>
      <c r="L190" s="31">
        <v>716</v>
      </c>
      <c r="M190" s="31">
        <v>104.51801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325.8</v>
      </c>
      <c r="D191" s="36">
        <v>316.7</v>
      </c>
      <c r="E191" s="36">
        <v>301.25</v>
      </c>
      <c r="F191" s="36">
        <v>276.7</v>
      </c>
      <c r="G191" s="36">
        <v>261.25</v>
      </c>
      <c r="H191" s="36">
        <v>341.25</v>
      </c>
      <c r="I191" s="36">
        <v>356.69999999999993</v>
      </c>
      <c r="J191" s="36">
        <v>381.25</v>
      </c>
      <c r="K191" s="31">
        <v>332.15</v>
      </c>
      <c r="L191" s="31">
        <v>292.14999999999998</v>
      </c>
      <c r="M191" s="31">
        <v>1523.8161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130</v>
      </c>
      <c r="D192" s="36">
        <v>130.66666666666666</v>
      </c>
      <c r="E192" s="36">
        <v>129.13333333333333</v>
      </c>
      <c r="F192" s="36">
        <v>128.26666666666668</v>
      </c>
      <c r="G192" s="36">
        <v>126.73333333333335</v>
      </c>
      <c r="H192" s="36">
        <v>131.5333333333333</v>
      </c>
      <c r="I192" s="36">
        <v>133.06666666666666</v>
      </c>
      <c r="J192" s="36">
        <v>133.93333333333328</v>
      </c>
      <c r="K192" s="31">
        <v>132.19999999999999</v>
      </c>
      <c r="L192" s="31">
        <v>129.80000000000001</v>
      </c>
      <c r="M192" s="31">
        <v>346.86333000000002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3614.9</v>
      </c>
      <c r="D193" s="36">
        <v>3612.3833333333337</v>
      </c>
      <c r="E193" s="36">
        <v>3594.2166666666672</v>
      </c>
      <c r="F193" s="36">
        <v>3573.5333333333333</v>
      </c>
      <c r="G193" s="36">
        <v>3555.3666666666668</v>
      </c>
      <c r="H193" s="36">
        <v>3633.0666666666675</v>
      </c>
      <c r="I193" s="36">
        <v>3651.2333333333345</v>
      </c>
      <c r="J193" s="36">
        <v>3671.9166666666679</v>
      </c>
      <c r="K193" s="31">
        <v>3630.55</v>
      </c>
      <c r="L193" s="31">
        <v>3591.7</v>
      </c>
      <c r="M193" s="31">
        <v>19.67653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1223.25</v>
      </c>
      <c r="D194" s="36">
        <v>1224.7833333333333</v>
      </c>
      <c r="E194" s="36">
        <v>1218.5666666666666</v>
      </c>
      <c r="F194" s="36">
        <v>1213.8833333333332</v>
      </c>
      <c r="G194" s="36">
        <v>1207.6666666666665</v>
      </c>
      <c r="H194" s="36">
        <v>1229.4666666666667</v>
      </c>
      <c r="I194" s="36">
        <v>1235.6833333333334</v>
      </c>
      <c r="J194" s="36">
        <v>1240.3666666666668</v>
      </c>
      <c r="K194" s="31">
        <v>1231</v>
      </c>
      <c r="L194" s="31">
        <v>1220.0999999999999</v>
      </c>
      <c r="M194" s="31">
        <v>10.76885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3412.6</v>
      </c>
      <c r="D195" s="36">
        <v>3413.9333333333329</v>
      </c>
      <c r="E195" s="36">
        <v>3332.8666666666659</v>
      </c>
      <c r="F195" s="36">
        <v>3253.1333333333328</v>
      </c>
      <c r="G195" s="36">
        <v>3172.0666666666657</v>
      </c>
      <c r="H195" s="36">
        <v>3493.6666666666661</v>
      </c>
      <c r="I195" s="36">
        <v>3574.7333333333327</v>
      </c>
      <c r="J195" s="36">
        <v>3654.4666666666662</v>
      </c>
      <c r="K195" s="31">
        <v>3495</v>
      </c>
      <c r="L195" s="31">
        <v>3334.2</v>
      </c>
      <c r="M195" s="31">
        <v>15.821149999999999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3585.4</v>
      </c>
      <c r="D196" s="36">
        <v>3566.4833333333336</v>
      </c>
      <c r="E196" s="36">
        <v>3537.9666666666672</v>
      </c>
      <c r="F196" s="36">
        <v>3490.5333333333338</v>
      </c>
      <c r="G196" s="36">
        <v>3462.0166666666673</v>
      </c>
      <c r="H196" s="36">
        <v>3613.916666666667</v>
      </c>
      <c r="I196" s="36">
        <v>3642.4333333333334</v>
      </c>
      <c r="J196" s="36">
        <v>3689.8666666666668</v>
      </c>
      <c r="K196" s="31">
        <v>3595</v>
      </c>
      <c r="L196" s="31">
        <v>3519.05</v>
      </c>
      <c r="M196" s="31">
        <v>8.20214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2100.5500000000002</v>
      </c>
      <c r="D197" s="36">
        <v>2094.3333333333335</v>
      </c>
      <c r="E197" s="36">
        <v>2080.7166666666672</v>
      </c>
      <c r="F197" s="36">
        <v>2060.8833333333337</v>
      </c>
      <c r="G197" s="36">
        <v>2047.2666666666673</v>
      </c>
      <c r="H197" s="36">
        <v>2114.166666666667</v>
      </c>
      <c r="I197" s="36">
        <v>2127.7833333333328</v>
      </c>
      <c r="J197" s="36">
        <v>2147.6166666666668</v>
      </c>
      <c r="K197" s="31">
        <v>2107.9499999999998</v>
      </c>
      <c r="L197" s="31">
        <v>2074.5</v>
      </c>
      <c r="M197" s="31">
        <v>1.4528300000000001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1003.85</v>
      </c>
      <c r="D198" s="36">
        <v>995.81666666666661</v>
      </c>
      <c r="E198" s="36">
        <v>944.63333333333321</v>
      </c>
      <c r="F198" s="36">
        <v>885.41666666666663</v>
      </c>
      <c r="G198" s="36">
        <v>834.23333333333323</v>
      </c>
      <c r="H198" s="36">
        <v>1055.0333333333333</v>
      </c>
      <c r="I198" s="36">
        <v>1106.2166666666667</v>
      </c>
      <c r="J198" s="36">
        <v>1165.4333333333332</v>
      </c>
      <c r="K198" s="31">
        <v>1047</v>
      </c>
      <c r="L198" s="31">
        <v>936.6</v>
      </c>
      <c r="M198" s="31">
        <v>27.653829999999999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2845.2</v>
      </c>
      <c r="D199" s="36">
        <v>2866.5833333333335</v>
      </c>
      <c r="E199" s="36">
        <v>2815.166666666667</v>
      </c>
      <c r="F199" s="36">
        <v>2785.1333333333337</v>
      </c>
      <c r="G199" s="36">
        <v>2733.7166666666672</v>
      </c>
      <c r="H199" s="36">
        <v>2896.6166666666668</v>
      </c>
      <c r="I199" s="36">
        <v>2948.0333333333338</v>
      </c>
      <c r="J199" s="36">
        <v>2978.0666666666666</v>
      </c>
      <c r="K199" s="31">
        <v>2918</v>
      </c>
      <c r="L199" s="31">
        <v>2836.55</v>
      </c>
      <c r="M199" s="31">
        <v>9.6155899999999992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36.15</v>
      </c>
      <c r="D200" s="36">
        <v>36.216666666666661</v>
      </c>
      <c r="E200" s="36">
        <v>35.98333333333332</v>
      </c>
      <c r="F200" s="36">
        <v>35.816666666666656</v>
      </c>
      <c r="G200" s="36">
        <v>35.583333333333314</v>
      </c>
      <c r="H200" s="36">
        <v>36.383333333333326</v>
      </c>
      <c r="I200" s="36">
        <v>36.61666666666666</v>
      </c>
      <c r="J200" s="36">
        <v>36.783333333333331</v>
      </c>
      <c r="K200" s="31">
        <v>36.450000000000003</v>
      </c>
      <c r="L200" s="31">
        <v>36.049999999999997</v>
      </c>
      <c r="M200" s="31">
        <v>81.801550000000006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92.3</v>
      </c>
      <c r="D201" s="36">
        <v>92.316666666666663</v>
      </c>
      <c r="E201" s="36">
        <v>91.183333333333323</v>
      </c>
      <c r="F201" s="36">
        <v>90.066666666666663</v>
      </c>
      <c r="G201" s="36">
        <v>88.933333333333323</v>
      </c>
      <c r="H201" s="36">
        <v>93.433333333333323</v>
      </c>
      <c r="I201" s="36">
        <v>94.566666666666649</v>
      </c>
      <c r="J201" s="36">
        <v>95.683333333333323</v>
      </c>
      <c r="K201" s="31">
        <v>93.45</v>
      </c>
      <c r="L201" s="31">
        <v>91.2</v>
      </c>
      <c r="M201" s="31">
        <v>37.594760000000001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1920.2</v>
      </c>
      <c r="D202" s="36">
        <v>1914.3333333333333</v>
      </c>
      <c r="E202" s="36">
        <v>1899.6666666666665</v>
      </c>
      <c r="F202" s="36">
        <v>1879.1333333333332</v>
      </c>
      <c r="G202" s="36">
        <v>1864.4666666666665</v>
      </c>
      <c r="H202" s="36">
        <v>1934.8666666666666</v>
      </c>
      <c r="I202" s="36">
        <v>1949.5333333333331</v>
      </c>
      <c r="J202" s="36">
        <v>1970.0666666666666</v>
      </c>
      <c r="K202" s="31">
        <v>1929</v>
      </c>
      <c r="L202" s="31">
        <v>1893.8</v>
      </c>
      <c r="M202" s="31">
        <v>7.2056199999999997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1725</v>
      </c>
      <c r="D203" s="36">
        <v>1719.5666666666666</v>
      </c>
      <c r="E203" s="36">
        <v>1705.4333333333332</v>
      </c>
      <c r="F203" s="36">
        <v>1685.8666666666666</v>
      </c>
      <c r="G203" s="36">
        <v>1671.7333333333331</v>
      </c>
      <c r="H203" s="36">
        <v>1739.1333333333332</v>
      </c>
      <c r="I203" s="36">
        <v>1753.2666666666664</v>
      </c>
      <c r="J203" s="36">
        <v>1772.8333333333333</v>
      </c>
      <c r="K203" s="31">
        <v>1733.7</v>
      </c>
      <c r="L203" s="31">
        <v>1700</v>
      </c>
      <c r="M203" s="31">
        <v>1.76678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9354.5499999999993</v>
      </c>
      <c r="D204" s="36">
        <v>9323.9</v>
      </c>
      <c r="E204" s="36">
        <v>9266.7999999999993</v>
      </c>
      <c r="F204" s="36">
        <v>9179.0499999999993</v>
      </c>
      <c r="G204" s="36">
        <v>9121.9499999999989</v>
      </c>
      <c r="H204" s="36">
        <v>9411.65</v>
      </c>
      <c r="I204" s="36">
        <v>9468.7500000000018</v>
      </c>
      <c r="J204" s="36">
        <v>9556.5</v>
      </c>
      <c r="K204" s="31">
        <v>9381</v>
      </c>
      <c r="L204" s="31">
        <v>9236.15</v>
      </c>
      <c r="M204" s="31">
        <v>3.4683000000000002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116.6</v>
      </c>
      <c r="D205" s="36">
        <v>116.5</v>
      </c>
      <c r="E205" s="36">
        <v>115</v>
      </c>
      <c r="F205" s="36">
        <v>113.4</v>
      </c>
      <c r="G205" s="36">
        <v>111.9</v>
      </c>
      <c r="H205" s="36">
        <v>118.1</v>
      </c>
      <c r="I205" s="36">
        <v>119.6</v>
      </c>
      <c r="J205" s="36">
        <v>121.19999999999999</v>
      </c>
      <c r="K205" s="31">
        <v>118</v>
      </c>
      <c r="L205" s="31">
        <v>114.9</v>
      </c>
      <c r="M205" s="31">
        <v>226.36562000000001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586.54999999999995</v>
      </c>
      <c r="D206" s="36">
        <v>588.68333333333328</v>
      </c>
      <c r="E206" s="36">
        <v>583.36666666666656</v>
      </c>
      <c r="F206" s="36">
        <v>580.18333333333328</v>
      </c>
      <c r="G206" s="36">
        <v>574.86666666666656</v>
      </c>
      <c r="H206" s="36">
        <v>591.86666666666656</v>
      </c>
      <c r="I206" s="36">
        <v>597.18333333333339</v>
      </c>
      <c r="J206" s="36">
        <v>600.36666666666656</v>
      </c>
      <c r="K206" s="31">
        <v>594</v>
      </c>
      <c r="L206" s="31">
        <v>585.5</v>
      </c>
      <c r="M206" s="31">
        <v>18.246459999999999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1077</v>
      </c>
      <c r="D207" s="36">
        <v>1075.4666666666667</v>
      </c>
      <c r="E207" s="36">
        <v>1068.9333333333334</v>
      </c>
      <c r="F207" s="36">
        <v>1060.8666666666668</v>
      </c>
      <c r="G207" s="36">
        <v>1054.3333333333335</v>
      </c>
      <c r="H207" s="36">
        <v>1083.5333333333333</v>
      </c>
      <c r="I207" s="36">
        <v>1090.0666666666666</v>
      </c>
      <c r="J207" s="36">
        <v>1098.1333333333332</v>
      </c>
      <c r="K207" s="31">
        <v>1082</v>
      </c>
      <c r="L207" s="31">
        <v>1067.4000000000001</v>
      </c>
      <c r="M207" s="31">
        <v>7.5852000000000004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248.85</v>
      </c>
      <c r="D208" s="36">
        <v>248.51666666666665</v>
      </c>
      <c r="E208" s="36">
        <v>245.7833333333333</v>
      </c>
      <c r="F208" s="36">
        <v>242.71666666666664</v>
      </c>
      <c r="G208" s="36">
        <v>239.98333333333329</v>
      </c>
      <c r="H208" s="36">
        <v>251.58333333333331</v>
      </c>
      <c r="I208" s="36">
        <v>254.31666666666666</v>
      </c>
      <c r="J208" s="36">
        <v>257.38333333333333</v>
      </c>
      <c r="K208" s="31">
        <v>251.25</v>
      </c>
      <c r="L208" s="31">
        <v>245.45</v>
      </c>
      <c r="M208" s="31">
        <v>69.371849999999995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866.05</v>
      </c>
      <c r="D209" s="36">
        <v>856.36666666666667</v>
      </c>
      <c r="E209" s="36">
        <v>842.7833333333333</v>
      </c>
      <c r="F209" s="36">
        <v>819.51666666666665</v>
      </c>
      <c r="G209" s="36">
        <v>805.93333333333328</v>
      </c>
      <c r="H209" s="36">
        <v>879.63333333333333</v>
      </c>
      <c r="I209" s="36">
        <v>893.21666666666658</v>
      </c>
      <c r="J209" s="36">
        <v>916.48333333333335</v>
      </c>
      <c r="K209" s="31">
        <v>869.95</v>
      </c>
      <c r="L209" s="31">
        <v>833.1</v>
      </c>
      <c r="M209" s="31">
        <v>23.569379999999999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1320.25</v>
      </c>
      <c r="D210" s="36">
        <v>1328.4833333333333</v>
      </c>
      <c r="E210" s="36">
        <v>1307.9666666666667</v>
      </c>
      <c r="F210" s="36">
        <v>1295.6833333333334</v>
      </c>
      <c r="G210" s="36">
        <v>1275.1666666666667</v>
      </c>
      <c r="H210" s="36">
        <v>1340.7666666666667</v>
      </c>
      <c r="I210" s="36">
        <v>1361.2833333333335</v>
      </c>
      <c r="J210" s="36">
        <v>1373.5666666666666</v>
      </c>
      <c r="K210" s="31">
        <v>1349</v>
      </c>
      <c r="L210" s="31">
        <v>1316.2</v>
      </c>
      <c r="M210" s="31">
        <v>2.66228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418.25</v>
      </c>
      <c r="D211" s="36">
        <v>418.8</v>
      </c>
      <c r="E211" s="36">
        <v>416.1</v>
      </c>
      <c r="F211" s="36">
        <v>413.95</v>
      </c>
      <c r="G211" s="36">
        <v>411.25</v>
      </c>
      <c r="H211" s="36">
        <v>420.95000000000005</v>
      </c>
      <c r="I211" s="36">
        <v>423.65</v>
      </c>
      <c r="J211" s="36">
        <v>425.80000000000007</v>
      </c>
      <c r="K211" s="31">
        <v>421.5</v>
      </c>
      <c r="L211" s="31">
        <v>416.65</v>
      </c>
      <c r="M211" s="31">
        <v>56.252760000000002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20.05</v>
      </c>
      <c r="D212" s="36">
        <v>20</v>
      </c>
      <c r="E212" s="36">
        <v>19.55</v>
      </c>
      <c r="F212" s="36">
        <v>19.05</v>
      </c>
      <c r="G212" s="36">
        <v>18.600000000000001</v>
      </c>
      <c r="H212" s="36">
        <v>20.5</v>
      </c>
      <c r="I212" s="36">
        <v>20.950000000000003</v>
      </c>
      <c r="J212" s="36">
        <v>21.45</v>
      </c>
      <c r="K212" s="31">
        <v>20.45</v>
      </c>
      <c r="L212" s="31">
        <v>19.5</v>
      </c>
      <c r="M212" s="31">
        <v>3003.4129600000001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271.60000000000002</v>
      </c>
      <c r="D213" s="36">
        <v>267.06666666666666</v>
      </c>
      <c r="E213" s="36">
        <v>261.58333333333331</v>
      </c>
      <c r="F213" s="36">
        <v>251.56666666666666</v>
      </c>
      <c r="G213" s="36">
        <v>246.08333333333331</v>
      </c>
      <c r="H213" s="36">
        <v>277.08333333333331</v>
      </c>
      <c r="I213" s="36">
        <v>282.56666666666666</v>
      </c>
      <c r="J213" s="36">
        <v>292.58333333333331</v>
      </c>
      <c r="K213" s="31">
        <v>272.55</v>
      </c>
      <c r="L213" s="31">
        <v>257.05</v>
      </c>
      <c r="M213" s="31">
        <v>342.43387999999999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121.7</v>
      </c>
      <c r="D214" s="36">
        <v>120.76666666666667</v>
      </c>
      <c r="E214" s="36">
        <v>119.33333333333333</v>
      </c>
      <c r="F214" s="36">
        <v>116.96666666666667</v>
      </c>
      <c r="G214" s="36">
        <v>115.53333333333333</v>
      </c>
      <c r="H214" s="36">
        <v>123.13333333333333</v>
      </c>
      <c r="I214" s="36">
        <v>124.56666666666666</v>
      </c>
      <c r="J214" s="36">
        <v>126.93333333333332</v>
      </c>
      <c r="K214" s="31">
        <v>122.2</v>
      </c>
      <c r="L214" s="31">
        <v>118.4</v>
      </c>
      <c r="M214" s="31">
        <v>524.83561999999995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657.95</v>
      </c>
      <c r="D215" s="36">
        <v>650.81666666666672</v>
      </c>
      <c r="E215" s="36">
        <v>642.03333333333342</v>
      </c>
      <c r="F215" s="36">
        <v>626.11666666666667</v>
      </c>
      <c r="G215" s="36">
        <v>617.33333333333337</v>
      </c>
      <c r="H215" s="36">
        <v>666.73333333333346</v>
      </c>
      <c r="I215" s="36">
        <v>675.51666666666677</v>
      </c>
      <c r="J215" s="36">
        <v>691.43333333333351</v>
      </c>
      <c r="K215" s="31">
        <v>659.6</v>
      </c>
      <c r="L215" s="31">
        <v>634.9</v>
      </c>
      <c r="M215" s="31">
        <v>25.33954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7"/>
      <c r="B1" s="33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1" t="s">
        <v>16</v>
      </c>
      <c r="B9" s="333" t="s">
        <v>18</v>
      </c>
      <c r="C9" s="336" t="s">
        <v>20</v>
      </c>
      <c r="D9" s="336" t="s">
        <v>21</v>
      </c>
      <c r="E9" s="328" t="s">
        <v>22</v>
      </c>
      <c r="F9" s="329"/>
      <c r="G9" s="330"/>
      <c r="H9" s="328" t="s">
        <v>23</v>
      </c>
      <c r="I9" s="329"/>
      <c r="J9" s="330"/>
      <c r="K9" s="26"/>
      <c r="L9" s="27"/>
      <c r="M9" s="48"/>
      <c r="N9" s="1"/>
      <c r="O9" s="1"/>
    </row>
    <row r="10" spans="1:15" ht="42.75" customHeight="1">
      <c r="A10" s="332"/>
      <c r="B10" s="335"/>
      <c r="C10" s="335"/>
      <c r="D10" s="3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641</v>
      </c>
      <c r="D11" s="36">
        <v>642.85</v>
      </c>
      <c r="E11" s="36">
        <v>635.70000000000005</v>
      </c>
      <c r="F11" s="36">
        <v>630.4</v>
      </c>
      <c r="G11" s="36">
        <v>623.25</v>
      </c>
      <c r="H11" s="36">
        <v>648.15000000000009</v>
      </c>
      <c r="I11" s="36">
        <v>655.29999999999995</v>
      </c>
      <c r="J11" s="36">
        <v>660.60000000000014</v>
      </c>
      <c r="K11" s="31">
        <v>650</v>
      </c>
      <c r="L11" s="31">
        <v>637.54999999999995</v>
      </c>
      <c r="M11" s="31">
        <v>7.1959200000000001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31496.1</v>
      </c>
      <c r="D12" s="36">
        <v>31348.45</v>
      </c>
      <c r="E12" s="36">
        <v>31047.95</v>
      </c>
      <c r="F12" s="36">
        <v>30599.8</v>
      </c>
      <c r="G12" s="36">
        <v>30299.3</v>
      </c>
      <c r="H12" s="36">
        <v>31796.600000000002</v>
      </c>
      <c r="I12" s="36">
        <v>32097.100000000002</v>
      </c>
      <c r="J12" s="36">
        <v>32545.250000000004</v>
      </c>
      <c r="K12" s="31">
        <v>31648.95</v>
      </c>
      <c r="L12" s="31">
        <v>30900.3</v>
      </c>
      <c r="M12" s="31">
        <v>2.3199999999999998E-2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490.65</v>
      </c>
      <c r="D13" s="36">
        <v>489.34999999999997</v>
      </c>
      <c r="E13" s="36">
        <v>485.84999999999991</v>
      </c>
      <c r="F13" s="36">
        <v>481.04999999999995</v>
      </c>
      <c r="G13" s="36">
        <v>477.5499999999999</v>
      </c>
      <c r="H13" s="36">
        <v>494.14999999999992</v>
      </c>
      <c r="I13" s="36">
        <v>497.65000000000003</v>
      </c>
      <c r="J13" s="36">
        <v>502.44999999999993</v>
      </c>
      <c r="K13" s="31">
        <v>492.85</v>
      </c>
      <c r="L13" s="31">
        <v>484.55</v>
      </c>
      <c r="M13" s="31">
        <v>1.1714100000000001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575.35</v>
      </c>
      <c r="D14" s="36">
        <v>574.79999999999995</v>
      </c>
      <c r="E14" s="36">
        <v>569.59999999999991</v>
      </c>
      <c r="F14" s="36">
        <v>563.84999999999991</v>
      </c>
      <c r="G14" s="36">
        <v>558.64999999999986</v>
      </c>
      <c r="H14" s="36">
        <v>580.54999999999995</v>
      </c>
      <c r="I14" s="36">
        <v>585.75</v>
      </c>
      <c r="J14" s="36">
        <v>591.5</v>
      </c>
      <c r="K14" s="31">
        <v>580</v>
      </c>
      <c r="L14" s="31">
        <v>569.04999999999995</v>
      </c>
      <c r="M14" s="31">
        <v>16.282579999999999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1503.2</v>
      </c>
      <c r="D15" s="36">
        <v>1503.0666666666666</v>
      </c>
      <c r="E15" s="36">
        <v>1490.1333333333332</v>
      </c>
      <c r="F15" s="36">
        <v>1477.0666666666666</v>
      </c>
      <c r="G15" s="36">
        <v>1464.1333333333332</v>
      </c>
      <c r="H15" s="36">
        <v>1516.1333333333332</v>
      </c>
      <c r="I15" s="36">
        <v>1529.0666666666666</v>
      </c>
      <c r="J15" s="36">
        <v>1542.1333333333332</v>
      </c>
      <c r="K15" s="31">
        <v>1516</v>
      </c>
      <c r="L15" s="31">
        <v>1490</v>
      </c>
      <c r="M15" s="31">
        <v>2.9967199999999998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4744.8</v>
      </c>
      <c r="D16" s="36">
        <v>4744.8666666666659</v>
      </c>
      <c r="E16" s="36">
        <v>4699.4833333333318</v>
      </c>
      <c r="F16" s="36">
        <v>4654.1666666666661</v>
      </c>
      <c r="G16" s="36">
        <v>4608.7833333333319</v>
      </c>
      <c r="H16" s="36">
        <v>4790.1833333333316</v>
      </c>
      <c r="I16" s="36">
        <v>4835.5666666666648</v>
      </c>
      <c r="J16" s="36">
        <v>4880.8833333333314</v>
      </c>
      <c r="K16" s="31">
        <v>4790.25</v>
      </c>
      <c r="L16" s="31">
        <v>4699.55</v>
      </c>
      <c r="M16" s="31">
        <v>1.7799100000000001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23073.4</v>
      </c>
      <c r="D17" s="36">
        <v>23101.75</v>
      </c>
      <c r="E17" s="36">
        <v>22931.75</v>
      </c>
      <c r="F17" s="36">
        <v>22790.1</v>
      </c>
      <c r="G17" s="36">
        <v>22620.1</v>
      </c>
      <c r="H17" s="36">
        <v>23243.4</v>
      </c>
      <c r="I17" s="36">
        <v>23413.4</v>
      </c>
      <c r="J17" s="36">
        <v>23555.050000000003</v>
      </c>
      <c r="K17" s="31">
        <v>23271.75</v>
      </c>
      <c r="L17" s="31">
        <v>22960.1</v>
      </c>
      <c r="M17" s="31">
        <v>0.22327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2141.5500000000002</v>
      </c>
      <c r="D18" s="36">
        <v>2137.9</v>
      </c>
      <c r="E18" s="36">
        <v>2122.25</v>
      </c>
      <c r="F18" s="36">
        <v>2102.9499999999998</v>
      </c>
      <c r="G18" s="36">
        <v>2087.2999999999997</v>
      </c>
      <c r="H18" s="36">
        <v>2157.2000000000003</v>
      </c>
      <c r="I18" s="36">
        <v>2172.8500000000008</v>
      </c>
      <c r="J18" s="36">
        <v>2192.1500000000005</v>
      </c>
      <c r="K18" s="31">
        <v>2153.5500000000002</v>
      </c>
      <c r="L18" s="31">
        <v>2118.6</v>
      </c>
      <c r="M18" s="31">
        <v>5.5808400000000002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2887.15</v>
      </c>
      <c r="D19" s="36">
        <v>2895.3666666666668</v>
      </c>
      <c r="E19" s="36">
        <v>2844.8333333333335</v>
      </c>
      <c r="F19" s="36">
        <v>2802.5166666666669</v>
      </c>
      <c r="G19" s="36">
        <v>2751.9833333333336</v>
      </c>
      <c r="H19" s="36">
        <v>2937.6833333333334</v>
      </c>
      <c r="I19" s="36">
        <v>2988.2166666666662</v>
      </c>
      <c r="J19" s="36">
        <v>3030.5333333333333</v>
      </c>
      <c r="K19" s="31">
        <v>2945.9</v>
      </c>
      <c r="L19" s="31">
        <v>2853.05</v>
      </c>
      <c r="M19" s="31">
        <v>63.258870000000002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1624.15</v>
      </c>
      <c r="D20" s="36">
        <v>1629.7166666666665</v>
      </c>
      <c r="E20" s="36">
        <v>1559.4333333333329</v>
      </c>
      <c r="F20" s="36">
        <v>1494.7166666666665</v>
      </c>
      <c r="G20" s="36">
        <v>1424.4333333333329</v>
      </c>
      <c r="H20" s="36">
        <v>1694.4333333333329</v>
      </c>
      <c r="I20" s="36">
        <v>1764.7166666666662</v>
      </c>
      <c r="J20" s="36">
        <v>1829.4333333333329</v>
      </c>
      <c r="K20" s="31">
        <v>1700</v>
      </c>
      <c r="L20" s="31">
        <v>1565</v>
      </c>
      <c r="M20" s="31">
        <v>108.84636999999999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1039.6500000000001</v>
      </c>
      <c r="D21" s="36">
        <v>1040.0166666666667</v>
      </c>
      <c r="E21" s="36">
        <v>1021.2833333333333</v>
      </c>
      <c r="F21" s="36">
        <v>1002.9166666666666</v>
      </c>
      <c r="G21" s="36">
        <v>984.18333333333328</v>
      </c>
      <c r="H21" s="36">
        <v>1058.3833333333332</v>
      </c>
      <c r="I21" s="36">
        <v>1077.1166666666663</v>
      </c>
      <c r="J21" s="36">
        <v>1095.4833333333333</v>
      </c>
      <c r="K21" s="31">
        <v>1058.75</v>
      </c>
      <c r="L21" s="31">
        <v>1021.65</v>
      </c>
      <c r="M21" s="31">
        <v>148.40081000000001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562.4</v>
      </c>
      <c r="D22" s="36">
        <v>563.15</v>
      </c>
      <c r="E22" s="36">
        <v>551.59999999999991</v>
      </c>
      <c r="F22" s="36">
        <v>540.79999999999995</v>
      </c>
      <c r="G22" s="36">
        <v>529.24999999999989</v>
      </c>
      <c r="H22" s="36">
        <v>573.94999999999993</v>
      </c>
      <c r="I22" s="36">
        <v>585.49999999999989</v>
      </c>
      <c r="J22" s="36">
        <v>596.29999999999995</v>
      </c>
      <c r="K22" s="31">
        <v>574.70000000000005</v>
      </c>
      <c r="L22" s="31">
        <v>552.35</v>
      </c>
      <c r="M22" s="31">
        <v>160.13867999999999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1158.5999999999999</v>
      </c>
      <c r="D23" s="36">
        <v>1139.7333333333333</v>
      </c>
      <c r="E23" s="36">
        <v>1120.8666666666668</v>
      </c>
      <c r="F23" s="36">
        <v>1083.1333333333334</v>
      </c>
      <c r="G23" s="36">
        <v>1064.2666666666669</v>
      </c>
      <c r="H23" s="36">
        <v>1177.4666666666667</v>
      </c>
      <c r="I23" s="36">
        <v>1196.333333333333</v>
      </c>
      <c r="J23" s="36">
        <v>1234.0666666666666</v>
      </c>
      <c r="K23" s="31">
        <v>1158.5999999999999</v>
      </c>
      <c r="L23" s="31">
        <v>1102</v>
      </c>
      <c r="M23" s="31">
        <v>139.42558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395.6</v>
      </c>
      <c r="D24" s="36">
        <v>397.2833333333333</v>
      </c>
      <c r="E24" s="36">
        <v>388.56666666666661</v>
      </c>
      <c r="F24" s="36">
        <v>381.5333333333333</v>
      </c>
      <c r="G24" s="36">
        <v>372.81666666666661</v>
      </c>
      <c r="H24" s="36">
        <v>404.31666666666661</v>
      </c>
      <c r="I24" s="36">
        <v>413.0333333333333</v>
      </c>
      <c r="J24" s="36">
        <v>420.06666666666661</v>
      </c>
      <c r="K24" s="31">
        <v>406</v>
      </c>
      <c r="L24" s="31">
        <v>390.25</v>
      </c>
      <c r="M24" s="31">
        <v>75.332369999999997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166.6</v>
      </c>
      <c r="D25" s="36">
        <v>166.8</v>
      </c>
      <c r="E25" s="36">
        <v>160.60000000000002</v>
      </c>
      <c r="F25" s="36">
        <v>154.60000000000002</v>
      </c>
      <c r="G25" s="36">
        <v>148.40000000000003</v>
      </c>
      <c r="H25" s="36">
        <v>172.8</v>
      </c>
      <c r="I25" s="36">
        <v>179</v>
      </c>
      <c r="J25" s="36">
        <v>185</v>
      </c>
      <c r="K25" s="31">
        <v>173</v>
      </c>
      <c r="L25" s="31">
        <v>160.80000000000001</v>
      </c>
      <c r="M25" s="31">
        <v>172.68913000000001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239.25</v>
      </c>
      <c r="D26" s="36">
        <v>239</v>
      </c>
      <c r="E26" s="36">
        <v>235.95</v>
      </c>
      <c r="F26" s="36">
        <v>232.64999999999998</v>
      </c>
      <c r="G26" s="36">
        <v>229.59999999999997</v>
      </c>
      <c r="H26" s="36">
        <v>242.3</v>
      </c>
      <c r="I26" s="36">
        <v>245.35000000000002</v>
      </c>
      <c r="J26" s="36">
        <v>248.65000000000003</v>
      </c>
      <c r="K26" s="31">
        <v>242.05</v>
      </c>
      <c r="L26" s="31">
        <v>235.7</v>
      </c>
      <c r="M26" s="31">
        <v>29.51511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375.4</v>
      </c>
      <c r="D27" s="36">
        <v>369.4666666666667</v>
      </c>
      <c r="E27" s="36">
        <v>360.03333333333342</v>
      </c>
      <c r="F27" s="36">
        <v>344.66666666666674</v>
      </c>
      <c r="G27" s="36">
        <v>335.23333333333346</v>
      </c>
      <c r="H27" s="36">
        <v>384.83333333333337</v>
      </c>
      <c r="I27" s="36">
        <v>394.26666666666665</v>
      </c>
      <c r="J27" s="36">
        <v>409.63333333333333</v>
      </c>
      <c r="K27" s="31">
        <v>378.9</v>
      </c>
      <c r="L27" s="31">
        <v>354.1</v>
      </c>
      <c r="M27" s="31">
        <v>13.76817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794.75</v>
      </c>
      <c r="D28" s="36">
        <v>794.56666666666661</v>
      </c>
      <c r="E28" s="36">
        <v>789.18333333333317</v>
      </c>
      <c r="F28" s="36">
        <v>783.61666666666656</v>
      </c>
      <c r="G28" s="36">
        <v>778.23333333333312</v>
      </c>
      <c r="H28" s="36">
        <v>800.13333333333321</v>
      </c>
      <c r="I28" s="36">
        <v>805.51666666666665</v>
      </c>
      <c r="J28" s="36">
        <v>811.08333333333326</v>
      </c>
      <c r="K28" s="31">
        <v>799.95</v>
      </c>
      <c r="L28" s="31">
        <v>789</v>
      </c>
      <c r="M28" s="31">
        <v>1.6975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1139.5</v>
      </c>
      <c r="D29" s="36">
        <v>1139.5</v>
      </c>
      <c r="E29" s="36">
        <v>1129</v>
      </c>
      <c r="F29" s="36">
        <v>1118.5</v>
      </c>
      <c r="G29" s="36">
        <v>1108</v>
      </c>
      <c r="H29" s="36">
        <v>1150</v>
      </c>
      <c r="I29" s="36">
        <v>1160.5</v>
      </c>
      <c r="J29" s="36">
        <v>1171</v>
      </c>
      <c r="K29" s="31">
        <v>1150</v>
      </c>
      <c r="L29" s="31">
        <v>1129</v>
      </c>
      <c r="M29" s="31">
        <v>2.73908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3766.1</v>
      </c>
      <c r="D30" s="36">
        <v>3747.4833333333336</v>
      </c>
      <c r="E30" s="36">
        <v>3713.666666666667</v>
      </c>
      <c r="F30" s="36">
        <v>3661.2333333333336</v>
      </c>
      <c r="G30" s="36">
        <v>3627.416666666667</v>
      </c>
      <c r="H30" s="36">
        <v>3799.916666666667</v>
      </c>
      <c r="I30" s="36">
        <v>3833.7333333333336</v>
      </c>
      <c r="J30" s="36">
        <v>3886.166666666667</v>
      </c>
      <c r="K30" s="31">
        <v>3781.3</v>
      </c>
      <c r="L30" s="31">
        <v>3695.05</v>
      </c>
      <c r="M30" s="31">
        <v>0.42355999999999999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1958.55</v>
      </c>
      <c r="D31" s="36">
        <v>1954.1499999999999</v>
      </c>
      <c r="E31" s="36">
        <v>1939.6499999999996</v>
      </c>
      <c r="F31" s="36">
        <v>1920.7499999999998</v>
      </c>
      <c r="G31" s="36">
        <v>1906.2499999999995</v>
      </c>
      <c r="H31" s="36">
        <v>1973.0499999999997</v>
      </c>
      <c r="I31" s="36">
        <v>1987.5500000000002</v>
      </c>
      <c r="J31" s="36">
        <v>2006.4499999999998</v>
      </c>
      <c r="K31" s="31">
        <v>1968.65</v>
      </c>
      <c r="L31" s="31">
        <v>1935.25</v>
      </c>
      <c r="M31" s="31">
        <v>0.68749000000000005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768.1</v>
      </c>
      <c r="D32" s="36">
        <v>767.2166666666667</v>
      </c>
      <c r="E32" s="36">
        <v>763.03333333333342</v>
      </c>
      <c r="F32" s="36">
        <v>757.9666666666667</v>
      </c>
      <c r="G32" s="36">
        <v>753.78333333333342</v>
      </c>
      <c r="H32" s="36">
        <v>772.28333333333342</v>
      </c>
      <c r="I32" s="36">
        <v>776.46666666666681</v>
      </c>
      <c r="J32" s="36">
        <v>781.53333333333342</v>
      </c>
      <c r="K32" s="31">
        <v>771.4</v>
      </c>
      <c r="L32" s="31">
        <v>762.15</v>
      </c>
      <c r="M32" s="31">
        <v>0.84853000000000001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4889.5</v>
      </c>
      <c r="D33" s="36">
        <v>4830.4666666666662</v>
      </c>
      <c r="E33" s="36">
        <v>4760.9333333333325</v>
      </c>
      <c r="F33" s="36">
        <v>4632.3666666666659</v>
      </c>
      <c r="G33" s="36">
        <v>4562.8333333333321</v>
      </c>
      <c r="H33" s="36">
        <v>4959.0333333333328</v>
      </c>
      <c r="I33" s="36">
        <v>5028.5666666666675</v>
      </c>
      <c r="J33" s="36">
        <v>5157.1333333333332</v>
      </c>
      <c r="K33" s="31">
        <v>4900</v>
      </c>
      <c r="L33" s="31">
        <v>4701.8999999999996</v>
      </c>
      <c r="M33" s="31">
        <v>3.7482099999999998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2369.1999999999998</v>
      </c>
      <c r="D34" s="36">
        <v>2361.5</v>
      </c>
      <c r="E34" s="36">
        <v>2316</v>
      </c>
      <c r="F34" s="36">
        <v>2262.8000000000002</v>
      </c>
      <c r="G34" s="36">
        <v>2217.3000000000002</v>
      </c>
      <c r="H34" s="36">
        <v>2414.6999999999998</v>
      </c>
      <c r="I34" s="36">
        <v>2460.1999999999998</v>
      </c>
      <c r="J34" s="36">
        <v>2513.3999999999996</v>
      </c>
      <c r="K34" s="31">
        <v>2407</v>
      </c>
      <c r="L34" s="31">
        <v>2308.3000000000002</v>
      </c>
      <c r="M34" s="31">
        <v>1.9084700000000001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765.4</v>
      </c>
      <c r="D35" s="36">
        <v>764.06666666666661</v>
      </c>
      <c r="E35" s="36">
        <v>753.33333333333326</v>
      </c>
      <c r="F35" s="36">
        <v>741.26666666666665</v>
      </c>
      <c r="G35" s="36">
        <v>730.5333333333333</v>
      </c>
      <c r="H35" s="36">
        <v>776.13333333333321</v>
      </c>
      <c r="I35" s="36">
        <v>786.86666666666656</v>
      </c>
      <c r="J35" s="36">
        <v>798.93333333333317</v>
      </c>
      <c r="K35" s="31">
        <v>774.8</v>
      </c>
      <c r="L35" s="31">
        <v>752</v>
      </c>
      <c r="M35" s="31">
        <v>8.4065100000000008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3088.85</v>
      </c>
      <c r="D36" s="36">
        <v>3089.3166666666671</v>
      </c>
      <c r="E36" s="36">
        <v>3062.7833333333342</v>
      </c>
      <c r="F36" s="36">
        <v>3036.7166666666672</v>
      </c>
      <c r="G36" s="36">
        <v>3010.1833333333343</v>
      </c>
      <c r="H36" s="36">
        <v>3115.3833333333341</v>
      </c>
      <c r="I36" s="36">
        <v>3141.916666666667</v>
      </c>
      <c r="J36" s="36">
        <v>3167.983333333334</v>
      </c>
      <c r="K36" s="31">
        <v>3115.85</v>
      </c>
      <c r="L36" s="31">
        <v>3063.25</v>
      </c>
      <c r="M36" s="31">
        <v>0.97275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505.1</v>
      </c>
      <c r="D37" s="36">
        <v>503.2833333333333</v>
      </c>
      <c r="E37" s="36">
        <v>498.16666666666663</v>
      </c>
      <c r="F37" s="36">
        <v>491.23333333333335</v>
      </c>
      <c r="G37" s="36">
        <v>486.11666666666667</v>
      </c>
      <c r="H37" s="36">
        <v>510.21666666666658</v>
      </c>
      <c r="I37" s="36">
        <v>515.33333333333326</v>
      </c>
      <c r="J37" s="36">
        <v>522.26666666666654</v>
      </c>
      <c r="K37" s="31">
        <v>508.4</v>
      </c>
      <c r="L37" s="31">
        <v>496.35</v>
      </c>
      <c r="M37" s="31">
        <v>36.081850000000003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3072.5</v>
      </c>
      <c r="D38" s="36">
        <v>3096.3166666666671</v>
      </c>
      <c r="E38" s="36">
        <v>3030.1833333333343</v>
      </c>
      <c r="F38" s="36">
        <v>2987.8666666666672</v>
      </c>
      <c r="G38" s="36">
        <v>2921.7333333333345</v>
      </c>
      <c r="H38" s="36">
        <v>3138.6333333333341</v>
      </c>
      <c r="I38" s="36">
        <v>3204.7666666666664</v>
      </c>
      <c r="J38" s="36">
        <v>3247.0833333333339</v>
      </c>
      <c r="K38" s="31">
        <v>3162.45</v>
      </c>
      <c r="L38" s="31">
        <v>3054</v>
      </c>
      <c r="M38" s="31">
        <v>6.7319300000000002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1046.55</v>
      </c>
      <c r="D39" s="36">
        <v>1043.1833333333334</v>
      </c>
      <c r="E39" s="36">
        <v>1036.3666666666668</v>
      </c>
      <c r="F39" s="36">
        <v>1026.1833333333334</v>
      </c>
      <c r="G39" s="36">
        <v>1019.3666666666668</v>
      </c>
      <c r="H39" s="36">
        <v>1053.3666666666668</v>
      </c>
      <c r="I39" s="36">
        <v>1060.1833333333334</v>
      </c>
      <c r="J39" s="36">
        <v>1070.3666666666668</v>
      </c>
      <c r="K39" s="31">
        <v>1050</v>
      </c>
      <c r="L39" s="31">
        <v>1033</v>
      </c>
      <c r="M39" s="31">
        <v>0.95298000000000005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5399.15</v>
      </c>
      <c r="D40" s="36">
        <v>5418.05</v>
      </c>
      <c r="E40" s="36">
        <v>5365.1</v>
      </c>
      <c r="F40" s="36">
        <v>5331.05</v>
      </c>
      <c r="G40" s="36">
        <v>5278.1</v>
      </c>
      <c r="H40" s="36">
        <v>5452.1</v>
      </c>
      <c r="I40" s="36">
        <v>5505.0499999999993</v>
      </c>
      <c r="J40" s="36">
        <v>5539.1</v>
      </c>
      <c r="K40" s="31">
        <v>5471</v>
      </c>
      <c r="L40" s="31">
        <v>5384</v>
      </c>
      <c r="M40" s="31">
        <v>0.75133000000000005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1589.85</v>
      </c>
      <c r="D41" s="36">
        <v>1599.45</v>
      </c>
      <c r="E41" s="36">
        <v>1578.9</v>
      </c>
      <c r="F41" s="36">
        <v>1567.95</v>
      </c>
      <c r="G41" s="36">
        <v>1547.4</v>
      </c>
      <c r="H41" s="36">
        <v>1610.4</v>
      </c>
      <c r="I41" s="36">
        <v>1630.9499999999998</v>
      </c>
      <c r="J41" s="36">
        <v>1641.9</v>
      </c>
      <c r="K41" s="31">
        <v>1620</v>
      </c>
      <c r="L41" s="31">
        <v>1588.5</v>
      </c>
      <c r="M41" s="31">
        <v>5.5091700000000001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5461.4</v>
      </c>
      <c r="D42" s="36">
        <v>5474.2333333333336</v>
      </c>
      <c r="E42" s="36">
        <v>5428.666666666667</v>
      </c>
      <c r="F42" s="36">
        <v>5395.9333333333334</v>
      </c>
      <c r="G42" s="36">
        <v>5350.3666666666668</v>
      </c>
      <c r="H42" s="36">
        <v>5506.9666666666672</v>
      </c>
      <c r="I42" s="36">
        <v>5552.5333333333328</v>
      </c>
      <c r="J42" s="36">
        <v>5585.2666666666673</v>
      </c>
      <c r="K42" s="31">
        <v>5519.8</v>
      </c>
      <c r="L42" s="31">
        <v>5441.5</v>
      </c>
      <c r="M42" s="31">
        <v>5.10609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455.15</v>
      </c>
      <c r="D43" s="36">
        <v>460.71666666666664</v>
      </c>
      <c r="E43" s="36">
        <v>445.73333333333329</v>
      </c>
      <c r="F43" s="36">
        <v>436.31666666666666</v>
      </c>
      <c r="G43" s="36">
        <v>421.33333333333331</v>
      </c>
      <c r="H43" s="36">
        <v>470.13333333333327</v>
      </c>
      <c r="I43" s="36">
        <v>485.11666666666662</v>
      </c>
      <c r="J43" s="36">
        <v>494.53333333333325</v>
      </c>
      <c r="K43" s="31">
        <v>475.7</v>
      </c>
      <c r="L43" s="31">
        <v>451.3</v>
      </c>
      <c r="M43" s="31">
        <v>32.882849999999998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298.60000000000002</v>
      </c>
      <c r="D44" s="36">
        <v>298.2</v>
      </c>
      <c r="E44" s="36">
        <v>295.5</v>
      </c>
      <c r="F44" s="36">
        <v>292.40000000000003</v>
      </c>
      <c r="G44" s="36">
        <v>289.70000000000005</v>
      </c>
      <c r="H44" s="36">
        <v>301.29999999999995</v>
      </c>
      <c r="I44" s="36">
        <v>303.99999999999989</v>
      </c>
      <c r="J44" s="36">
        <v>307.09999999999991</v>
      </c>
      <c r="K44" s="31">
        <v>300.89999999999998</v>
      </c>
      <c r="L44" s="31">
        <v>295.10000000000002</v>
      </c>
      <c r="M44" s="31">
        <v>6.8718899999999996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612.1</v>
      </c>
      <c r="D45" s="36">
        <v>605.04999999999995</v>
      </c>
      <c r="E45" s="36">
        <v>593.09999999999991</v>
      </c>
      <c r="F45" s="36">
        <v>574.09999999999991</v>
      </c>
      <c r="G45" s="36">
        <v>562.14999999999986</v>
      </c>
      <c r="H45" s="36">
        <v>624.04999999999995</v>
      </c>
      <c r="I45" s="36">
        <v>636</v>
      </c>
      <c r="J45" s="36">
        <v>655</v>
      </c>
      <c r="K45" s="31">
        <v>617</v>
      </c>
      <c r="L45" s="31">
        <v>586.04999999999995</v>
      </c>
      <c r="M45" s="31">
        <v>3.0358499999999999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562.79999999999995</v>
      </c>
      <c r="D46" s="36">
        <v>561.98333333333335</v>
      </c>
      <c r="E46" s="36">
        <v>556.86666666666667</v>
      </c>
      <c r="F46" s="36">
        <v>550.93333333333328</v>
      </c>
      <c r="G46" s="36">
        <v>545.81666666666661</v>
      </c>
      <c r="H46" s="36">
        <v>567.91666666666674</v>
      </c>
      <c r="I46" s="36">
        <v>573.03333333333353</v>
      </c>
      <c r="J46" s="36">
        <v>578.96666666666681</v>
      </c>
      <c r="K46" s="31">
        <v>567.1</v>
      </c>
      <c r="L46" s="31">
        <v>556.04999999999995</v>
      </c>
      <c r="M46" s="31">
        <v>0.54452999999999996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177.8</v>
      </c>
      <c r="D47" s="36">
        <v>177.48333333333335</v>
      </c>
      <c r="E47" s="36">
        <v>175.81666666666669</v>
      </c>
      <c r="F47" s="36">
        <v>173.83333333333334</v>
      </c>
      <c r="G47" s="36">
        <v>172.16666666666669</v>
      </c>
      <c r="H47" s="36">
        <v>179.4666666666667</v>
      </c>
      <c r="I47" s="36">
        <v>181.13333333333333</v>
      </c>
      <c r="J47" s="36">
        <v>183.1166666666667</v>
      </c>
      <c r="K47" s="31">
        <v>179.15</v>
      </c>
      <c r="L47" s="31">
        <v>175.5</v>
      </c>
      <c r="M47" s="31">
        <v>156.20115000000001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3251.8</v>
      </c>
      <c r="D48" s="36">
        <v>3266.2000000000003</v>
      </c>
      <c r="E48" s="36">
        <v>3232.4500000000007</v>
      </c>
      <c r="F48" s="36">
        <v>3213.1000000000004</v>
      </c>
      <c r="G48" s="36">
        <v>3179.3500000000008</v>
      </c>
      <c r="H48" s="36">
        <v>3285.5500000000006</v>
      </c>
      <c r="I48" s="36">
        <v>3319.2999999999997</v>
      </c>
      <c r="J48" s="36">
        <v>3338.6500000000005</v>
      </c>
      <c r="K48" s="31">
        <v>3299.95</v>
      </c>
      <c r="L48" s="31">
        <v>3246.85</v>
      </c>
      <c r="M48" s="31">
        <v>10.71725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404</v>
      </c>
      <c r="D49" s="36">
        <v>402.8</v>
      </c>
      <c r="E49" s="36">
        <v>399.8</v>
      </c>
      <c r="F49" s="36">
        <v>395.6</v>
      </c>
      <c r="G49" s="36">
        <v>392.6</v>
      </c>
      <c r="H49" s="36">
        <v>407</v>
      </c>
      <c r="I49" s="36">
        <v>410</v>
      </c>
      <c r="J49" s="36">
        <v>414.2</v>
      </c>
      <c r="K49" s="31">
        <v>405.8</v>
      </c>
      <c r="L49" s="31">
        <v>398.6</v>
      </c>
      <c r="M49" s="31">
        <v>5.3032899999999996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1969.6</v>
      </c>
      <c r="D50" s="36">
        <v>1976.6166666666668</v>
      </c>
      <c r="E50" s="36">
        <v>1949.2833333333335</v>
      </c>
      <c r="F50" s="36">
        <v>1928.9666666666667</v>
      </c>
      <c r="G50" s="36">
        <v>1901.6333333333334</v>
      </c>
      <c r="H50" s="36">
        <v>1996.9333333333336</v>
      </c>
      <c r="I50" s="36">
        <v>2024.2666666666667</v>
      </c>
      <c r="J50" s="36">
        <v>2044.5833333333337</v>
      </c>
      <c r="K50" s="31">
        <v>2003.95</v>
      </c>
      <c r="L50" s="31">
        <v>1956.3</v>
      </c>
      <c r="M50" s="31">
        <v>9.8779400000000006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6875.9</v>
      </c>
      <c r="D51" s="36">
        <v>6863.3</v>
      </c>
      <c r="E51" s="36">
        <v>6796.6</v>
      </c>
      <c r="F51" s="36">
        <v>6717.3</v>
      </c>
      <c r="G51" s="36">
        <v>6650.6</v>
      </c>
      <c r="H51" s="36">
        <v>6942.6</v>
      </c>
      <c r="I51" s="36">
        <v>7009.2999999999993</v>
      </c>
      <c r="J51" s="36">
        <v>7088.6</v>
      </c>
      <c r="K51" s="31">
        <v>6930</v>
      </c>
      <c r="L51" s="31">
        <v>6784</v>
      </c>
      <c r="M51" s="31">
        <v>1.29145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751</v>
      </c>
      <c r="D52" s="36">
        <v>747.44999999999993</v>
      </c>
      <c r="E52" s="36">
        <v>742.89999999999986</v>
      </c>
      <c r="F52" s="36">
        <v>734.8</v>
      </c>
      <c r="G52" s="36">
        <v>730.24999999999989</v>
      </c>
      <c r="H52" s="36">
        <v>755.54999999999984</v>
      </c>
      <c r="I52" s="36">
        <v>760.0999999999998</v>
      </c>
      <c r="J52" s="36">
        <v>768.19999999999982</v>
      </c>
      <c r="K52" s="31">
        <v>752</v>
      </c>
      <c r="L52" s="31">
        <v>739.35</v>
      </c>
      <c r="M52" s="31">
        <v>6.7838599999999998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1023.95</v>
      </c>
      <c r="D53" s="36">
        <v>1021.0000000000001</v>
      </c>
      <c r="E53" s="36">
        <v>1012.6000000000001</v>
      </c>
      <c r="F53" s="36">
        <v>1001.25</v>
      </c>
      <c r="G53" s="36">
        <v>992.85</v>
      </c>
      <c r="H53" s="36">
        <v>1032.3500000000004</v>
      </c>
      <c r="I53" s="36">
        <v>1040.75</v>
      </c>
      <c r="J53" s="36">
        <v>1052.1000000000004</v>
      </c>
      <c r="K53" s="31">
        <v>1029.4000000000001</v>
      </c>
      <c r="L53" s="31">
        <v>1009.65</v>
      </c>
      <c r="M53" s="31">
        <v>24.728829999999999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403.25</v>
      </c>
      <c r="D54" s="36">
        <v>402.06666666666666</v>
      </c>
      <c r="E54" s="36">
        <v>397.18333333333334</v>
      </c>
      <c r="F54" s="36">
        <v>391.11666666666667</v>
      </c>
      <c r="G54" s="36">
        <v>386.23333333333335</v>
      </c>
      <c r="H54" s="36">
        <v>408.13333333333333</v>
      </c>
      <c r="I54" s="36">
        <v>413.01666666666665</v>
      </c>
      <c r="J54" s="36">
        <v>419.08333333333331</v>
      </c>
      <c r="K54" s="31">
        <v>406.95</v>
      </c>
      <c r="L54" s="31">
        <v>396</v>
      </c>
      <c r="M54" s="31">
        <v>3.5190299999999999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4115.45</v>
      </c>
      <c r="D55" s="36">
        <v>4138.8166666666666</v>
      </c>
      <c r="E55" s="36">
        <v>4071.6333333333332</v>
      </c>
      <c r="F55" s="36">
        <v>4027.8166666666666</v>
      </c>
      <c r="G55" s="36">
        <v>3960.6333333333332</v>
      </c>
      <c r="H55" s="36">
        <v>4182.6333333333332</v>
      </c>
      <c r="I55" s="36">
        <v>4249.8166666666657</v>
      </c>
      <c r="J55" s="36">
        <v>4293.6333333333332</v>
      </c>
      <c r="K55" s="31">
        <v>4206</v>
      </c>
      <c r="L55" s="31">
        <v>4095</v>
      </c>
      <c r="M55" s="31">
        <v>4.1458199999999996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1117.8499999999999</v>
      </c>
      <c r="D56" s="36">
        <v>1118.6499999999999</v>
      </c>
      <c r="E56" s="36">
        <v>1107.6999999999998</v>
      </c>
      <c r="F56" s="36">
        <v>1097.55</v>
      </c>
      <c r="G56" s="36">
        <v>1086.5999999999999</v>
      </c>
      <c r="H56" s="36">
        <v>1128.7999999999997</v>
      </c>
      <c r="I56" s="36">
        <v>1139.75</v>
      </c>
      <c r="J56" s="36">
        <v>1149.8999999999996</v>
      </c>
      <c r="K56" s="31">
        <v>1129.5999999999999</v>
      </c>
      <c r="L56" s="31">
        <v>1108.5</v>
      </c>
      <c r="M56" s="31">
        <v>64.394189999999995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6093.6</v>
      </c>
      <c r="D57" s="36">
        <v>6103.7166666666672</v>
      </c>
      <c r="E57" s="36">
        <v>6052.9833333333345</v>
      </c>
      <c r="F57" s="36">
        <v>6012.3666666666677</v>
      </c>
      <c r="G57" s="36">
        <v>5961.633333333335</v>
      </c>
      <c r="H57" s="36">
        <v>6144.3333333333339</v>
      </c>
      <c r="I57" s="36">
        <v>6195.0666666666675</v>
      </c>
      <c r="J57" s="36">
        <v>6235.6833333333334</v>
      </c>
      <c r="K57" s="31">
        <v>6154.45</v>
      </c>
      <c r="L57" s="31">
        <v>6063.1</v>
      </c>
      <c r="M57" s="31">
        <v>4.27407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7391.2</v>
      </c>
      <c r="D58" s="36">
        <v>7385.7333333333336</v>
      </c>
      <c r="E58" s="36">
        <v>7331.4666666666672</v>
      </c>
      <c r="F58" s="36">
        <v>7271.7333333333336</v>
      </c>
      <c r="G58" s="36">
        <v>7217.4666666666672</v>
      </c>
      <c r="H58" s="36">
        <v>7445.4666666666672</v>
      </c>
      <c r="I58" s="36">
        <v>7499.7333333333336</v>
      </c>
      <c r="J58" s="36">
        <v>7559.4666666666672</v>
      </c>
      <c r="K58" s="31">
        <v>7440</v>
      </c>
      <c r="L58" s="31">
        <v>7326</v>
      </c>
      <c r="M58" s="31">
        <v>6.6886200000000002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1704.05</v>
      </c>
      <c r="D59" s="36">
        <v>1706.0166666666667</v>
      </c>
      <c r="E59" s="36">
        <v>1688.0333333333333</v>
      </c>
      <c r="F59" s="36">
        <v>1672.0166666666667</v>
      </c>
      <c r="G59" s="36">
        <v>1654.0333333333333</v>
      </c>
      <c r="H59" s="36">
        <v>1722.0333333333333</v>
      </c>
      <c r="I59" s="36">
        <v>1740.0166666666664</v>
      </c>
      <c r="J59" s="36">
        <v>1756.0333333333333</v>
      </c>
      <c r="K59" s="31">
        <v>1724</v>
      </c>
      <c r="L59" s="31">
        <v>1690</v>
      </c>
      <c r="M59" s="31">
        <v>9.4189000000000007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8080.4</v>
      </c>
      <c r="D60" s="36">
        <v>8084.75</v>
      </c>
      <c r="E60" s="36">
        <v>7795.65</v>
      </c>
      <c r="F60" s="36">
        <v>7510.9</v>
      </c>
      <c r="G60" s="36">
        <v>7221.7999999999993</v>
      </c>
      <c r="H60" s="36">
        <v>8369.5</v>
      </c>
      <c r="I60" s="36">
        <v>8658.5999999999985</v>
      </c>
      <c r="J60" s="36">
        <v>8943.35</v>
      </c>
      <c r="K60" s="31">
        <v>8373.85</v>
      </c>
      <c r="L60" s="31">
        <v>7800</v>
      </c>
      <c r="M60" s="31">
        <v>1.5176000000000001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2347.25</v>
      </c>
      <c r="D61" s="36">
        <v>2324.75</v>
      </c>
      <c r="E61" s="36">
        <v>2280.5500000000002</v>
      </c>
      <c r="F61" s="36">
        <v>2213.8500000000004</v>
      </c>
      <c r="G61" s="36">
        <v>2169.6500000000005</v>
      </c>
      <c r="H61" s="36">
        <v>2391.4499999999998</v>
      </c>
      <c r="I61" s="36">
        <v>2435.6499999999996</v>
      </c>
      <c r="J61" s="36">
        <v>2502.3499999999995</v>
      </c>
      <c r="K61" s="31">
        <v>2368.9499999999998</v>
      </c>
      <c r="L61" s="31">
        <v>2258.0500000000002</v>
      </c>
      <c r="M61" s="31">
        <v>3.4690699999999999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2620.65</v>
      </c>
      <c r="D62" s="36">
        <v>2625.5499999999997</v>
      </c>
      <c r="E62" s="36">
        <v>2573.0999999999995</v>
      </c>
      <c r="F62" s="36">
        <v>2525.5499999999997</v>
      </c>
      <c r="G62" s="36">
        <v>2473.0999999999995</v>
      </c>
      <c r="H62" s="36">
        <v>2673.0999999999995</v>
      </c>
      <c r="I62" s="36">
        <v>2725.5499999999993</v>
      </c>
      <c r="J62" s="36">
        <v>2773.0999999999995</v>
      </c>
      <c r="K62" s="31">
        <v>2678</v>
      </c>
      <c r="L62" s="31">
        <v>2578</v>
      </c>
      <c r="M62" s="31">
        <v>4.5030299999999999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408.6</v>
      </c>
      <c r="D63" s="36">
        <v>413.81666666666666</v>
      </c>
      <c r="E63" s="36">
        <v>393.63333333333333</v>
      </c>
      <c r="F63" s="36">
        <v>378.66666666666669</v>
      </c>
      <c r="G63" s="36">
        <v>358.48333333333335</v>
      </c>
      <c r="H63" s="36">
        <v>428.7833333333333</v>
      </c>
      <c r="I63" s="36">
        <v>448.96666666666658</v>
      </c>
      <c r="J63" s="36">
        <v>463.93333333333328</v>
      </c>
      <c r="K63" s="31">
        <v>434</v>
      </c>
      <c r="L63" s="31">
        <v>398.85</v>
      </c>
      <c r="M63" s="31">
        <v>249.29219000000001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238.15</v>
      </c>
      <c r="D64" s="36">
        <v>237.21666666666667</v>
      </c>
      <c r="E64" s="36">
        <v>235.58333333333334</v>
      </c>
      <c r="F64" s="36">
        <v>233.01666666666668</v>
      </c>
      <c r="G64" s="36">
        <v>231.38333333333335</v>
      </c>
      <c r="H64" s="36">
        <v>239.78333333333333</v>
      </c>
      <c r="I64" s="36">
        <v>241.41666666666666</v>
      </c>
      <c r="J64" s="36">
        <v>243.98333333333332</v>
      </c>
      <c r="K64" s="31">
        <v>238.85</v>
      </c>
      <c r="L64" s="31">
        <v>234.65</v>
      </c>
      <c r="M64" s="31">
        <v>44.581829999999997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211.15</v>
      </c>
      <c r="D65" s="36">
        <v>210.81666666666669</v>
      </c>
      <c r="E65" s="36">
        <v>208.38333333333338</v>
      </c>
      <c r="F65" s="36">
        <v>205.6166666666667</v>
      </c>
      <c r="G65" s="36">
        <v>203.18333333333339</v>
      </c>
      <c r="H65" s="36">
        <v>213.58333333333337</v>
      </c>
      <c r="I65" s="36">
        <v>216.01666666666671</v>
      </c>
      <c r="J65" s="36">
        <v>218.78333333333336</v>
      </c>
      <c r="K65" s="31">
        <v>213.25</v>
      </c>
      <c r="L65" s="31">
        <v>208.05</v>
      </c>
      <c r="M65" s="31">
        <v>148.42658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113.7</v>
      </c>
      <c r="D66" s="36">
        <v>115.06666666666666</v>
      </c>
      <c r="E66" s="36">
        <v>111.88333333333333</v>
      </c>
      <c r="F66" s="36">
        <v>110.06666666666666</v>
      </c>
      <c r="G66" s="36">
        <v>106.88333333333333</v>
      </c>
      <c r="H66" s="36">
        <v>116.88333333333333</v>
      </c>
      <c r="I66" s="36">
        <v>120.06666666666666</v>
      </c>
      <c r="J66" s="36">
        <v>121.88333333333333</v>
      </c>
      <c r="K66" s="31">
        <v>118.25</v>
      </c>
      <c r="L66" s="31">
        <v>113.25</v>
      </c>
      <c r="M66" s="31">
        <v>297.41219999999998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46</v>
      </c>
      <c r="D67" s="36">
        <v>45.949999999999996</v>
      </c>
      <c r="E67" s="36">
        <v>45.349999999999994</v>
      </c>
      <c r="F67" s="36">
        <v>44.699999999999996</v>
      </c>
      <c r="G67" s="36">
        <v>44.099999999999994</v>
      </c>
      <c r="H67" s="36">
        <v>46.599999999999994</v>
      </c>
      <c r="I67" s="36">
        <v>47.2</v>
      </c>
      <c r="J67" s="36">
        <v>47.849999999999994</v>
      </c>
      <c r="K67" s="31">
        <v>46.55</v>
      </c>
      <c r="L67" s="31">
        <v>45.3</v>
      </c>
      <c r="M67" s="31">
        <v>215.96403000000001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3010.35</v>
      </c>
      <c r="D68" s="36">
        <v>3005.4666666666672</v>
      </c>
      <c r="E68" s="36">
        <v>2984.9333333333343</v>
      </c>
      <c r="F68" s="36">
        <v>2959.5166666666673</v>
      </c>
      <c r="G68" s="36">
        <v>2938.9833333333345</v>
      </c>
      <c r="H68" s="36">
        <v>3030.8833333333341</v>
      </c>
      <c r="I68" s="36">
        <v>3051.416666666667</v>
      </c>
      <c r="J68" s="36">
        <v>3076.8333333333339</v>
      </c>
      <c r="K68" s="31">
        <v>3026</v>
      </c>
      <c r="L68" s="31">
        <v>2980.05</v>
      </c>
      <c r="M68" s="31">
        <v>0.24909000000000001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1659.05</v>
      </c>
      <c r="D69" s="36">
        <v>1651</v>
      </c>
      <c r="E69" s="36">
        <v>1639.15</v>
      </c>
      <c r="F69" s="36">
        <v>1619.25</v>
      </c>
      <c r="G69" s="36">
        <v>1607.4</v>
      </c>
      <c r="H69" s="36">
        <v>1670.9</v>
      </c>
      <c r="I69" s="36">
        <v>1682.75</v>
      </c>
      <c r="J69" s="36">
        <v>1702.65</v>
      </c>
      <c r="K69" s="31">
        <v>1662.85</v>
      </c>
      <c r="L69" s="31">
        <v>1631.1</v>
      </c>
      <c r="M69" s="31">
        <v>1.2890200000000001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5476.3</v>
      </c>
      <c r="D70" s="36">
        <v>5465.6500000000005</v>
      </c>
      <c r="E70" s="36">
        <v>5375.6500000000015</v>
      </c>
      <c r="F70" s="36">
        <v>5275.0000000000009</v>
      </c>
      <c r="G70" s="36">
        <v>5185.0000000000018</v>
      </c>
      <c r="H70" s="36">
        <v>5566.3000000000011</v>
      </c>
      <c r="I70" s="36">
        <v>5656.2999999999993</v>
      </c>
      <c r="J70" s="36">
        <v>5756.9500000000007</v>
      </c>
      <c r="K70" s="31">
        <v>5555.65</v>
      </c>
      <c r="L70" s="31">
        <v>5365</v>
      </c>
      <c r="M70" s="31">
        <v>0.22389000000000001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2471.8000000000002</v>
      </c>
      <c r="D71" s="36">
        <v>2460.6166666666668</v>
      </c>
      <c r="E71" s="36">
        <v>2424.2333333333336</v>
      </c>
      <c r="F71" s="36">
        <v>2376.666666666667</v>
      </c>
      <c r="G71" s="36">
        <v>2340.2833333333338</v>
      </c>
      <c r="H71" s="36">
        <v>2508.1833333333334</v>
      </c>
      <c r="I71" s="36">
        <v>2544.5666666666666</v>
      </c>
      <c r="J71" s="36">
        <v>2592.1333333333332</v>
      </c>
      <c r="K71" s="31">
        <v>2497</v>
      </c>
      <c r="L71" s="31">
        <v>2413.0500000000002</v>
      </c>
      <c r="M71" s="31">
        <v>1.9178599999999999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588.54999999999995</v>
      </c>
      <c r="D72" s="36">
        <v>589.35</v>
      </c>
      <c r="E72" s="36">
        <v>582.20000000000005</v>
      </c>
      <c r="F72" s="36">
        <v>575.85</v>
      </c>
      <c r="G72" s="36">
        <v>568.70000000000005</v>
      </c>
      <c r="H72" s="36">
        <v>595.70000000000005</v>
      </c>
      <c r="I72" s="36">
        <v>602.84999999999991</v>
      </c>
      <c r="J72" s="36">
        <v>609.20000000000005</v>
      </c>
      <c r="K72" s="31">
        <v>596.5</v>
      </c>
      <c r="L72" s="31">
        <v>583</v>
      </c>
      <c r="M72" s="31">
        <v>17.943950000000001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1300.3499999999999</v>
      </c>
      <c r="D73" s="36">
        <v>1294.3</v>
      </c>
      <c r="E73" s="36">
        <v>1275.3</v>
      </c>
      <c r="F73" s="36">
        <v>1250.25</v>
      </c>
      <c r="G73" s="36">
        <v>1231.25</v>
      </c>
      <c r="H73" s="36">
        <v>1319.35</v>
      </c>
      <c r="I73" s="36">
        <v>1338.35</v>
      </c>
      <c r="J73" s="36">
        <v>1363.3999999999999</v>
      </c>
      <c r="K73" s="31">
        <v>1313.3</v>
      </c>
      <c r="L73" s="31">
        <v>1269.25</v>
      </c>
      <c r="M73" s="31">
        <v>10.439360000000001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160.35</v>
      </c>
      <c r="D74" s="36">
        <v>160.13333333333333</v>
      </c>
      <c r="E74" s="36">
        <v>158.46666666666664</v>
      </c>
      <c r="F74" s="36">
        <v>156.58333333333331</v>
      </c>
      <c r="G74" s="36">
        <v>154.91666666666663</v>
      </c>
      <c r="H74" s="36">
        <v>162.01666666666665</v>
      </c>
      <c r="I74" s="36">
        <v>163.68333333333334</v>
      </c>
      <c r="J74" s="36">
        <v>165.56666666666666</v>
      </c>
      <c r="K74" s="31">
        <v>161.80000000000001</v>
      </c>
      <c r="L74" s="31">
        <v>158.25</v>
      </c>
      <c r="M74" s="31">
        <v>513.46222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1164.3499999999999</v>
      </c>
      <c r="D75" s="36">
        <v>1167.6499999999999</v>
      </c>
      <c r="E75" s="36">
        <v>1157.4499999999998</v>
      </c>
      <c r="F75" s="36">
        <v>1150.55</v>
      </c>
      <c r="G75" s="36">
        <v>1140.3499999999999</v>
      </c>
      <c r="H75" s="36">
        <v>1174.5499999999997</v>
      </c>
      <c r="I75" s="36">
        <v>1184.75</v>
      </c>
      <c r="J75" s="36">
        <v>1191.6499999999996</v>
      </c>
      <c r="K75" s="31">
        <v>1177.8499999999999</v>
      </c>
      <c r="L75" s="31">
        <v>1160.75</v>
      </c>
      <c r="M75" s="31">
        <v>5.7363200000000001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183.3</v>
      </c>
      <c r="D76" s="36">
        <v>181.35000000000002</v>
      </c>
      <c r="E76" s="36">
        <v>178.30000000000004</v>
      </c>
      <c r="F76" s="36">
        <v>173.3</v>
      </c>
      <c r="G76" s="36">
        <v>170.25000000000003</v>
      </c>
      <c r="H76" s="36">
        <v>186.35000000000005</v>
      </c>
      <c r="I76" s="36">
        <v>189.4</v>
      </c>
      <c r="J76" s="36">
        <v>194.40000000000006</v>
      </c>
      <c r="K76" s="31">
        <v>184.4</v>
      </c>
      <c r="L76" s="31">
        <v>176.35</v>
      </c>
      <c r="M76" s="31">
        <v>280.58368999999999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474.7</v>
      </c>
      <c r="D77" s="36">
        <v>475.06666666666666</v>
      </c>
      <c r="E77" s="36">
        <v>471.13333333333333</v>
      </c>
      <c r="F77" s="36">
        <v>467.56666666666666</v>
      </c>
      <c r="G77" s="36">
        <v>463.63333333333333</v>
      </c>
      <c r="H77" s="36">
        <v>478.63333333333333</v>
      </c>
      <c r="I77" s="36">
        <v>482.56666666666661</v>
      </c>
      <c r="J77" s="36">
        <v>486.13333333333333</v>
      </c>
      <c r="K77" s="31">
        <v>479</v>
      </c>
      <c r="L77" s="31">
        <v>471.5</v>
      </c>
      <c r="M77" s="31">
        <v>119.25282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1000</v>
      </c>
      <c r="D78" s="36">
        <v>1005.9</v>
      </c>
      <c r="E78" s="36">
        <v>992.09999999999991</v>
      </c>
      <c r="F78" s="36">
        <v>984.19999999999993</v>
      </c>
      <c r="G78" s="36">
        <v>970.39999999999986</v>
      </c>
      <c r="H78" s="36">
        <v>1013.8</v>
      </c>
      <c r="I78" s="36">
        <v>1027.5999999999999</v>
      </c>
      <c r="J78" s="36">
        <v>1035.5</v>
      </c>
      <c r="K78" s="31">
        <v>1019.7</v>
      </c>
      <c r="L78" s="31">
        <v>998</v>
      </c>
      <c r="M78" s="31">
        <v>138.05234999999999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524.29999999999995</v>
      </c>
      <c r="D79" s="36">
        <v>530.25</v>
      </c>
      <c r="E79" s="36">
        <v>514.04999999999995</v>
      </c>
      <c r="F79" s="36">
        <v>503.79999999999995</v>
      </c>
      <c r="G79" s="36">
        <v>487.59999999999991</v>
      </c>
      <c r="H79" s="36">
        <v>540.5</v>
      </c>
      <c r="I79" s="36">
        <v>556.70000000000005</v>
      </c>
      <c r="J79" s="36">
        <v>566.95000000000005</v>
      </c>
      <c r="K79" s="31">
        <v>546.45000000000005</v>
      </c>
      <c r="L79" s="31">
        <v>520</v>
      </c>
      <c r="M79" s="31">
        <v>4.7690599999999996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242.25</v>
      </c>
      <c r="D80" s="36">
        <v>242.18333333333331</v>
      </c>
      <c r="E80" s="36">
        <v>240.61666666666662</v>
      </c>
      <c r="F80" s="36">
        <v>238.98333333333332</v>
      </c>
      <c r="G80" s="36">
        <v>237.41666666666663</v>
      </c>
      <c r="H80" s="36">
        <v>243.81666666666661</v>
      </c>
      <c r="I80" s="36">
        <v>245.38333333333327</v>
      </c>
      <c r="J80" s="36">
        <v>247.01666666666659</v>
      </c>
      <c r="K80" s="31">
        <v>243.75</v>
      </c>
      <c r="L80" s="31">
        <v>240.55</v>
      </c>
      <c r="M80" s="31">
        <v>18.571200000000001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1413.6</v>
      </c>
      <c r="D81" s="36">
        <v>1423.9333333333334</v>
      </c>
      <c r="E81" s="36">
        <v>1397.8666666666668</v>
      </c>
      <c r="F81" s="36">
        <v>1382.1333333333334</v>
      </c>
      <c r="G81" s="36">
        <v>1356.0666666666668</v>
      </c>
      <c r="H81" s="36">
        <v>1439.6666666666667</v>
      </c>
      <c r="I81" s="36">
        <v>1465.7333333333333</v>
      </c>
      <c r="J81" s="36">
        <v>1481.4666666666667</v>
      </c>
      <c r="K81" s="31">
        <v>1450</v>
      </c>
      <c r="L81" s="31">
        <v>1408.2</v>
      </c>
      <c r="M81" s="31">
        <v>0.85663999999999996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655.35</v>
      </c>
      <c r="D82" s="36">
        <v>656.11666666666667</v>
      </c>
      <c r="E82" s="36">
        <v>650.73333333333335</v>
      </c>
      <c r="F82" s="36">
        <v>646.11666666666667</v>
      </c>
      <c r="G82" s="36">
        <v>640.73333333333335</v>
      </c>
      <c r="H82" s="36">
        <v>660.73333333333335</v>
      </c>
      <c r="I82" s="36">
        <v>666.11666666666679</v>
      </c>
      <c r="J82" s="36">
        <v>670.73333333333335</v>
      </c>
      <c r="K82" s="31">
        <v>661.5</v>
      </c>
      <c r="L82" s="31">
        <v>651.5</v>
      </c>
      <c r="M82" s="31">
        <v>16.364750000000001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281.05</v>
      </c>
      <c r="D83" s="36">
        <v>282.03333333333336</v>
      </c>
      <c r="E83" s="36">
        <v>278.11666666666673</v>
      </c>
      <c r="F83" s="36">
        <v>275.18333333333339</v>
      </c>
      <c r="G83" s="36">
        <v>271.26666666666677</v>
      </c>
      <c r="H83" s="36">
        <v>284.9666666666667</v>
      </c>
      <c r="I83" s="36">
        <v>288.88333333333333</v>
      </c>
      <c r="J83" s="36">
        <v>291.81666666666666</v>
      </c>
      <c r="K83" s="31">
        <v>285.95</v>
      </c>
      <c r="L83" s="31">
        <v>279.10000000000002</v>
      </c>
      <c r="M83" s="31">
        <v>25.99183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7297.4</v>
      </c>
      <c r="D84" s="36">
        <v>7296.5999999999995</v>
      </c>
      <c r="E84" s="36">
        <v>7236.2999999999993</v>
      </c>
      <c r="F84" s="36">
        <v>7175.2</v>
      </c>
      <c r="G84" s="36">
        <v>7114.9</v>
      </c>
      <c r="H84" s="36">
        <v>7357.6999999999989</v>
      </c>
      <c r="I84" s="36">
        <v>7418</v>
      </c>
      <c r="J84" s="36">
        <v>7479.0999999999985</v>
      </c>
      <c r="K84" s="31">
        <v>7356.9</v>
      </c>
      <c r="L84" s="31">
        <v>7235.5</v>
      </c>
      <c r="M84" s="31">
        <v>8.7139999999999995E-2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1012.2</v>
      </c>
      <c r="D85" s="36">
        <v>1008.75</v>
      </c>
      <c r="E85" s="36">
        <v>999.1</v>
      </c>
      <c r="F85" s="36">
        <v>986</v>
      </c>
      <c r="G85" s="36">
        <v>976.35</v>
      </c>
      <c r="H85" s="36">
        <v>1021.85</v>
      </c>
      <c r="I85" s="36">
        <v>1031.5</v>
      </c>
      <c r="J85" s="36">
        <v>1044.5999999999999</v>
      </c>
      <c r="K85" s="31">
        <v>1018.4</v>
      </c>
      <c r="L85" s="31">
        <v>995.65</v>
      </c>
      <c r="M85" s="31">
        <v>1.77905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1382.8</v>
      </c>
      <c r="D86" s="36">
        <v>1383.5833333333333</v>
      </c>
      <c r="E86" s="36">
        <v>1374.1666666666665</v>
      </c>
      <c r="F86" s="36">
        <v>1365.5333333333333</v>
      </c>
      <c r="G86" s="36">
        <v>1356.1166666666666</v>
      </c>
      <c r="H86" s="36">
        <v>1392.2166666666665</v>
      </c>
      <c r="I86" s="36">
        <v>1401.633333333333</v>
      </c>
      <c r="J86" s="36">
        <v>1410.2666666666664</v>
      </c>
      <c r="K86" s="31">
        <v>1393</v>
      </c>
      <c r="L86" s="31">
        <v>1374.95</v>
      </c>
      <c r="M86" s="31">
        <v>0.39644000000000001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436</v>
      </c>
      <c r="D87" s="36">
        <v>435.45</v>
      </c>
      <c r="E87" s="36">
        <v>432.59999999999997</v>
      </c>
      <c r="F87" s="36">
        <v>429.2</v>
      </c>
      <c r="G87" s="36">
        <v>426.34999999999997</v>
      </c>
      <c r="H87" s="36">
        <v>438.84999999999997</v>
      </c>
      <c r="I87" s="36">
        <v>441.7</v>
      </c>
      <c r="J87" s="36">
        <v>445.09999999999997</v>
      </c>
      <c r="K87" s="31">
        <v>438.3</v>
      </c>
      <c r="L87" s="31">
        <v>432.05</v>
      </c>
      <c r="M87" s="31">
        <v>2.3344299999999998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21665.95</v>
      </c>
      <c r="D88" s="36">
        <v>21670.333333333332</v>
      </c>
      <c r="E88" s="36">
        <v>21510.666666666664</v>
      </c>
      <c r="F88" s="36">
        <v>21355.383333333331</v>
      </c>
      <c r="G88" s="36">
        <v>21195.716666666664</v>
      </c>
      <c r="H88" s="36">
        <v>21825.616666666665</v>
      </c>
      <c r="I88" s="36">
        <v>21985.283333333329</v>
      </c>
      <c r="J88" s="36">
        <v>22140.566666666666</v>
      </c>
      <c r="K88" s="31">
        <v>21830</v>
      </c>
      <c r="L88" s="31">
        <v>21515.05</v>
      </c>
      <c r="M88" s="31">
        <v>0.19313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840.7</v>
      </c>
      <c r="D89" s="36">
        <v>846.9</v>
      </c>
      <c r="E89" s="36">
        <v>830.8</v>
      </c>
      <c r="F89" s="36">
        <v>820.9</v>
      </c>
      <c r="G89" s="36">
        <v>804.8</v>
      </c>
      <c r="H89" s="36">
        <v>856.8</v>
      </c>
      <c r="I89" s="36">
        <v>872.90000000000009</v>
      </c>
      <c r="J89" s="36">
        <v>882.8</v>
      </c>
      <c r="K89" s="31">
        <v>863</v>
      </c>
      <c r="L89" s="31">
        <v>837</v>
      </c>
      <c r="M89" s="31">
        <v>3.07429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20.05</v>
      </c>
      <c r="D90" s="36">
        <v>19.066666666666666</v>
      </c>
      <c r="E90" s="36">
        <v>17.983333333333334</v>
      </c>
      <c r="F90" s="36">
        <v>15.916666666666668</v>
      </c>
      <c r="G90" s="36">
        <v>14.833333333333336</v>
      </c>
      <c r="H90" s="36">
        <v>21.133333333333333</v>
      </c>
      <c r="I90" s="36">
        <v>22.216666666666669</v>
      </c>
      <c r="J90" s="36">
        <v>24.283333333333331</v>
      </c>
      <c r="K90" s="31">
        <v>20.149999999999999</v>
      </c>
      <c r="L90" s="31">
        <v>17</v>
      </c>
      <c r="M90" s="31">
        <v>1110.0644299999999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5016</v>
      </c>
      <c r="D91" s="36">
        <v>5001.3833333333332</v>
      </c>
      <c r="E91" s="36">
        <v>4977.7666666666664</v>
      </c>
      <c r="F91" s="36">
        <v>4939.5333333333328</v>
      </c>
      <c r="G91" s="36">
        <v>4915.9166666666661</v>
      </c>
      <c r="H91" s="36">
        <v>5039.6166666666668</v>
      </c>
      <c r="I91" s="36">
        <v>5063.2333333333336</v>
      </c>
      <c r="J91" s="36">
        <v>5101.4666666666672</v>
      </c>
      <c r="K91" s="31">
        <v>5025</v>
      </c>
      <c r="L91" s="31">
        <v>4963.1499999999996</v>
      </c>
      <c r="M91" s="31">
        <v>2.6809500000000002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2464.1</v>
      </c>
      <c r="D92" s="36">
        <v>2479.35</v>
      </c>
      <c r="E92" s="36">
        <v>2439.6999999999998</v>
      </c>
      <c r="F92" s="36">
        <v>2415.2999999999997</v>
      </c>
      <c r="G92" s="36">
        <v>2375.6499999999996</v>
      </c>
      <c r="H92" s="36">
        <v>2503.75</v>
      </c>
      <c r="I92" s="36">
        <v>2543.4000000000005</v>
      </c>
      <c r="J92" s="36">
        <v>2567.8000000000002</v>
      </c>
      <c r="K92" s="31">
        <v>2519</v>
      </c>
      <c r="L92" s="31">
        <v>2454.9499999999998</v>
      </c>
      <c r="M92" s="31">
        <v>8.16127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2215.1</v>
      </c>
      <c r="D93" s="36">
        <v>2222.5666666666666</v>
      </c>
      <c r="E93" s="36">
        <v>2199.7333333333331</v>
      </c>
      <c r="F93" s="36">
        <v>2184.3666666666663</v>
      </c>
      <c r="G93" s="36">
        <v>2161.5333333333328</v>
      </c>
      <c r="H93" s="36">
        <v>2237.9333333333334</v>
      </c>
      <c r="I93" s="36">
        <v>2260.7666666666673</v>
      </c>
      <c r="J93" s="36">
        <v>2276.1333333333337</v>
      </c>
      <c r="K93" s="31">
        <v>2245.4</v>
      </c>
      <c r="L93" s="31">
        <v>2207.1999999999998</v>
      </c>
      <c r="M93" s="31">
        <v>0.88700000000000001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276.7</v>
      </c>
      <c r="D94" s="36">
        <v>277.64999999999998</v>
      </c>
      <c r="E94" s="36">
        <v>274.14999999999998</v>
      </c>
      <c r="F94" s="36">
        <v>271.60000000000002</v>
      </c>
      <c r="G94" s="36">
        <v>268.10000000000002</v>
      </c>
      <c r="H94" s="36">
        <v>280.19999999999993</v>
      </c>
      <c r="I94" s="36">
        <v>283.69999999999993</v>
      </c>
      <c r="J94" s="36">
        <v>286.24999999999989</v>
      </c>
      <c r="K94" s="31">
        <v>281.14999999999998</v>
      </c>
      <c r="L94" s="31">
        <v>275.10000000000002</v>
      </c>
      <c r="M94" s="31">
        <v>6.1002900000000002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797</v>
      </c>
      <c r="D95" s="36">
        <v>798.48333333333323</v>
      </c>
      <c r="E95" s="36">
        <v>786.86666666666645</v>
      </c>
      <c r="F95" s="36">
        <v>776.73333333333323</v>
      </c>
      <c r="G95" s="36">
        <v>765.11666666666645</v>
      </c>
      <c r="H95" s="36">
        <v>808.61666666666645</v>
      </c>
      <c r="I95" s="36">
        <v>820.23333333333323</v>
      </c>
      <c r="J95" s="36">
        <v>830.36666666666645</v>
      </c>
      <c r="K95" s="31">
        <v>810.1</v>
      </c>
      <c r="L95" s="31">
        <v>788.35</v>
      </c>
      <c r="M95" s="31">
        <v>12.13552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435.6</v>
      </c>
      <c r="D96" s="36">
        <v>434.86666666666662</v>
      </c>
      <c r="E96" s="36">
        <v>430.58333333333326</v>
      </c>
      <c r="F96" s="36">
        <v>425.56666666666666</v>
      </c>
      <c r="G96" s="36">
        <v>421.2833333333333</v>
      </c>
      <c r="H96" s="36">
        <v>439.88333333333321</v>
      </c>
      <c r="I96" s="36">
        <v>444.16666666666663</v>
      </c>
      <c r="J96" s="36">
        <v>449.18333333333317</v>
      </c>
      <c r="K96" s="31">
        <v>439.15</v>
      </c>
      <c r="L96" s="31">
        <v>429.85</v>
      </c>
      <c r="M96" s="31">
        <v>57.409790000000001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777.95</v>
      </c>
      <c r="D97" s="36">
        <v>769.63333333333321</v>
      </c>
      <c r="E97" s="36">
        <v>750.86666666666645</v>
      </c>
      <c r="F97" s="36">
        <v>723.78333333333319</v>
      </c>
      <c r="G97" s="36">
        <v>705.01666666666642</v>
      </c>
      <c r="H97" s="36">
        <v>796.71666666666647</v>
      </c>
      <c r="I97" s="36">
        <v>815.48333333333335</v>
      </c>
      <c r="J97" s="36">
        <v>842.56666666666649</v>
      </c>
      <c r="K97" s="31">
        <v>788.4</v>
      </c>
      <c r="L97" s="31">
        <v>742.55</v>
      </c>
      <c r="M97" s="31">
        <v>1.8362700000000001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1207.95</v>
      </c>
      <c r="D98" s="36">
        <v>1201.8333333333333</v>
      </c>
      <c r="E98" s="36">
        <v>1188.6666666666665</v>
      </c>
      <c r="F98" s="36">
        <v>1169.3833333333332</v>
      </c>
      <c r="G98" s="36">
        <v>1156.2166666666665</v>
      </c>
      <c r="H98" s="36">
        <v>1221.1166666666666</v>
      </c>
      <c r="I98" s="36">
        <v>1234.2833333333331</v>
      </c>
      <c r="J98" s="36">
        <v>1253.5666666666666</v>
      </c>
      <c r="K98" s="31">
        <v>1215</v>
      </c>
      <c r="L98" s="31">
        <v>1182.55</v>
      </c>
      <c r="M98" s="31">
        <v>1.8328199999999999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139.44999999999999</v>
      </c>
      <c r="D99" s="36">
        <v>140.08333333333331</v>
      </c>
      <c r="E99" s="36">
        <v>138.31666666666663</v>
      </c>
      <c r="F99" s="36">
        <v>137.18333333333331</v>
      </c>
      <c r="G99" s="36">
        <v>135.41666666666663</v>
      </c>
      <c r="H99" s="36">
        <v>141.21666666666664</v>
      </c>
      <c r="I99" s="36">
        <v>142.98333333333329</v>
      </c>
      <c r="J99" s="36">
        <v>144.11666666666665</v>
      </c>
      <c r="K99" s="31">
        <v>141.85</v>
      </c>
      <c r="L99" s="31">
        <v>138.94999999999999</v>
      </c>
      <c r="M99" s="31">
        <v>16.035640000000001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657.4</v>
      </c>
      <c r="D100" s="36">
        <v>658.91666666666663</v>
      </c>
      <c r="E100" s="36">
        <v>649.83333333333326</v>
      </c>
      <c r="F100" s="36">
        <v>642.26666666666665</v>
      </c>
      <c r="G100" s="36">
        <v>633.18333333333328</v>
      </c>
      <c r="H100" s="36">
        <v>666.48333333333323</v>
      </c>
      <c r="I100" s="36">
        <v>675.56666666666649</v>
      </c>
      <c r="J100" s="36">
        <v>683.13333333333321</v>
      </c>
      <c r="K100" s="31">
        <v>668</v>
      </c>
      <c r="L100" s="31">
        <v>651.35</v>
      </c>
      <c r="M100" s="31">
        <v>3.75908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2288.85</v>
      </c>
      <c r="D101" s="36">
        <v>2273.4833333333336</v>
      </c>
      <c r="E101" s="36">
        <v>2251.9666666666672</v>
      </c>
      <c r="F101" s="36">
        <v>2215.0833333333335</v>
      </c>
      <c r="G101" s="36">
        <v>2193.5666666666671</v>
      </c>
      <c r="H101" s="36">
        <v>2310.3666666666672</v>
      </c>
      <c r="I101" s="36">
        <v>2331.8833333333337</v>
      </c>
      <c r="J101" s="36">
        <v>2368.7666666666673</v>
      </c>
      <c r="K101" s="31">
        <v>2295</v>
      </c>
      <c r="L101" s="31">
        <v>2236.6</v>
      </c>
      <c r="M101" s="31">
        <v>8.5020000000000007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47.85</v>
      </c>
      <c r="D102" s="36">
        <v>47.866666666666667</v>
      </c>
      <c r="E102" s="36">
        <v>47.083333333333336</v>
      </c>
      <c r="F102" s="36">
        <v>46.31666666666667</v>
      </c>
      <c r="G102" s="36">
        <v>45.533333333333339</v>
      </c>
      <c r="H102" s="36">
        <v>48.633333333333333</v>
      </c>
      <c r="I102" s="36">
        <v>49.416666666666664</v>
      </c>
      <c r="J102" s="36">
        <v>50.18333333333333</v>
      </c>
      <c r="K102" s="31">
        <v>48.65</v>
      </c>
      <c r="L102" s="31">
        <v>47.1</v>
      </c>
      <c r="M102" s="31">
        <v>173.48974000000001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1887</v>
      </c>
      <c r="D103" s="36">
        <v>1889.6666666666667</v>
      </c>
      <c r="E103" s="36">
        <v>1873.3333333333335</v>
      </c>
      <c r="F103" s="36">
        <v>1859.6666666666667</v>
      </c>
      <c r="G103" s="36">
        <v>1843.3333333333335</v>
      </c>
      <c r="H103" s="36">
        <v>1903.3333333333335</v>
      </c>
      <c r="I103" s="36">
        <v>1919.666666666667</v>
      </c>
      <c r="J103" s="36">
        <v>1933.3333333333335</v>
      </c>
      <c r="K103" s="31">
        <v>1906</v>
      </c>
      <c r="L103" s="31">
        <v>1876</v>
      </c>
      <c r="M103" s="31">
        <v>4.6455500000000001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676.65</v>
      </c>
      <c r="D104" s="36">
        <v>678.03333333333342</v>
      </c>
      <c r="E104" s="36">
        <v>672.06666666666683</v>
      </c>
      <c r="F104" s="36">
        <v>667.48333333333346</v>
      </c>
      <c r="G104" s="36">
        <v>661.51666666666688</v>
      </c>
      <c r="H104" s="36">
        <v>682.61666666666679</v>
      </c>
      <c r="I104" s="36">
        <v>688.58333333333326</v>
      </c>
      <c r="J104" s="36">
        <v>693.16666666666674</v>
      </c>
      <c r="K104" s="31">
        <v>684</v>
      </c>
      <c r="L104" s="31">
        <v>673.45</v>
      </c>
      <c r="M104" s="31">
        <v>0.56430000000000002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1331.85</v>
      </c>
      <c r="D105" s="36">
        <v>1324.9833333333333</v>
      </c>
      <c r="E105" s="36">
        <v>1312.0666666666666</v>
      </c>
      <c r="F105" s="36">
        <v>1292.2833333333333</v>
      </c>
      <c r="G105" s="36">
        <v>1279.3666666666666</v>
      </c>
      <c r="H105" s="36">
        <v>1344.7666666666667</v>
      </c>
      <c r="I105" s="36">
        <v>1357.6833333333332</v>
      </c>
      <c r="J105" s="36">
        <v>1377.4666666666667</v>
      </c>
      <c r="K105" s="31">
        <v>1337.9</v>
      </c>
      <c r="L105" s="31">
        <v>1305.2</v>
      </c>
      <c r="M105" s="31">
        <v>1.0076700000000001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8504.7999999999993</v>
      </c>
      <c r="D106" s="36">
        <v>8515.2666666666664</v>
      </c>
      <c r="E106" s="36">
        <v>8451.5333333333328</v>
      </c>
      <c r="F106" s="36">
        <v>8398.2666666666664</v>
      </c>
      <c r="G106" s="36">
        <v>8334.5333333333328</v>
      </c>
      <c r="H106" s="36">
        <v>8568.5333333333328</v>
      </c>
      <c r="I106" s="36">
        <v>8632.2666666666664</v>
      </c>
      <c r="J106" s="36">
        <v>8685.5333333333328</v>
      </c>
      <c r="K106" s="31">
        <v>8579</v>
      </c>
      <c r="L106" s="31">
        <v>8462</v>
      </c>
      <c r="M106" s="31">
        <v>9.5610000000000001E-2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122.1</v>
      </c>
      <c r="D107" s="36">
        <v>120.75</v>
      </c>
      <c r="E107" s="36">
        <v>118.15</v>
      </c>
      <c r="F107" s="36">
        <v>114.2</v>
      </c>
      <c r="G107" s="36">
        <v>111.60000000000001</v>
      </c>
      <c r="H107" s="36">
        <v>124.7</v>
      </c>
      <c r="I107" s="36">
        <v>127.3</v>
      </c>
      <c r="J107" s="36">
        <v>131.25</v>
      </c>
      <c r="K107" s="31">
        <v>123.35</v>
      </c>
      <c r="L107" s="31">
        <v>116.8</v>
      </c>
      <c r="M107" s="31">
        <v>181.07689999999999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456.3</v>
      </c>
      <c r="D108" s="36">
        <v>456.16666666666669</v>
      </c>
      <c r="E108" s="36">
        <v>448.63333333333338</v>
      </c>
      <c r="F108" s="36">
        <v>440.9666666666667</v>
      </c>
      <c r="G108" s="36">
        <v>433.43333333333339</v>
      </c>
      <c r="H108" s="36">
        <v>463.83333333333337</v>
      </c>
      <c r="I108" s="36">
        <v>471.36666666666667</v>
      </c>
      <c r="J108" s="36">
        <v>479.03333333333336</v>
      </c>
      <c r="K108" s="31">
        <v>463.7</v>
      </c>
      <c r="L108" s="31">
        <v>448.5</v>
      </c>
      <c r="M108" s="31">
        <v>15.377470000000001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590.5</v>
      </c>
      <c r="D109" s="36">
        <v>587.94999999999993</v>
      </c>
      <c r="E109" s="36">
        <v>581.14999999999986</v>
      </c>
      <c r="F109" s="36">
        <v>571.79999999999995</v>
      </c>
      <c r="G109" s="36">
        <v>564.99999999999989</v>
      </c>
      <c r="H109" s="36">
        <v>597.29999999999984</v>
      </c>
      <c r="I109" s="36">
        <v>604.0999999999998</v>
      </c>
      <c r="J109" s="36">
        <v>613.44999999999982</v>
      </c>
      <c r="K109" s="31">
        <v>594.75</v>
      </c>
      <c r="L109" s="31">
        <v>578.6</v>
      </c>
      <c r="M109" s="31">
        <v>1.69777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349.55</v>
      </c>
      <c r="D110" s="36">
        <v>351.38333333333338</v>
      </c>
      <c r="E110" s="36">
        <v>346.51666666666677</v>
      </c>
      <c r="F110" s="36">
        <v>343.48333333333341</v>
      </c>
      <c r="G110" s="36">
        <v>338.61666666666679</v>
      </c>
      <c r="H110" s="36">
        <v>354.41666666666674</v>
      </c>
      <c r="I110" s="36">
        <v>359.28333333333342</v>
      </c>
      <c r="J110" s="36">
        <v>362.31666666666672</v>
      </c>
      <c r="K110" s="31">
        <v>356.25</v>
      </c>
      <c r="L110" s="31">
        <v>348.35</v>
      </c>
      <c r="M110" s="31">
        <v>37.633220000000001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475.4</v>
      </c>
      <c r="D111" s="36">
        <v>477.59999999999997</v>
      </c>
      <c r="E111" s="36">
        <v>470.19999999999993</v>
      </c>
      <c r="F111" s="36">
        <v>464.99999999999994</v>
      </c>
      <c r="G111" s="36">
        <v>457.59999999999991</v>
      </c>
      <c r="H111" s="36">
        <v>482.79999999999995</v>
      </c>
      <c r="I111" s="36">
        <v>490.19999999999993</v>
      </c>
      <c r="J111" s="36">
        <v>495.4</v>
      </c>
      <c r="K111" s="31">
        <v>485</v>
      </c>
      <c r="L111" s="31">
        <v>472.4</v>
      </c>
      <c r="M111" s="31">
        <v>1.6574500000000001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1044.6500000000001</v>
      </c>
      <c r="D112" s="36">
        <v>1046.6666666666667</v>
      </c>
      <c r="E112" s="36">
        <v>1029.5833333333335</v>
      </c>
      <c r="F112" s="36">
        <v>1014.5166666666667</v>
      </c>
      <c r="G112" s="36">
        <v>997.43333333333339</v>
      </c>
      <c r="H112" s="36">
        <v>1061.7333333333336</v>
      </c>
      <c r="I112" s="36">
        <v>1078.8166666666671</v>
      </c>
      <c r="J112" s="36">
        <v>1093.8833333333337</v>
      </c>
      <c r="K112" s="31">
        <v>1063.75</v>
      </c>
      <c r="L112" s="31">
        <v>1031.5999999999999</v>
      </c>
      <c r="M112" s="31">
        <v>0.62016000000000004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1137.25</v>
      </c>
      <c r="D113" s="36">
        <v>1142.4166666666667</v>
      </c>
      <c r="E113" s="36">
        <v>1126.9333333333334</v>
      </c>
      <c r="F113" s="36">
        <v>1116.6166666666666</v>
      </c>
      <c r="G113" s="36">
        <v>1101.1333333333332</v>
      </c>
      <c r="H113" s="36">
        <v>1152.7333333333336</v>
      </c>
      <c r="I113" s="36">
        <v>1168.2166666666667</v>
      </c>
      <c r="J113" s="36">
        <v>1178.5333333333338</v>
      </c>
      <c r="K113" s="31">
        <v>1157.9000000000001</v>
      </c>
      <c r="L113" s="31">
        <v>1132.0999999999999</v>
      </c>
      <c r="M113" s="31">
        <v>18.577809999999999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490.9</v>
      </c>
      <c r="D114" s="36">
        <v>491.26666666666665</v>
      </c>
      <c r="E114" s="36">
        <v>487.18333333333328</v>
      </c>
      <c r="F114" s="36">
        <v>483.46666666666664</v>
      </c>
      <c r="G114" s="36">
        <v>479.38333333333327</v>
      </c>
      <c r="H114" s="36">
        <v>494.98333333333329</v>
      </c>
      <c r="I114" s="36">
        <v>499.06666666666666</v>
      </c>
      <c r="J114" s="36">
        <v>502.7833333333333</v>
      </c>
      <c r="K114" s="31">
        <v>495.35</v>
      </c>
      <c r="L114" s="31">
        <v>487.55</v>
      </c>
      <c r="M114" s="31">
        <v>2.2563399999999998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1222.8</v>
      </c>
      <c r="D115" s="36">
        <v>1214.9333333333334</v>
      </c>
      <c r="E115" s="36">
        <v>1204.8666666666668</v>
      </c>
      <c r="F115" s="36">
        <v>1186.9333333333334</v>
      </c>
      <c r="G115" s="36">
        <v>1176.8666666666668</v>
      </c>
      <c r="H115" s="36">
        <v>1232.8666666666668</v>
      </c>
      <c r="I115" s="36">
        <v>1242.9333333333334</v>
      </c>
      <c r="J115" s="36">
        <v>1260.8666666666668</v>
      </c>
      <c r="K115" s="31">
        <v>1225</v>
      </c>
      <c r="L115" s="31">
        <v>1197</v>
      </c>
      <c r="M115" s="31">
        <v>12.6929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154.5</v>
      </c>
      <c r="D116" s="36">
        <v>154.45000000000002</v>
      </c>
      <c r="E116" s="36">
        <v>152.10000000000002</v>
      </c>
      <c r="F116" s="36">
        <v>149.70000000000002</v>
      </c>
      <c r="G116" s="36">
        <v>147.35000000000002</v>
      </c>
      <c r="H116" s="36">
        <v>156.85000000000002</v>
      </c>
      <c r="I116" s="36">
        <v>159.19999999999999</v>
      </c>
      <c r="J116" s="36">
        <v>161.60000000000002</v>
      </c>
      <c r="K116" s="31">
        <v>156.80000000000001</v>
      </c>
      <c r="L116" s="31">
        <v>152.05000000000001</v>
      </c>
      <c r="M116" s="31">
        <v>46.283239999999999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1429.95</v>
      </c>
      <c r="D117" s="36">
        <v>1432.6333333333332</v>
      </c>
      <c r="E117" s="36">
        <v>1418.5666666666664</v>
      </c>
      <c r="F117" s="36">
        <v>1407.1833333333332</v>
      </c>
      <c r="G117" s="36">
        <v>1393.1166666666663</v>
      </c>
      <c r="H117" s="36">
        <v>1444.0166666666664</v>
      </c>
      <c r="I117" s="36">
        <v>1458.083333333333</v>
      </c>
      <c r="J117" s="36">
        <v>1469.4666666666665</v>
      </c>
      <c r="K117" s="31">
        <v>1446.7</v>
      </c>
      <c r="L117" s="31">
        <v>1421.25</v>
      </c>
      <c r="M117" s="31">
        <v>1.0507299999999999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351.95</v>
      </c>
      <c r="D118" s="36">
        <v>351.38333333333338</v>
      </c>
      <c r="E118" s="36">
        <v>348.96666666666675</v>
      </c>
      <c r="F118" s="36">
        <v>345.98333333333335</v>
      </c>
      <c r="G118" s="36">
        <v>343.56666666666672</v>
      </c>
      <c r="H118" s="36">
        <v>354.36666666666679</v>
      </c>
      <c r="I118" s="36">
        <v>356.78333333333342</v>
      </c>
      <c r="J118" s="36">
        <v>359.76666666666682</v>
      </c>
      <c r="K118" s="31">
        <v>353.8</v>
      </c>
      <c r="L118" s="31">
        <v>348.4</v>
      </c>
      <c r="M118" s="31">
        <v>85.076589999999996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1281.5999999999999</v>
      </c>
      <c r="D119" s="36">
        <v>1288.4333333333334</v>
      </c>
      <c r="E119" s="36">
        <v>1264.1666666666667</v>
      </c>
      <c r="F119" s="36">
        <v>1246.7333333333333</v>
      </c>
      <c r="G119" s="36">
        <v>1222.4666666666667</v>
      </c>
      <c r="H119" s="36">
        <v>1305.8666666666668</v>
      </c>
      <c r="I119" s="36">
        <v>1330.1333333333332</v>
      </c>
      <c r="J119" s="36">
        <v>1347.5666666666668</v>
      </c>
      <c r="K119" s="31">
        <v>1312.7</v>
      </c>
      <c r="L119" s="31">
        <v>1271</v>
      </c>
      <c r="M119" s="31">
        <v>36.692689999999999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5700.65</v>
      </c>
      <c r="D120" s="36">
        <v>5701.95</v>
      </c>
      <c r="E120" s="36">
        <v>5648.9</v>
      </c>
      <c r="F120" s="36">
        <v>5597.15</v>
      </c>
      <c r="G120" s="36">
        <v>5544.0999999999995</v>
      </c>
      <c r="H120" s="36">
        <v>5753.7</v>
      </c>
      <c r="I120" s="36">
        <v>5806.7500000000009</v>
      </c>
      <c r="J120" s="36">
        <v>5858.5</v>
      </c>
      <c r="K120" s="31">
        <v>5755</v>
      </c>
      <c r="L120" s="31">
        <v>5650.2</v>
      </c>
      <c r="M120" s="31">
        <v>2.0335999999999999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2305.3000000000002</v>
      </c>
      <c r="D121" s="36">
        <v>2310.9833333333336</v>
      </c>
      <c r="E121" s="36">
        <v>2284.416666666667</v>
      </c>
      <c r="F121" s="36">
        <v>2263.5333333333333</v>
      </c>
      <c r="G121" s="36">
        <v>2236.9666666666667</v>
      </c>
      <c r="H121" s="36">
        <v>2331.8666666666672</v>
      </c>
      <c r="I121" s="36">
        <v>2358.4333333333338</v>
      </c>
      <c r="J121" s="36">
        <v>2379.3166666666675</v>
      </c>
      <c r="K121" s="31">
        <v>2337.5500000000002</v>
      </c>
      <c r="L121" s="31">
        <v>2290.1</v>
      </c>
      <c r="M121" s="31">
        <v>2.2002999999999999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2811</v>
      </c>
      <c r="D122" s="36">
        <v>2798.8166666666671</v>
      </c>
      <c r="E122" s="36">
        <v>2766.1833333333343</v>
      </c>
      <c r="F122" s="36">
        <v>2721.3666666666672</v>
      </c>
      <c r="G122" s="36">
        <v>2688.7333333333345</v>
      </c>
      <c r="H122" s="36">
        <v>2843.6333333333341</v>
      </c>
      <c r="I122" s="36">
        <v>2876.2666666666664</v>
      </c>
      <c r="J122" s="36">
        <v>2921.0833333333339</v>
      </c>
      <c r="K122" s="31">
        <v>2831.45</v>
      </c>
      <c r="L122" s="31">
        <v>2754</v>
      </c>
      <c r="M122" s="31">
        <v>6.45099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842.35</v>
      </c>
      <c r="D123" s="36">
        <v>827.56666666666661</v>
      </c>
      <c r="E123" s="36">
        <v>808.08333333333326</v>
      </c>
      <c r="F123" s="36">
        <v>773.81666666666661</v>
      </c>
      <c r="G123" s="36">
        <v>754.33333333333326</v>
      </c>
      <c r="H123" s="36">
        <v>861.83333333333326</v>
      </c>
      <c r="I123" s="36">
        <v>881.31666666666661</v>
      </c>
      <c r="J123" s="36">
        <v>915.58333333333326</v>
      </c>
      <c r="K123" s="31">
        <v>847.05</v>
      </c>
      <c r="L123" s="31">
        <v>793.3</v>
      </c>
      <c r="M123" s="31">
        <v>34.32629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1240.55</v>
      </c>
      <c r="D124" s="36">
        <v>1238.1666666666667</v>
      </c>
      <c r="E124" s="36">
        <v>1225.0333333333335</v>
      </c>
      <c r="F124" s="36">
        <v>1209.5166666666669</v>
      </c>
      <c r="G124" s="36">
        <v>1196.3833333333337</v>
      </c>
      <c r="H124" s="36">
        <v>1253.6833333333334</v>
      </c>
      <c r="I124" s="36">
        <v>1266.8166666666666</v>
      </c>
      <c r="J124" s="36">
        <v>1282.3333333333333</v>
      </c>
      <c r="K124" s="31">
        <v>1251.3</v>
      </c>
      <c r="L124" s="31">
        <v>1222.6500000000001</v>
      </c>
      <c r="M124" s="31">
        <v>2.59389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5159</v>
      </c>
      <c r="D125" s="36">
        <v>5153.6833333333334</v>
      </c>
      <c r="E125" s="36">
        <v>5114.3666666666668</v>
      </c>
      <c r="F125" s="36">
        <v>5069.7333333333336</v>
      </c>
      <c r="G125" s="36">
        <v>5030.416666666667</v>
      </c>
      <c r="H125" s="36">
        <v>5198.3166666666666</v>
      </c>
      <c r="I125" s="36">
        <v>5237.6333333333341</v>
      </c>
      <c r="J125" s="36">
        <v>5282.2666666666664</v>
      </c>
      <c r="K125" s="31">
        <v>5193</v>
      </c>
      <c r="L125" s="31">
        <v>5109.05</v>
      </c>
      <c r="M125" s="31">
        <v>0.23971999999999999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1714.75</v>
      </c>
      <c r="D126" s="36">
        <v>1724.4833333333333</v>
      </c>
      <c r="E126" s="36">
        <v>1684.5666666666666</v>
      </c>
      <c r="F126" s="36">
        <v>1654.3833333333332</v>
      </c>
      <c r="G126" s="36">
        <v>1614.4666666666665</v>
      </c>
      <c r="H126" s="36">
        <v>1754.6666666666667</v>
      </c>
      <c r="I126" s="36">
        <v>1794.5833333333333</v>
      </c>
      <c r="J126" s="36">
        <v>1824.7666666666669</v>
      </c>
      <c r="K126" s="31">
        <v>1764.4</v>
      </c>
      <c r="L126" s="31">
        <v>1694.3</v>
      </c>
      <c r="M126" s="31">
        <v>1.8135399999999999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4256.2</v>
      </c>
      <c r="D127" s="36">
        <v>4261.4833333333327</v>
      </c>
      <c r="E127" s="36">
        <v>4220.8166666666657</v>
      </c>
      <c r="F127" s="36">
        <v>4185.4333333333334</v>
      </c>
      <c r="G127" s="36">
        <v>4144.7666666666664</v>
      </c>
      <c r="H127" s="36">
        <v>4296.866666666665</v>
      </c>
      <c r="I127" s="36">
        <v>4337.533333333331</v>
      </c>
      <c r="J127" s="36">
        <v>4372.9166666666642</v>
      </c>
      <c r="K127" s="31">
        <v>4302.1499999999996</v>
      </c>
      <c r="L127" s="31">
        <v>4226.1000000000004</v>
      </c>
      <c r="M127" s="31">
        <v>0.14407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301.7</v>
      </c>
      <c r="D128" s="36">
        <v>298.98333333333335</v>
      </c>
      <c r="E128" s="36">
        <v>294.91666666666669</v>
      </c>
      <c r="F128" s="36">
        <v>288.13333333333333</v>
      </c>
      <c r="G128" s="36">
        <v>284.06666666666666</v>
      </c>
      <c r="H128" s="36">
        <v>305.76666666666671</v>
      </c>
      <c r="I128" s="36">
        <v>309.83333333333331</v>
      </c>
      <c r="J128" s="36">
        <v>316.61666666666673</v>
      </c>
      <c r="K128" s="31">
        <v>303.05</v>
      </c>
      <c r="L128" s="31">
        <v>292.2</v>
      </c>
      <c r="M128" s="31">
        <v>30.872070000000001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404.4</v>
      </c>
      <c r="D129" s="36">
        <v>404.11666666666662</v>
      </c>
      <c r="E129" s="36">
        <v>399.28333333333325</v>
      </c>
      <c r="F129" s="36">
        <v>394.16666666666663</v>
      </c>
      <c r="G129" s="36">
        <v>389.33333333333326</v>
      </c>
      <c r="H129" s="36">
        <v>409.23333333333323</v>
      </c>
      <c r="I129" s="36">
        <v>414.06666666666661</v>
      </c>
      <c r="J129" s="36">
        <v>419.18333333333322</v>
      </c>
      <c r="K129" s="31">
        <v>408.95</v>
      </c>
      <c r="L129" s="31">
        <v>399</v>
      </c>
      <c r="M129" s="31">
        <v>2.8295499999999998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1956.9</v>
      </c>
      <c r="D130" s="36">
        <v>1946.5666666666666</v>
      </c>
      <c r="E130" s="36">
        <v>1933.1333333333332</v>
      </c>
      <c r="F130" s="36">
        <v>1909.3666666666666</v>
      </c>
      <c r="G130" s="36">
        <v>1895.9333333333332</v>
      </c>
      <c r="H130" s="36">
        <v>1970.3333333333333</v>
      </c>
      <c r="I130" s="36">
        <v>1983.7666666666667</v>
      </c>
      <c r="J130" s="36">
        <v>2007.5333333333333</v>
      </c>
      <c r="K130" s="31">
        <v>1960</v>
      </c>
      <c r="L130" s="31">
        <v>1922.8</v>
      </c>
      <c r="M130" s="31">
        <v>3.2147000000000001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1993.1</v>
      </c>
      <c r="D131" s="36">
        <v>2016.3666666666668</v>
      </c>
      <c r="E131" s="36">
        <v>1957.7333333333336</v>
      </c>
      <c r="F131" s="36">
        <v>1922.3666666666668</v>
      </c>
      <c r="G131" s="36">
        <v>1863.7333333333336</v>
      </c>
      <c r="H131" s="36">
        <v>2051.7333333333336</v>
      </c>
      <c r="I131" s="36">
        <v>2110.3666666666668</v>
      </c>
      <c r="J131" s="36">
        <v>2145.7333333333336</v>
      </c>
      <c r="K131" s="31">
        <v>2075</v>
      </c>
      <c r="L131" s="31">
        <v>1981</v>
      </c>
      <c r="M131" s="31">
        <v>3.8709199999999999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545.79999999999995</v>
      </c>
      <c r="D132" s="36">
        <v>544.73333333333335</v>
      </c>
      <c r="E132" s="36">
        <v>538.51666666666665</v>
      </c>
      <c r="F132" s="36">
        <v>531.23333333333335</v>
      </c>
      <c r="G132" s="36">
        <v>525.01666666666665</v>
      </c>
      <c r="H132" s="36">
        <v>552.01666666666665</v>
      </c>
      <c r="I132" s="36">
        <v>558.23333333333335</v>
      </c>
      <c r="J132" s="36">
        <v>565.51666666666665</v>
      </c>
      <c r="K132" s="31">
        <v>550.95000000000005</v>
      </c>
      <c r="L132" s="31">
        <v>537.45000000000005</v>
      </c>
      <c r="M132" s="31">
        <v>11.507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2358.65</v>
      </c>
      <c r="D133" s="36">
        <v>2360.3833333333337</v>
      </c>
      <c r="E133" s="36">
        <v>2340.8166666666675</v>
      </c>
      <c r="F133" s="36">
        <v>2322.983333333334</v>
      </c>
      <c r="G133" s="36">
        <v>2303.4166666666679</v>
      </c>
      <c r="H133" s="36">
        <v>2378.2166666666672</v>
      </c>
      <c r="I133" s="36">
        <v>2397.7833333333338</v>
      </c>
      <c r="J133" s="36">
        <v>2415.6166666666668</v>
      </c>
      <c r="K133" s="31">
        <v>2379.9499999999998</v>
      </c>
      <c r="L133" s="31">
        <v>2342.5500000000002</v>
      </c>
      <c r="M133" s="31">
        <v>3.1856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2022.5</v>
      </c>
      <c r="D134" s="36">
        <v>2032.5666666666666</v>
      </c>
      <c r="E134" s="36">
        <v>2005.6833333333334</v>
      </c>
      <c r="F134" s="36">
        <v>1988.8666666666668</v>
      </c>
      <c r="G134" s="36">
        <v>1961.9833333333336</v>
      </c>
      <c r="H134" s="36">
        <v>2049.3833333333332</v>
      </c>
      <c r="I134" s="36">
        <v>2076.2666666666664</v>
      </c>
      <c r="J134" s="36">
        <v>2093.083333333333</v>
      </c>
      <c r="K134" s="31">
        <v>2059.4499999999998</v>
      </c>
      <c r="L134" s="31">
        <v>2015.75</v>
      </c>
      <c r="M134" s="31">
        <v>0.72967000000000004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986.55</v>
      </c>
      <c r="D135" s="36">
        <v>984.43333333333339</v>
      </c>
      <c r="E135" s="36">
        <v>972.61666666666679</v>
      </c>
      <c r="F135" s="36">
        <v>958.68333333333339</v>
      </c>
      <c r="G135" s="36">
        <v>946.86666666666679</v>
      </c>
      <c r="H135" s="36">
        <v>998.36666666666679</v>
      </c>
      <c r="I135" s="36">
        <v>1010.1833333333334</v>
      </c>
      <c r="J135" s="36">
        <v>1024.1166666666668</v>
      </c>
      <c r="K135" s="31">
        <v>996.25</v>
      </c>
      <c r="L135" s="31">
        <v>970.5</v>
      </c>
      <c r="M135" s="31">
        <v>0.53146000000000004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655.55</v>
      </c>
      <c r="D136" s="36">
        <v>660.66666666666663</v>
      </c>
      <c r="E136" s="36">
        <v>642.98333333333323</v>
      </c>
      <c r="F136" s="36">
        <v>630.41666666666663</v>
      </c>
      <c r="G136" s="36">
        <v>612.73333333333323</v>
      </c>
      <c r="H136" s="36">
        <v>673.23333333333323</v>
      </c>
      <c r="I136" s="36">
        <v>690.91666666666663</v>
      </c>
      <c r="J136" s="36">
        <v>703.48333333333323</v>
      </c>
      <c r="K136" s="31">
        <v>678.35</v>
      </c>
      <c r="L136" s="31">
        <v>648.1</v>
      </c>
      <c r="M136" s="31">
        <v>6.7946499999999999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2259.85</v>
      </c>
      <c r="D137" s="36">
        <v>2257.0666666666666</v>
      </c>
      <c r="E137" s="36">
        <v>2242.7833333333333</v>
      </c>
      <c r="F137" s="36">
        <v>2225.7166666666667</v>
      </c>
      <c r="G137" s="36">
        <v>2211.4333333333334</v>
      </c>
      <c r="H137" s="36">
        <v>2274.1333333333332</v>
      </c>
      <c r="I137" s="36">
        <v>2288.4166666666661</v>
      </c>
      <c r="J137" s="36">
        <v>2305.4833333333331</v>
      </c>
      <c r="K137" s="31">
        <v>2271.35</v>
      </c>
      <c r="L137" s="31">
        <v>2240</v>
      </c>
      <c r="M137" s="31">
        <v>1.7060500000000001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386.75</v>
      </c>
      <c r="D138" s="36">
        <v>386.10000000000008</v>
      </c>
      <c r="E138" s="36">
        <v>383.75000000000017</v>
      </c>
      <c r="F138" s="36">
        <v>380.75000000000011</v>
      </c>
      <c r="G138" s="36">
        <v>378.4000000000002</v>
      </c>
      <c r="H138" s="36">
        <v>389.10000000000014</v>
      </c>
      <c r="I138" s="36">
        <v>391.45000000000005</v>
      </c>
      <c r="J138" s="36">
        <v>394.4500000000001</v>
      </c>
      <c r="K138" s="31">
        <v>388.45</v>
      </c>
      <c r="L138" s="31">
        <v>383.1</v>
      </c>
      <c r="M138" s="31">
        <v>8.0715199999999996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139.75</v>
      </c>
      <c r="D139" s="36">
        <v>141.51666666666668</v>
      </c>
      <c r="E139" s="36">
        <v>137.23333333333335</v>
      </c>
      <c r="F139" s="36">
        <v>134.71666666666667</v>
      </c>
      <c r="G139" s="36">
        <v>130.43333333333334</v>
      </c>
      <c r="H139" s="36">
        <v>144.03333333333336</v>
      </c>
      <c r="I139" s="36">
        <v>148.31666666666672</v>
      </c>
      <c r="J139" s="36">
        <v>150.83333333333337</v>
      </c>
      <c r="K139" s="31">
        <v>145.80000000000001</v>
      </c>
      <c r="L139" s="31">
        <v>139</v>
      </c>
      <c r="M139" s="31">
        <v>125.87913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186.55</v>
      </c>
      <c r="D140" s="36">
        <v>185.80000000000004</v>
      </c>
      <c r="E140" s="36">
        <v>184.20000000000007</v>
      </c>
      <c r="F140" s="36">
        <v>181.85000000000002</v>
      </c>
      <c r="G140" s="36">
        <v>180.25000000000006</v>
      </c>
      <c r="H140" s="36">
        <v>188.15000000000009</v>
      </c>
      <c r="I140" s="36">
        <v>189.75000000000006</v>
      </c>
      <c r="J140" s="36">
        <v>192.10000000000011</v>
      </c>
      <c r="K140" s="31">
        <v>187.4</v>
      </c>
      <c r="L140" s="31">
        <v>183.45</v>
      </c>
      <c r="M140" s="31">
        <v>19.78004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3734.35</v>
      </c>
      <c r="D141" s="36">
        <v>3743.75</v>
      </c>
      <c r="E141" s="36">
        <v>3714.6</v>
      </c>
      <c r="F141" s="36">
        <v>3694.85</v>
      </c>
      <c r="G141" s="36">
        <v>3665.7</v>
      </c>
      <c r="H141" s="36">
        <v>3763.5</v>
      </c>
      <c r="I141" s="36">
        <v>3792.6499999999996</v>
      </c>
      <c r="J141" s="36">
        <v>3812.4</v>
      </c>
      <c r="K141" s="31">
        <v>3772.9</v>
      </c>
      <c r="L141" s="31">
        <v>3724</v>
      </c>
      <c r="M141" s="31">
        <v>2.8150900000000001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5988.35</v>
      </c>
      <c r="D142" s="36">
        <v>5988.7833333333328</v>
      </c>
      <c r="E142" s="36">
        <v>5938.6166666666659</v>
      </c>
      <c r="F142" s="36">
        <v>5888.8833333333332</v>
      </c>
      <c r="G142" s="36">
        <v>5838.7166666666662</v>
      </c>
      <c r="H142" s="36">
        <v>6038.5166666666655</v>
      </c>
      <c r="I142" s="36">
        <v>6088.6833333333334</v>
      </c>
      <c r="J142" s="36">
        <v>6138.4166666666652</v>
      </c>
      <c r="K142" s="31">
        <v>6038.95</v>
      </c>
      <c r="L142" s="31">
        <v>5939.05</v>
      </c>
      <c r="M142" s="31">
        <v>1.6404300000000001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648.6</v>
      </c>
      <c r="D143" s="36">
        <v>650.15</v>
      </c>
      <c r="E143" s="36">
        <v>645.75</v>
      </c>
      <c r="F143" s="36">
        <v>642.9</v>
      </c>
      <c r="G143" s="36">
        <v>638.5</v>
      </c>
      <c r="H143" s="36">
        <v>653</v>
      </c>
      <c r="I143" s="36">
        <v>657.39999999999986</v>
      </c>
      <c r="J143" s="36">
        <v>660.25</v>
      </c>
      <c r="K143" s="31">
        <v>654.54999999999995</v>
      </c>
      <c r="L143" s="31">
        <v>647.29999999999995</v>
      </c>
      <c r="M143" s="31">
        <v>10.51759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2690.45</v>
      </c>
      <c r="D144" s="36">
        <v>2688.0166666666664</v>
      </c>
      <c r="E144" s="36">
        <v>2676.0333333333328</v>
      </c>
      <c r="F144" s="36">
        <v>2661.6166666666663</v>
      </c>
      <c r="G144" s="36">
        <v>2649.6333333333328</v>
      </c>
      <c r="H144" s="36">
        <v>2702.4333333333329</v>
      </c>
      <c r="I144" s="36">
        <v>2714.4166666666665</v>
      </c>
      <c r="J144" s="36">
        <v>2728.833333333333</v>
      </c>
      <c r="K144" s="31">
        <v>2700</v>
      </c>
      <c r="L144" s="31">
        <v>2673.6</v>
      </c>
      <c r="M144" s="31">
        <v>0.96886000000000005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5785.1</v>
      </c>
      <c r="D145" s="36">
        <v>5795.1166666666659</v>
      </c>
      <c r="E145" s="36">
        <v>5740.3333333333321</v>
      </c>
      <c r="F145" s="36">
        <v>5695.5666666666666</v>
      </c>
      <c r="G145" s="36">
        <v>5640.7833333333328</v>
      </c>
      <c r="H145" s="36">
        <v>5839.8833333333314</v>
      </c>
      <c r="I145" s="36">
        <v>5894.6666666666661</v>
      </c>
      <c r="J145" s="36">
        <v>5939.4333333333307</v>
      </c>
      <c r="K145" s="31">
        <v>5849.9</v>
      </c>
      <c r="L145" s="31">
        <v>5750.35</v>
      </c>
      <c r="M145" s="31">
        <v>7.5823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531.20000000000005</v>
      </c>
      <c r="D146" s="36">
        <v>536.98333333333335</v>
      </c>
      <c r="E146" s="36">
        <v>520.2166666666667</v>
      </c>
      <c r="F146" s="36">
        <v>509.23333333333335</v>
      </c>
      <c r="G146" s="36">
        <v>492.4666666666667</v>
      </c>
      <c r="H146" s="36">
        <v>547.9666666666667</v>
      </c>
      <c r="I146" s="36">
        <v>564.73333333333335</v>
      </c>
      <c r="J146" s="36">
        <v>575.7166666666667</v>
      </c>
      <c r="K146" s="31">
        <v>553.75</v>
      </c>
      <c r="L146" s="31">
        <v>526</v>
      </c>
      <c r="M146" s="31">
        <v>33.472360000000002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38.700000000000003</v>
      </c>
      <c r="D147" s="36">
        <v>38.800000000000004</v>
      </c>
      <c r="E147" s="36">
        <v>38.550000000000011</v>
      </c>
      <c r="F147" s="36">
        <v>38.400000000000006</v>
      </c>
      <c r="G147" s="36">
        <v>38.150000000000013</v>
      </c>
      <c r="H147" s="36">
        <v>38.95000000000001</v>
      </c>
      <c r="I147" s="36">
        <v>39.199999999999996</v>
      </c>
      <c r="J147" s="36">
        <v>39.350000000000009</v>
      </c>
      <c r="K147" s="31">
        <v>39.049999999999997</v>
      </c>
      <c r="L147" s="31">
        <v>38.65</v>
      </c>
      <c r="M147" s="31">
        <v>128.93552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2612.35</v>
      </c>
      <c r="D148" s="36">
        <v>2599.1166666666668</v>
      </c>
      <c r="E148" s="36">
        <v>2573.2333333333336</v>
      </c>
      <c r="F148" s="36">
        <v>2534.1166666666668</v>
      </c>
      <c r="G148" s="36">
        <v>2508.2333333333336</v>
      </c>
      <c r="H148" s="36">
        <v>2638.2333333333336</v>
      </c>
      <c r="I148" s="36">
        <v>2664.1166666666668</v>
      </c>
      <c r="J148" s="36">
        <v>2703.2333333333336</v>
      </c>
      <c r="K148" s="31">
        <v>2625</v>
      </c>
      <c r="L148" s="31">
        <v>2560</v>
      </c>
      <c r="M148" s="31">
        <v>0.40210000000000001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4091</v>
      </c>
      <c r="D149" s="36">
        <v>4091.3333333333335</v>
      </c>
      <c r="E149" s="36">
        <v>4047.666666666667</v>
      </c>
      <c r="F149" s="36">
        <v>4004.3333333333335</v>
      </c>
      <c r="G149" s="36">
        <v>3960.666666666667</v>
      </c>
      <c r="H149" s="36">
        <v>4134.666666666667</v>
      </c>
      <c r="I149" s="36">
        <v>4178.3333333333339</v>
      </c>
      <c r="J149" s="36">
        <v>4221.666666666667</v>
      </c>
      <c r="K149" s="31">
        <v>4135</v>
      </c>
      <c r="L149" s="31">
        <v>4048</v>
      </c>
      <c r="M149" s="31">
        <v>6.9955299999999996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249.4</v>
      </c>
      <c r="D150" s="36">
        <v>246.13333333333333</v>
      </c>
      <c r="E150" s="36">
        <v>241.26666666666665</v>
      </c>
      <c r="F150" s="36">
        <v>233.13333333333333</v>
      </c>
      <c r="G150" s="36">
        <v>228.26666666666665</v>
      </c>
      <c r="H150" s="36">
        <v>254.26666666666665</v>
      </c>
      <c r="I150" s="36">
        <v>259.13333333333333</v>
      </c>
      <c r="J150" s="36">
        <v>267.26666666666665</v>
      </c>
      <c r="K150" s="31">
        <v>251</v>
      </c>
      <c r="L150" s="31">
        <v>238</v>
      </c>
      <c r="M150" s="31">
        <v>26.74962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519.54999999999995</v>
      </c>
      <c r="D151" s="36">
        <v>519.6</v>
      </c>
      <c r="E151" s="36">
        <v>515.40000000000009</v>
      </c>
      <c r="F151" s="36">
        <v>511.25000000000011</v>
      </c>
      <c r="G151" s="36">
        <v>507.05000000000018</v>
      </c>
      <c r="H151" s="36">
        <v>523.75</v>
      </c>
      <c r="I151" s="36">
        <v>527.95000000000005</v>
      </c>
      <c r="J151" s="36">
        <v>532.09999999999991</v>
      </c>
      <c r="K151" s="31">
        <v>523.79999999999995</v>
      </c>
      <c r="L151" s="31">
        <v>515.45000000000005</v>
      </c>
      <c r="M151" s="31">
        <v>0.87383999999999995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501.2</v>
      </c>
      <c r="D152" s="36">
        <v>500.23333333333329</v>
      </c>
      <c r="E152" s="36">
        <v>493.11666666666656</v>
      </c>
      <c r="F152" s="36">
        <v>485.03333333333325</v>
      </c>
      <c r="G152" s="36">
        <v>477.91666666666652</v>
      </c>
      <c r="H152" s="36">
        <v>508.31666666666661</v>
      </c>
      <c r="I152" s="36">
        <v>515.43333333333328</v>
      </c>
      <c r="J152" s="36">
        <v>523.51666666666665</v>
      </c>
      <c r="K152" s="31">
        <v>507.35</v>
      </c>
      <c r="L152" s="31">
        <v>492.15</v>
      </c>
      <c r="M152" s="31">
        <v>12.040850000000001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1679.7</v>
      </c>
      <c r="D153" s="36">
        <v>1695.0166666666667</v>
      </c>
      <c r="E153" s="36">
        <v>1651.6333333333332</v>
      </c>
      <c r="F153" s="36">
        <v>1623.5666666666666</v>
      </c>
      <c r="G153" s="36">
        <v>1580.1833333333332</v>
      </c>
      <c r="H153" s="36">
        <v>1723.0833333333333</v>
      </c>
      <c r="I153" s="36">
        <v>1766.4666666666669</v>
      </c>
      <c r="J153" s="36">
        <v>1794.5333333333333</v>
      </c>
      <c r="K153" s="31">
        <v>1738.4</v>
      </c>
      <c r="L153" s="31">
        <v>1666.95</v>
      </c>
      <c r="M153" s="31">
        <v>1.0982799999999999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155.69999999999999</v>
      </c>
      <c r="D154" s="36">
        <v>156.45000000000002</v>
      </c>
      <c r="E154" s="36">
        <v>153.50000000000003</v>
      </c>
      <c r="F154" s="36">
        <v>151.30000000000001</v>
      </c>
      <c r="G154" s="36">
        <v>148.35000000000002</v>
      </c>
      <c r="H154" s="36">
        <v>158.65000000000003</v>
      </c>
      <c r="I154" s="36">
        <v>161.60000000000002</v>
      </c>
      <c r="J154" s="36">
        <v>163.80000000000004</v>
      </c>
      <c r="K154" s="31">
        <v>159.4</v>
      </c>
      <c r="L154" s="31">
        <v>154.25</v>
      </c>
      <c r="M154" s="31">
        <v>45.55444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201.55</v>
      </c>
      <c r="D155" s="36">
        <v>200.68333333333331</v>
      </c>
      <c r="E155" s="36">
        <v>198.91666666666663</v>
      </c>
      <c r="F155" s="36">
        <v>196.28333333333333</v>
      </c>
      <c r="G155" s="36">
        <v>194.51666666666665</v>
      </c>
      <c r="H155" s="36">
        <v>203.31666666666661</v>
      </c>
      <c r="I155" s="36">
        <v>205.08333333333331</v>
      </c>
      <c r="J155" s="36">
        <v>207.71666666666658</v>
      </c>
      <c r="K155" s="31">
        <v>202.45</v>
      </c>
      <c r="L155" s="31">
        <v>198.05</v>
      </c>
      <c r="M155" s="31">
        <v>13.03365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94.85</v>
      </c>
      <c r="D156" s="36">
        <v>94.2</v>
      </c>
      <c r="E156" s="36">
        <v>93.4</v>
      </c>
      <c r="F156" s="36">
        <v>91.95</v>
      </c>
      <c r="G156" s="36">
        <v>91.15</v>
      </c>
      <c r="H156" s="36">
        <v>95.65</v>
      </c>
      <c r="I156" s="36">
        <v>96.449999999999989</v>
      </c>
      <c r="J156" s="36">
        <v>97.9</v>
      </c>
      <c r="K156" s="31">
        <v>95</v>
      </c>
      <c r="L156" s="31">
        <v>92.75</v>
      </c>
      <c r="M156" s="31">
        <v>20.705469999999998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900.55</v>
      </c>
      <c r="D157" s="36">
        <v>903.73333333333323</v>
      </c>
      <c r="E157" s="36">
        <v>890.81666666666649</v>
      </c>
      <c r="F157" s="36">
        <v>881.08333333333326</v>
      </c>
      <c r="G157" s="36">
        <v>868.16666666666652</v>
      </c>
      <c r="H157" s="36">
        <v>913.46666666666647</v>
      </c>
      <c r="I157" s="36">
        <v>926.38333333333321</v>
      </c>
      <c r="J157" s="36">
        <v>936.11666666666645</v>
      </c>
      <c r="K157" s="31">
        <v>916.65</v>
      </c>
      <c r="L157" s="31">
        <v>894</v>
      </c>
      <c r="M157" s="31">
        <v>0.67850999999999995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3254.65</v>
      </c>
      <c r="D158" s="36">
        <v>3241.75</v>
      </c>
      <c r="E158" s="36">
        <v>3219.5</v>
      </c>
      <c r="F158" s="36">
        <v>3184.35</v>
      </c>
      <c r="G158" s="36">
        <v>3162.1</v>
      </c>
      <c r="H158" s="36">
        <v>3276.9</v>
      </c>
      <c r="I158" s="36">
        <v>3299.15</v>
      </c>
      <c r="J158" s="36">
        <v>3334.3</v>
      </c>
      <c r="K158" s="31">
        <v>3264</v>
      </c>
      <c r="L158" s="31">
        <v>3206.6</v>
      </c>
      <c r="M158" s="31">
        <v>2.0969000000000002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294.85000000000002</v>
      </c>
      <c r="D159" s="36">
        <v>294.38333333333333</v>
      </c>
      <c r="E159" s="36">
        <v>290.81666666666666</v>
      </c>
      <c r="F159" s="36">
        <v>286.78333333333336</v>
      </c>
      <c r="G159" s="36">
        <v>283.2166666666667</v>
      </c>
      <c r="H159" s="36">
        <v>298.41666666666663</v>
      </c>
      <c r="I159" s="36">
        <v>301.98333333333323</v>
      </c>
      <c r="J159" s="36">
        <v>306.01666666666659</v>
      </c>
      <c r="K159" s="31">
        <v>297.95</v>
      </c>
      <c r="L159" s="31">
        <v>290.35000000000002</v>
      </c>
      <c r="M159" s="31">
        <v>35.84122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411.3</v>
      </c>
      <c r="D160" s="36">
        <v>413.89999999999992</v>
      </c>
      <c r="E160" s="36">
        <v>403.79999999999984</v>
      </c>
      <c r="F160" s="36">
        <v>396.2999999999999</v>
      </c>
      <c r="G160" s="36">
        <v>386.19999999999982</v>
      </c>
      <c r="H160" s="36">
        <v>421.39999999999986</v>
      </c>
      <c r="I160" s="36">
        <v>431.49999999999989</v>
      </c>
      <c r="J160" s="36">
        <v>438.99999999999989</v>
      </c>
      <c r="K160" s="31">
        <v>424</v>
      </c>
      <c r="L160" s="31">
        <v>406.4</v>
      </c>
      <c r="M160" s="31">
        <v>4.9257999999999997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154.65</v>
      </c>
      <c r="D161" s="36">
        <v>154.66666666666666</v>
      </c>
      <c r="E161" s="36">
        <v>153.43333333333331</v>
      </c>
      <c r="F161" s="36">
        <v>152.21666666666664</v>
      </c>
      <c r="G161" s="36">
        <v>150.98333333333329</v>
      </c>
      <c r="H161" s="36">
        <v>155.88333333333333</v>
      </c>
      <c r="I161" s="36">
        <v>157.11666666666667</v>
      </c>
      <c r="J161" s="36">
        <v>158.33333333333334</v>
      </c>
      <c r="K161" s="31">
        <v>155.9</v>
      </c>
      <c r="L161" s="31">
        <v>153.44999999999999</v>
      </c>
      <c r="M161" s="31">
        <v>78.074820000000003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781.9</v>
      </c>
      <c r="D162" s="36">
        <v>803.30000000000007</v>
      </c>
      <c r="E162" s="36">
        <v>751.60000000000014</v>
      </c>
      <c r="F162" s="36">
        <v>721.30000000000007</v>
      </c>
      <c r="G162" s="36">
        <v>669.60000000000014</v>
      </c>
      <c r="H162" s="36">
        <v>833.60000000000014</v>
      </c>
      <c r="I162" s="36">
        <v>885.30000000000018</v>
      </c>
      <c r="J162" s="36">
        <v>915.60000000000014</v>
      </c>
      <c r="K162" s="31">
        <v>855</v>
      </c>
      <c r="L162" s="31">
        <v>773</v>
      </c>
      <c r="M162" s="31">
        <v>28.945679999999999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4510.8</v>
      </c>
      <c r="D163" s="36">
        <v>4504.25</v>
      </c>
      <c r="E163" s="36">
        <v>4475.55</v>
      </c>
      <c r="F163" s="36">
        <v>4440.3</v>
      </c>
      <c r="G163" s="36">
        <v>4411.6000000000004</v>
      </c>
      <c r="H163" s="36">
        <v>4539.5</v>
      </c>
      <c r="I163" s="36">
        <v>4568.2000000000007</v>
      </c>
      <c r="J163" s="36">
        <v>4603.45</v>
      </c>
      <c r="K163" s="31">
        <v>4532.95</v>
      </c>
      <c r="L163" s="31">
        <v>4469</v>
      </c>
      <c r="M163" s="31">
        <v>0.37306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1044.45</v>
      </c>
      <c r="D164" s="36">
        <v>1040.1666666666667</v>
      </c>
      <c r="E164" s="36">
        <v>1028.0833333333335</v>
      </c>
      <c r="F164" s="36">
        <v>1011.7166666666667</v>
      </c>
      <c r="G164" s="36">
        <v>999.63333333333344</v>
      </c>
      <c r="H164" s="36">
        <v>1056.5333333333335</v>
      </c>
      <c r="I164" s="36">
        <v>1068.616666666667</v>
      </c>
      <c r="J164" s="36">
        <v>1084.9833333333336</v>
      </c>
      <c r="K164" s="31">
        <v>1052.25</v>
      </c>
      <c r="L164" s="31">
        <v>1023.8</v>
      </c>
      <c r="M164" s="31">
        <v>2.3196500000000002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214.45</v>
      </c>
      <c r="D165" s="36">
        <v>212.21666666666667</v>
      </c>
      <c r="E165" s="36">
        <v>208.93333333333334</v>
      </c>
      <c r="F165" s="36">
        <v>203.41666666666666</v>
      </c>
      <c r="G165" s="36">
        <v>200.13333333333333</v>
      </c>
      <c r="H165" s="36">
        <v>217.73333333333335</v>
      </c>
      <c r="I165" s="36">
        <v>221.01666666666671</v>
      </c>
      <c r="J165" s="36">
        <v>226.53333333333336</v>
      </c>
      <c r="K165" s="31">
        <v>215.5</v>
      </c>
      <c r="L165" s="31">
        <v>206.7</v>
      </c>
      <c r="M165" s="31">
        <v>55.758949999999999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173.55</v>
      </c>
      <c r="D166" s="36">
        <v>173.83333333333334</v>
      </c>
      <c r="E166" s="36">
        <v>172.2166666666667</v>
      </c>
      <c r="F166" s="36">
        <v>170.88333333333335</v>
      </c>
      <c r="G166" s="36">
        <v>169.26666666666671</v>
      </c>
      <c r="H166" s="36">
        <v>175.16666666666669</v>
      </c>
      <c r="I166" s="36">
        <v>176.7833333333333</v>
      </c>
      <c r="J166" s="36">
        <v>178.11666666666667</v>
      </c>
      <c r="K166" s="31">
        <v>175.45</v>
      </c>
      <c r="L166" s="31">
        <v>172.5</v>
      </c>
      <c r="M166" s="31">
        <v>9.6005000000000003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756.55</v>
      </c>
      <c r="D167" s="36">
        <v>754.44999999999993</v>
      </c>
      <c r="E167" s="36">
        <v>748.89999999999986</v>
      </c>
      <c r="F167" s="36">
        <v>741.24999999999989</v>
      </c>
      <c r="G167" s="36">
        <v>735.69999999999982</v>
      </c>
      <c r="H167" s="36">
        <v>762.09999999999991</v>
      </c>
      <c r="I167" s="36">
        <v>767.64999999999986</v>
      </c>
      <c r="J167" s="36">
        <v>775.3</v>
      </c>
      <c r="K167" s="31">
        <v>760</v>
      </c>
      <c r="L167" s="31">
        <v>746.8</v>
      </c>
      <c r="M167" s="31">
        <v>2.85778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385.55</v>
      </c>
      <c r="D168" s="36">
        <v>383.84999999999997</v>
      </c>
      <c r="E168" s="36">
        <v>381.24999999999994</v>
      </c>
      <c r="F168" s="36">
        <v>376.95</v>
      </c>
      <c r="G168" s="36">
        <v>374.34999999999997</v>
      </c>
      <c r="H168" s="36">
        <v>388.14999999999992</v>
      </c>
      <c r="I168" s="36">
        <v>390.74999999999994</v>
      </c>
      <c r="J168" s="36">
        <v>395.0499999999999</v>
      </c>
      <c r="K168" s="31">
        <v>386.45</v>
      </c>
      <c r="L168" s="31">
        <v>379.55</v>
      </c>
      <c r="M168" s="31">
        <v>5.7838500000000002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173.2</v>
      </c>
      <c r="D169" s="36">
        <v>173.20000000000002</v>
      </c>
      <c r="E169" s="36">
        <v>171.65000000000003</v>
      </c>
      <c r="F169" s="36">
        <v>170.10000000000002</v>
      </c>
      <c r="G169" s="36">
        <v>168.55000000000004</v>
      </c>
      <c r="H169" s="36">
        <v>174.75000000000003</v>
      </c>
      <c r="I169" s="36">
        <v>176.30000000000004</v>
      </c>
      <c r="J169" s="36">
        <v>177.85000000000002</v>
      </c>
      <c r="K169" s="31">
        <v>174.75</v>
      </c>
      <c r="L169" s="31">
        <v>171.65</v>
      </c>
      <c r="M169" s="31">
        <v>22.217860000000002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1225.55</v>
      </c>
      <c r="D170" s="36">
        <v>1217.55</v>
      </c>
      <c r="E170" s="36">
        <v>1200.0999999999999</v>
      </c>
      <c r="F170" s="36">
        <v>1174.6499999999999</v>
      </c>
      <c r="G170" s="36">
        <v>1157.1999999999998</v>
      </c>
      <c r="H170" s="36">
        <v>1243</v>
      </c>
      <c r="I170" s="36">
        <v>1260.4500000000003</v>
      </c>
      <c r="J170" s="36">
        <v>1285.9000000000001</v>
      </c>
      <c r="K170" s="31">
        <v>1235</v>
      </c>
      <c r="L170" s="31">
        <v>1192.0999999999999</v>
      </c>
      <c r="M170" s="31">
        <v>1.0428900000000001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142.05000000000001</v>
      </c>
      <c r="D171" s="36">
        <v>141.93333333333334</v>
      </c>
      <c r="E171" s="36">
        <v>140.16666666666669</v>
      </c>
      <c r="F171" s="36">
        <v>138.28333333333336</v>
      </c>
      <c r="G171" s="36">
        <v>136.51666666666671</v>
      </c>
      <c r="H171" s="36">
        <v>143.81666666666666</v>
      </c>
      <c r="I171" s="36">
        <v>145.58333333333331</v>
      </c>
      <c r="J171" s="36">
        <v>147.46666666666664</v>
      </c>
      <c r="K171" s="31">
        <v>143.69999999999999</v>
      </c>
      <c r="L171" s="31">
        <v>140.05000000000001</v>
      </c>
      <c r="M171" s="31">
        <v>184.56707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2752.35</v>
      </c>
      <c r="D172" s="36">
        <v>2758.1333333333337</v>
      </c>
      <c r="E172" s="36">
        <v>2706.7666666666673</v>
      </c>
      <c r="F172" s="36">
        <v>2661.1833333333338</v>
      </c>
      <c r="G172" s="36">
        <v>2609.8166666666675</v>
      </c>
      <c r="H172" s="36">
        <v>2803.7166666666672</v>
      </c>
      <c r="I172" s="36">
        <v>2855.083333333333</v>
      </c>
      <c r="J172" s="36">
        <v>2900.666666666667</v>
      </c>
      <c r="K172" s="31">
        <v>2809.5</v>
      </c>
      <c r="L172" s="31">
        <v>2712.55</v>
      </c>
      <c r="M172" s="31">
        <v>0.28421999999999997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3389.05</v>
      </c>
      <c r="D173" s="36">
        <v>3403.9500000000003</v>
      </c>
      <c r="E173" s="36">
        <v>3355.1500000000005</v>
      </c>
      <c r="F173" s="36">
        <v>3321.2500000000005</v>
      </c>
      <c r="G173" s="36">
        <v>3272.4500000000007</v>
      </c>
      <c r="H173" s="36">
        <v>3437.8500000000004</v>
      </c>
      <c r="I173" s="36">
        <v>3486.6500000000005</v>
      </c>
      <c r="J173" s="36">
        <v>3520.55</v>
      </c>
      <c r="K173" s="31">
        <v>3452.75</v>
      </c>
      <c r="L173" s="31">
        <v>3370.05</v>
      </c>
      <c r="M173" s="31">
        <v>0.13730000000000001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310.85000000000002</v>
      </c>
      <c r="D174" s="36">
        <v>307.63333333333338</v>
      </c>
      <c r="E174" s="36">
        <v>298.46666666666675</v>
      </c>
      <c r="F174" s="36">
        <v>286.08333333333337</v>
      </c>
      <c r="G174" s="36">
        <v>276.91666666666674</v>
      </c>
      <c r="H174" s="36">
        <v>320.01666666666677</v>
      </c>
      <c r="I174" s="36">
        <v>329.18333333333339</v>
      </c>
      <c r="J174" s="36">
        <v>341.56666666666678</v>
      </c>
      <c r="K174" s="31">
        <v>316.8</v>
      </c>
      <c r="L174" s="31">
        <v>295.25</v>
      </c>
      <c r="M174" s="31">
        <v>54.477849999999997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1763.2</v>
      </c>
      <c r="D175" s="36">
        <v>1761.8500000000001</v>
      </c>
      <c r="E175" s="36">
        <v>1739.3500000000004</v>
      </c>
      <c r="F175" s="36">
        <v>1715.5000000000002</v>
      </c>
      <c r="G175" s="36">
        <v>1693.0000000000005</v>
      </c>
      <c r="H175" s="36">
        <v>1785.7000000000003</v>
      </c>
      <c r="I175" s="36">
        <v>1808.1999999999998</v>
      </c>
      <c r="J175" s="36">
        <v>1832.0500000000002</v>
      </c>
      <c r="K175" s="31">
        <v>1784.35</v>
      </c>
      <c r="L175" s="31">
        <v>1738</v>
      </c>
      <c r="M175" s="31">
        <v>2.04312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1688.85</v>
      </c>
      <c r="D176" s="36">
        <v>1694.2833333333335</v>
      </c>
      <c r="E176" s="36">
        <v>1678.5666666666671</v>
      </c>
      <c r="F176" s="36">
        <v>1668.2833333333335</v>
      </c>
      <c r="G176" s="36">
        <v>1652.5666666666671</v>
      </c>
      <c r="H176" s="36">
        <v>1704.5666666666671</v>
      </c>
      <c r="I176" s="36">
        <v>1720.2833333333338</v>
      </c>
      <c r="J176" s="36">
        <v>1730.5666666666671</v>
      </c>
      <c r="K176" s="31">
        <v>1710</v>
      </c>
      <c r="L176" s="31">
        <v>1684</v>
      </c>
      <c r="M176" s="31">
        <v>1.6195299999999999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821.9</v>
      </c>
      <c r="D177" s="36">
        <v>816.95000000000016</v>
      </c>
      <c r="E177" s="36">
        <v>808.90000000000032</v>
      </c>
      <c r="F177" s="36">
        <v>795.9000000000002</v>
      </c>
      <c r="G177" s="36">
        <v>787.85000000000036</v>
      </c>
      <c r="H177" s="36">
        <v>829.95000000000027</v>
      </c>
      <c r="I177" s="36">
        <v>838.00000000000023</v>
      </c>
      <c r="J177" s="36">
        <v>851.00000000000023</v>
      </c>
      <c r="K177" s="31">
        <v>825</v>
      </c>
      <c r="L177" s="31">
        <v>803.95</v>
      </c>
      <c r="M177" s="31">
        <v>15.737120000000001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939.9</v>
      </c>
      <c r="D178" s="36">
        <v>951.94999999999993</v>
      </c>
      <c r="E178" s="36">
        <v>919.94999999999982</v>
      </c>
      <c r="F178" s="36">
        <v>899.99999999999989</v>
      </c>
      <c r="G178" s="36">
        <v>867.99999999999977</v>
      </c>
      <c r="H178" s="36">
        <v>971.89999999999986</v>
      </c>
      <c r="I178" s="36">
        <v>1003.9000000000001</v>
      </c>
      <c r="J178" s="36">
        <v>1023.8499999999999</v>
      </c>
      <c r="K178" s="31">
        <v>983.95</v>
      </c>
      <c r="L178" s="31">
        <v>932</v>
      </c>
      <c r="M178" s="31">
        <v>4.0917199999999996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1496.65</v>
      </c>
      <c r="D179" s="36">
        <v>1496.8</v>
      </c>
      <c r="E179" s="36">
        <v>1488.35</v>
      </c>
      <c r="F179" s="36">
        <v>1480.05</v>
      </c>
      <c r="G179" s="36">
        <v>1471.6</v>
      </c>
      <c r="H179" s="36">
        <v>1505.1</v>
      </c>
      <c r="I179" s="36">
        <v>1513.5500000000002</v>
      </c>
      <c r="J179" s="36">
        <v>1521.85</v>
      </c>
      <c r="K179" s="31">
        <v>1505.25</v>
      </c>
      <c r="L179" s="31">
        <v>1488.5</v>
      </c>
      <c r="M179" s="31">
        <v>1.37523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61.7</v>
      </c>
      <c r="D180" s="36">
        <v>61.866666666666667</v>
      </c>
      <c r="E180" s="36">
        <v>60.483333333333334</v>
      </c>
      <c r="F180" s="36">
        <v>59.266666666666666</v>
      </c>
      <c r="G180" s="36">
        <v>57.883333333333333</v>
      </c>
      <c r="H180" s="36">
        <v>63.083333333333336</v>
      </c>
      <c r="I180" s="36">
        <v>64.466666666666669</v>
      </c>
      <c r="J180" s="36">
        <v>65.683333333333337</v>
      </c>
      <c r="K180" s="31">
        <v>63.25</v>
      </c>
      <c r="L180" s="31">
        <v>60.65</v>
      </c>
      <c r="M180" s="31">
        <v>257.52911999999998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1315.4</v>
      </c>
      <c r="D181" s="36">
        <v>1319.8</v>
      </c>
      <c r="E181" s="36">
        <v>1304.5999999999999</v>
      </c>
      <c r="F181" s="36">
        <v>1293.8</v>
      </c>
      <c r="G181" s="36">
        <v>1278.5999999999999</v>
      </c>
      <c r="H181" s="36">
        <v>1330.6</v>
      </c>
      <c r="I181" s="36">
        <v>1345.8000000000002</v>
      </c>
      <c r="J181" s="36">
        <v>1356.6</v>
      </c>
      <c r="K181" s="31">
        <v>1335</v>
      </c>
      <c r="L181" s="31">
        <v>1309</v>
      </c>
      <c r="M181" s="31">
        <v>0.18440000000000001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2104.25</v>
      </c>
      <c r="D182" s="36">
        <v>2108.1666666666665</v>
      </c>
      <c r="E182" s="36">
        <v>2090.333333333333</v>
      </c>
      <c r="F182" s="36">
        <v>2076.4166666666665</v>
      </c>
      <c r="G182" s="36">
        <v>2058.583333333333</v>
      </c>
      <c r="H182" s="36">
        <v>2122.083333333333</v>
      </c>
      <c r="I182" s="36">
        <v>2139.9166666666661</v>
      </c>
      <c r="J182" s="36">
        <v>2153.833333333333</v>
      </c>
      <c r="K182" s="31">
        <v>2126</v>
      </c>
      <c r="L182" s="31">
        <v>2094.25</v>
      </c>
      <c r="M182" s="31">
        <v>0.20538000000000001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518.45000000000005</v>
      </c>
      <c r="D183" s="36">
        <v>516.68333333333339</v>
      </c>
      <c r="E183" s="36">
        <v>512.36666666666679</v>
      </c>
      <c r="F183" s="36">
        <v>506.28333333333342</v>
      </c>
      <c r="G183" s="36">
        <v>501.96666666666681</v>
      </c>
      <c r="H183" s="36">
        <v>522.76666666666677</v>
      </c>
      <c r="I183" s="36">
        <v>527.08333333333337</v>
      </c>
      <c r="J183" s="36">
        <v>533.16666666666674</v>
      </c>
      <c r="K183" s="31">
        <v>521</v>
      </c>
      <c r="L183" s="31">
        <v>510.6</v>
      </c>
      <c r="M183" s="31">
        <v>2.2386200000000001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1019.15</v>
      </c>
      <c r="D184" s="36">
        <v>1026.5833333333333</v>
      </c>
      <c r="E184" s="36">
        <v>1009.3666666666666</v>
      </c>
      <c r="F184" s="36">
        <v>999.58333333333326</v>
      </c>
      <c r="G184" s="36">
        <v>982.36666666666656</v>
      </c>
      <c r="H184" s="36">
        <v>1036.3666666666666</v>
      </c>
      <c r="I184" s="36">
        <v>1053.5833333333333</v>
      </c>
      <c r="J184" s="36">
        <v>1063.3666666666666</v>
      </c>
      <c r="K184" s="31">
        <v>1043.8</v>
      </c>
      <c r="L184" s="31">
        <v>1016.8</v>
      </c>
      <c r="M184" s="31">
        <v>7.8117999999999999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667.95</v>
      </c>
      <c r="D185" s="36">
        <v>667.06666666666661</v>
      </c>
      <c r="E185" s="36">
        <v>658.98333333333323</v>
      </c>
      <c r="F185" s="36">
        <v>650.01666666666665</v>
      </c>
      <c r="G185" s="36">
        <v>641.93333333333328</v>
      </c>
      <c r="H185" s="36">
        <v>676.03333333333319</v>
      </c>
      <c r="I185" s="36">
        <v>684.11666666666667</v>
      </c>
      <c r="J185" s="36">
        <v>693.08333333333314</v>
      </c>
      <c r="K185" s="31">
        <v>675.15</v>
      </c>
      <c r="L185" s="31">
        <v>658.1</v>
      </c>
      <c r="M185" s="31">
        <v>8.97912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1935.85</v>
      </c>
      <c r="D186" s="36">
        <v>1930.95</v>
      </c>
      <c r="E186" s="36">
        <v>1909.9</v>
      </c>
      <c r="F186" s="36">
        <v>1883.95</v>
      </c>
      <c r="G186" s="36">
        <v>1862.9</v>
      </c>
      <c r="H186" s="36">
        <v>1956.9</v>
      </c>
      <c r="I186" s="36">
        <v>1977.9499999999998</v>
      </c>
      <c r="J186" s="36">
        <v>2003.9</v>
      </c>
      <c r="K186" s="31">
        <v>1952</v>
      </c>
      <c r="L186" s="31">
        <v>1905</v>
      </c>
      <c r="M186" s="31">
        <v>4.6505299999999998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395.1</v>
      </c>
      <c r="D187" s="36">
        <v>394.38333333333338</v>
      </c>
      <c r="E187" s="36">
        <v>388.96666666666675</v>
      </c>
      <c r="F187" s="36">
        <v>382.83333333333337</v>
      </c>
      <c r="G187" s="36">
        <v>377.41666666666674</v>
      </c>
      <c r="H187" s="36">
        <v>400.51666666666677</v>
      </c>
      <c r="I187" s="36">
        <v>405.93333333333339</v>
      </c>
      <c r="J187" s="36">
        <v>412.06666666666678</v>
      </c>
      <c r="K187" s="31">
        <v>399.8</v>
      </c>
      <c r="L187" s="31">
        <v>388.25</v>
      </c>
      <c r="M187" s="31">
        <v>11.451000000000001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513.29999999999995</v>
      </c>
      <c r="D188" s="36">
        <v>514.08333333333337</v>
      </c>
      <c r="E188" s="36">
        <v>503.2166666666667</v>
      </c>
      <c r="F188" s="36">
        <v>493.13333333333333</v>
      </c>
      <c r="G188" s="36">
        <v>482.26666666666665</v>
      </c>
      <c r="H188" s="36">
        <v>524.16666666666674</v>
      </c>
      <c r="I188" s="36">
        <v>535.0333333333333</v>
      </c>
      <c r="J188" s="36">
        <v>545.11666666666679</v>
      </c>
      <c r="K188" s="31">
        <v>524.95000000000005</v>
      </c>
      <c r="L188" s="31">
        <v>504</v>
      </c>
      <c r="M188" s="31">
        <v>12.43988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2081.75</v>
      </c>
      <c r="D189" s="36">
        <v>2072.1166666666668</v>
      </c>
      <c r="E189" s="36">
        <v>2055.2333333333336</v>
      </c>
      <c r="F189" s="36">
        <v>2028.7166666666667</v>
      </c>
      <c r="G189" s="36">
        <v>2011.8333333333335</v>
      </c>
      <c r="H189" s="36">
        <v>2098.6333333333337</v>
      </c>
      <c r="I189" s="36">
        <v>2115.5166666666669</v>
      </c>
      <c r="J189" s="36">
        <v>2142.0333333333338</v>
      </c>
      <c r="K189" s="31">
        <v>2089</v>
      </c>
      <c r="L189" s="31">
        <v>2045.6</v>
      </c>
      <c r="M189" s="31">
        <v>4.2311699999999997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891.4</v>
      </c>
      <c r="D190" s="36">
        <v>891.79999999999984</v>
      </c>
      <c r="E190" s="36">
        <v>881.64999999999964</v>
      </c>
      <c r="F190" s="36">
        <v>871.89999999999975</v>
      </c>
      <c r="G190" s="36">
        <v>861.74999999999955</v>
      </c>
      <c r="H190" s="36">
        <v>901.54999999999973</v>
      </c>
      <c r="I190" s="36">
        <v>911.7</v>
      </c>
      <c r="J190" s="36">
        <v>921.44999999999982</v>
      </c>
      <c r="K190" s="31">
        <v>901.95</v>
      </c>
      <c r="L190" s="31">
        <v>882.05</v>
      </c>
      <c r="M190" s="31">
        <v>2.41072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341.2</v>
      </c>
      <c r="D191" s="36">
        <v>342.75</v>
      </c>
      <c r="E191" s="36">
        <v>338.5</v>
      </c>
      <c r="F191" s="36">
        <v>335.8</v>
      </c>
      <c r="G191" s="36">
        <v>331.55</v>
      </c>
      <c r="H191" s="36">
        <v>345.45</v>
      </c>
      <c r="I191" s="36">
        <v>349.7</v>
      </c>
      <c r="J191" s="36">
        <v>352.4</v>
      </c>
      <c r="K191" s="31">
        <v>347</v>
      </c>
      <c r="L191" s="31">
        <v>340.05</v>
      </c>
      <c r="M191" s="31">
        <v>1.8514900000000001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2199.4499999999998</v>
      </c>
      <c r="D192" s="36">
        <v>2194.7999999999997</v>
      </c>
      <c r="E192" s="36">
        <v>2179.6499999999996</v>
      </c>
      <c r="F192" s="36">
        <v>2159.85</v>
      </c>
      <c r="G192" s="36">
        <v>2144.6999999999998</v>
      </c>
      <c r="H192" s="36">
        <v>2214.5999999999995</v>
      </c>
      <c r="I192" s="36">
        <v>2229.75</v>
      </c>
      <c r="J192" s="36">
        <v>2249.5499999999993</v>
      </c>
      <c r="K192" s="31">
        <v>2209.9499999999998</v>
      </c>
      <c r="L192" s="31">
        <v>2175</v>
      </c>
      <c r="M192" s="31">
        <v>0.61092999999999997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759.4</v>
      </c>
      <c r="D193" s="36">
        <v>760.41666666666663</v>
      </c>
      <c r="E193" s="36">
        <v>753.98333333333323</v>
      </c>
      <c r="F193" s="36">
        <v>748.56666666666661</v>
      </c>
      <c r="G193" s="36">
        <v>742.13333333333321</v>
      </c>
      <c r="H193" s="36">
        <v>765.83333333333326</v>
      </c>
      <c r="I193" s="36">
        <v>772.26666666666665</v>
      </c>
      <c r="J193" s="36">
        <v>777.68333333333328</v>
      </c>
      <c r="K193" s="31">
        <v>766.85</v>
      </c>
      <c r="L193" s="31">
        <v>755</v>
      </c>
      <c r="M193" s="31">
        <v>1.20017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379.65</v>
      </c>
      <c r="D194" s="36">
        <v>381.86666666666662</v>
      </c>
      <c r="E194" s="36">
        <v>371.73333333333323</v>
      </c>
      <c r="F194" s="36">
        <v>363.81666666666661</v>
      </c>
      <c r="G194" s="36">
        <v>353.68333333333322</v>
      </c>
      <c r="H194" s="36">
        <v>389.78333333333325</v>
      </c>
      <c r="I194" s="36">
        <v>399.91666666666657</v>
      </c>
      <c r="J194" s="36">
        <v>407.83333333333326</v>
      </c>
      <c r="K194" s="31">
        <v>392</v>
      </c>
      <c r="L194" s="31">
        <v>373.95</v>
      </c>
      <c r="M194" s="31">
        <v>10.26731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2862.75</v>
      </c>
      <c r="D195" s="36">
        <v>2850.5666666666671</v>
      </c>
      <c r="E195" s="36">
        <v>2828.1833333333343</v>
      </c>
      <c r="F195" s="36">
        <v>2793.6166666666672</v>
      </c>
      <c r="G195" s="36">
        <v>2771.2333333333345</v>
      </c>
      <c r="H195" s="36">
        <v>2885.1333333333341</v>
      </c>
      <c r="I195" s="36">
        <v>2907.5166666666664</v>
      </c>
      <c r="J195" s="36">
        <v>2942.0833333333339</v>
      </c>
      <c r="K195" s="31">
        <v>2872.95</v>
      </c>
      <c r="L195" s="31">
        <v>2816</v>
      </c>
      <c r="M195" s="31">
        <v>1.5353699999999999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443</v>
      </c>
      <c r="D196" s="36">
        <v>443.06666666666661</v>
      </c>
      <c r="E196" s="36">
        <v>439.3333333333332</v>
      </c>
      <c r="F196" s="36">
        <v>435.66666666666657</v>
      </c>
      <c r="G196" s="36">
        <v>431.93333333333317</v>
      </c>
      <c r="H196" s="36">
        <v>446.73333333333323</v>
      </c>
      <c r="I196" s="36">
        <v>450.46666666666658</v>
      </c>
      <c r="J196" s="36">
        <v>454.13333333333327</v>
      </c>
      <c r="K196" s="31">
        <v>446.8</v>
      </c>
      <c r="L196" s="31">
        <v>439.4</v>
      </c>
      <c r="M196" s="31">
        <v>13.35589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733.8</v>
      </c>
      <c r="D197" s="36">
        <v>732.9</v>
      </c>
      <c r="E197" s="36">
        <v>725.15</v>
      </c>
      <c r="F197" s="36">
        <v>716.5</v>
      </c>
      <c r="G197" s="36">
        <v>708.75</v>
      </c>
      <c r="H197" s="36">
        <v>741.55</v>
      </c>
      <c r="I197" s="36">
        <v>749.3</v>
      </c>
      <c r="J197" s="36">
        <v>757.94999999999993</v>
      </c>
      <c r="K197" s="31">
        <v>740.65</v>
      </c>
      <c r="L197" s="31">
        <v>724.25</v>
      </c>
      <c r="M197" s="31">
        <v>9.9399499999999996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155.5</v>
      </c>
      <c r="D198" s="36">
        <v>154.83333333333334</v>
      </c>
      <c r="E198" s="36">
        <v>151.76666666666668</v>
      </c>
      <c r="F198" s="36">
        <v>148.03333333333333</v>
      </c>
      <c r="G198" s="36">
        <v>144.96666666666667</v>
      </c>
      <c r="H198" s="36">
        <v>158.56666666666669</v>
      </c>
      <c r="I198" s="36">
        <v>161.63333333333335</v>
      </c>
      <c r="J198" s="36">
        <v>165.3666666666667</v>
      </c>
      <c r="K198" s="31">
        <v>157.9</v>
      </c>
      <c r="L198" s="31">
        <v>151.1</v>
      </c>
      <c r="M198" s="31">
        <v>73.068150000000003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226.5</v>
      </c>
      <c r="D199" s="36">
        <v>228.55000000000004</v>
      </c>
      <c r="E199" s="36">
        <v>222.25000000000009</v>
      </c>
      <c r="F199" s="36">
        <v>218.00000000000006</v>
      </c>
      <c r="G199" s="36">
        <v>211.7000000000001</v>
      </c>
      <c r="H199" s="36">
        <v>232.80000000000007</v>
      </c>
      <c r="I199" s="36">
        <v>239.10000000000002</v>
      </c>
      <c r="J199" s="36">
        <v>243.35000000000005</v>
      </c>
      <c r="K199" s="31">
        <v>234.85</v>
      </c>
      <c r="L199" s="31">
        <v>224.3</v>
      </c>
      <c r="M199" s="31">
        <v>92.583640000000003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286.10000000000002</v>
      </c>
      <c r="D200" s="36">
        <v>285.84999999999997</v>
      </c>
      <c r="E200" s="36">
        <v>281.79999999999995</v>
      </c>
      <c r="F200" s="36">
        <v>277.5</v>
      </c>
      <c r="G200" s="36">
        <v>273.45</v>
      </c>
      <c r="H200" s="36">
        <v>290.14999999999992</v>
      </c>
      <c r="I200" s="36">
        <v>294.2</v>
      </c>
      <c r="J200" s="36">
        <v>298.49999999999989</v>
      </c>
      <c r="K200" s="31">
        <v>289.89999999999998</v>
      </c>
      <c r="L200" s="31">
        <v>281.55</v>
      </c>
      <c r="M200" s="31">
        <v>20.117000000000001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1729.55</v>
      </c>
      <c r="D201" s="36">
        <v>1735.8500000000001</v>
      </c>
      <c r="E201" s="36">
        <v>1692.7000000000003</v>
      </c>
      <c r="F201" s="36">
        <v>1655.8500000000001</v>
      </c>
      <c r="G201" s="36">
        <v>1612.7000000000003</v>
      </c>
      <c r="H201" s="36">
        <v>1772.7000000000003</v>
      </c>
      <c r="I201" s="36">
        <v>1815.8500000000004</v>
      </c>
      <c r="J201" s="36">
        <v>1852.7000000000003</v>
      </c>
      <c r="K201" s="31">
        <v>1779</v>
      </c>
      <c r="L201" s="31">
        <v>1699</v>
      </c>
      <c r="M201" s="31">
        <v>2.73786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867.2</v>
      </c>
      <c r="D202" s="36">
        <v>860.56666666666661</v>
      </c>
      <c r="E202" s="36">
        <v>848.63333333333321</v>
      </c>
      <c r="F202" s="36">
        <v>830.06666666666661</v>
      </c>
      <c r="G202" s="36">
        <v>818.13333333333321</v>
      </c>
      <c r="H202" s="36">
        <v>879.13333333333321</v>
      </c>
      <c r="I202" s="36">
        <v>891.06666666666661</v>
      </c>
      <c r="J202" s="36">
        <v>909.63333333333321</v>
      </c>
      <c r="K202" s="31">
        <v>872.5</v>
      </c>
      <c r="L202" s="31">
        <v>842</v>
      </c>
      <c r="M202" s="31">
        <v>12.542999999999999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1349.5</v>
      </c>
      <c r="D203" s="36">
        <v>1338.7</v>
      </c>
      <c r="E203" s="36">
        <v>1326.25</v>
      </c>
      <c r="F203" s="36">
        <v>1303</v>
      </c>
      <c r="G203" s="36">
        <v>1290.55</v>
      </c>
      <c r="H203" s="36">
        <v>1361.95</v>
      </c>
      <c r="I203" s="36">
        <v>1374.4000000000003</v>
      </c>
      <c r="J203" s="36">
        <v>1397.65</v>
      </c>
      <c r="K203" s="31">
        <v>1351.15</v>
      </c>
      <c r="L203" s="31">
        <v>1315.45</v>
      </c>
      <c r="M203" s="31">
        <v>6.1448099999999997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1328</v>
      </c>
      <c r="D204" s="36">
        <v>1330.1166666666666</v>
      </c>
      <c r="E204" s="36">
        <v>1323.2333333333331</v>
      </c>
      <c r="F204" s="36">
        <v>1318.4666666666665</v>
      </c>
      <c r="G204" s="36">
        <v>1311.583333333333</v>
      </c>
      <c r="H204" s="36">
        <v>1334.8833333333332</v>
      </c>
      <c r="I204" s="36">
        <v>1341.7666666666669</v>
      </c>
      <c r="J204" s="36">
        <v>1346.5333333333333</v>
      </c>
      <c r="K204" s="31">
        <v>1337</v>
      </c>
      <c r="L204" s="31">
        <v>1325.35</v>
      </c>
      <c r="M204" s="31">
        <v>19.85003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2996</v>
      </c>
      <c r="D205" s="36">
        <v>2999.8833333333332</v>
      </c>
      <c r="E205" s="36">
        <v>2974.7666666666664</v>
      </c>
      <c r="F205" s="36">
        <v>2953.5333333333333</v>
      </c>
      <c r="G205" s="36">
        <v>2928.4166666666665</v>
      </c>
      <c r="H205" s="36">
        <v>3021.1166666666663</v>
      </c>
      <c r="I205" s="36">
        <v>3046.2333333333331</v>
      </c>
      <c r="J205" s="36">
        <v>3067.4666666666662</v>
      </c>
      <c r="K205" s="31">
        <v>3025</v>
      </c>
      <c r="L205" s="31">
        <v>2978.65</v>
      </c>
      <c r="M205" s="31">
        <v>6.0496699999999999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1630.45</v>
      </c>
      <c r="D206" s="36">
        <v>1626.8833333333332</v>
      </c>
      <c r="E206" s="36">
        <v>1619.7666666666664</v>
      </c>
      <c r="F206" s="36">
        <v>1609.0833333333333</v>
      </c>
      <c r="G206" s="36">
        <v>1601.9666666666665</v>
      </c>
      <c r="H206" s="36">
        <v>1637.5666666666664</v>
      </c>
      <c r="I206" s="36">
        <v>1644.6833333333332</v>
      </c>
      <c r="J206" s="36">
        <v>1655.3666666666663</v>
      </c>
      <c r="K206" s="31">
        <v>1634</v>
      </c>
      <c r="L206" s="31">
        <v>1616.2</v>
      </c>
      <c r="M206" s="31">
        <v>102.25193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678.3</v>
      </c>
      <c r="D207" s="36">
        <v>679.85</v>
      </c>
      <c r="E207" s="36">
        <v>674</v>
      </c>
      <c r="F207" s="36">
        <v>669.69999999999993</v>
      </c>
      <c r="G207" s="36">
        <v>663.84999999999991</v>
      </c>
      <c r="H207" s="36">
        <v>684.15000000000009</v>
      </c>
      <c r="I207" s="36">
        <v>690.00000000000023</v>
      </c>
      <c r="J207" s="36">
        <v>694.30000000000018</v>
      </c>
      <c r="K207" s="31">
        <v>685.7</v>
      </c>
      <c r="L207" s="31">
        <v>675.55</v>
      </c>
      <c r="M207" s="31">
        <v>38.539360000000002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3772.65</v>
      </c>
      <c r="D208" s="36">
        <v>3781.9666666666672</v>
      </c>
      <c r="E208" s="36">
        <v>3751.9833333333345</v>
      </c>
      <c r="F208" s="36">
        <v>3731.3166666666675</v>
      </c>
      <c r="G208" s="36">
        <v>3701.3333333333348</v>
      </c>
      <c r="H208" s="36">
        <v>3802.6333333333341</v>
      </c>
      <c r="I208" s="36">
        <v>3832.6166666666668</v>
      </c>
      <c r="J208" s="36">
        <v>3853.2833333333338</v>
      </c>
      <c r="K208" s="31">
        <v>3811.95</v>
      </c>
      <c r="L208" s="31">
        <v>3761.3</v>
      </c>
      <c r="M208" s="31">
        <v>5.0065099999999996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70.349999999999994</v>
      </c>
      <c r="D209" s="36">
        <v>69.516666666666666</v>
      </c>
      <c r="E209" s="36">
        <v>67.333333333333329</v>
      </c>
      <c r="F209" s="36">
        <v>64.316666666666663</v>
      </c>
      <c r="G209" s="36">
        <v>62.133333333333326</v>
      </c>
      <c r="H209" s="36">
        <v>72.533333333333331</v>
      </c>
      <c r="I209" s="36">
        <v>74.716666666666669</v>
      </c>
      <c r="J209" s="36">
        <v>77.733333333333334</v>
      </c>
      <c r="K209" s="31">
        <v>71.7</v>
      </c>
      <c r="L209" s="31">
        <v>66.5</v>
      </c>
      <c r="M209" s="31">
        <v>309.44967000000003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288.2</v>
      </c>
      <c r="D210" s="36">
        <v>289.2833333333333</v>
      </c>
      <c r="E210" s="36">
        <v>285.66666666666663</v>
      </c>
      <c r="F210" s="36">
        <v>283.13333333333333</v>
      </c>
      <c r="G210" s="36">
        <v>279.51666666666665</v>
      </c>
      <c r="H210" s="36">
        <v>291.81666666666661</v>
      </c>
      <c r="I210" s="36">
        <v>295.43333333333328</v>
      </c>
      <c r="J210" s="36">
        <v>297.96666666666658</v>
      </c>
      <c r="K210" s="31">
        <v>292.89999999999998</v>
      </c>
      <c r="L210" s="31">
        <v>286.75</v>
      </c>
      <c r="M210" s="31">
        <v>1.78881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516.04999999999995</v>
      </c>
      <c r="D211" s="36">
        <v>517.84999999999991</v>
      </c>
      <c r="E211" s="36">
        <v>513.29999999999984</v>
      </c>
      <c r="F211" s="36">
        <v>510.54999999999995</v>
      </c>
      <c r="G211" s="36">
        <v>505.99999999999989</v>
      </c>
      <c r="H211" s="36">
        <v>520.5999999999998</v>
      </c>
      <c r="I211" s="36">
        <v>525.15</v>
      </c>
      <c r="J211" s="36">
        <v>527.89999999999975</v>
      </c>
      <c r="K211" s="31">
        <v>522.4</v>
      </c>
      <c r="L211" s="31">
        <v>515.1</v>
      </c>
      <c r="M211" s="31">
        <v>46.288849999999996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1007.15</v>
      </c>
      <c r="D212" s="36">
        <v>1008.9833333333332</v>
      </c>
      <c r="E212" s="36">
        <v>999.16666666666652</v>
      </c>
      <c r="F212" s="36">
        <v>991.18333333333328</v>
      </c>
      <c r="G212" s="36">
        <v>981.36666666666656</v>
      </c>
      <c r="H212" s="36">
        <v>1016.9666666666665</v>
      </c>
      <c r="I212" s="36">
        <v>1026.7833333333333</v>
      </c>
      <c r="J212" s="36">
        <v>1034.7666666666664</v>
      </c>
      <c r="K212" s="31">
        <v>1018.8</v>
      </c>
      <c r="L212" s="31">
        <v>1001</v>
      </c>
      <c r="M212" s="31">
        <v>0.27604000000000001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2689.75</v>
      </c>
      <c r="D213" s="36">
        <v>2697.5333333333333</v>
      </c>
      <c r="E213" s="36">
        <v>2653.3666666666668</v>
      </c>
      <c r="F213" s="36">
        <v>2616.9833333333336</v>
      </c>
      <c r="G213" s="36">
        <v>2572.8166666666671</v>
      </c>
      <c r="H213" s="36">
        <v>2733.9166666666665</v>
      </c>
      <c r="I213" s="36">
        <v>2778.0833333333335</v>
      </c>
      <c r="J213" s="36">
        <v>2814.4666666666662</v>
      </c>
      <c r="K213" s="31">
        <v>2741.7</v>
      </c>
      <c r="L213" s="31">
        <v>2661.15</v>
      </c>
      <c r="M213" s="31">
        <v>26.077059999999999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183</v>
      </c>
      <c r="D214" s="36">
        <v>181.71666666666667</v>
      </c>
      <c r="E214" s="36">
        <v>179.13333333333333</v>
      </c>
      <c r="F214" s="36">
        <v>175.26666666666665</v>
      </c>
      <c r="G214" s="36">
        <v>172.68333333333331</v>
      </c>
      <c r="H214" s="36">
        <v>185.58333333333334</v>
      </c>
      <c r="I214" s="36">
        <v>188.16666666666666</v>
      </c>
      <c r="J214" s="36">
        <v>192.03333333333336</v>
      </c>
      <c r="K214" s="31">
        <v>184.3</v>
      </c>
      <c r="L214" s="31">
        <v>177.85</v>
      </c>
      <c r="M214" s="31">
        <v>163.24679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383.1</v>
      </c>
      <c r="D215" s="36">
        <v>387.08333333333331</v>
      </c>
      <c r="E215" s="36">
        <v>378.16666666666663</v>
      </c>
      <c r="F215" s="36">
        <v>373.23333333333329</v>
      </c>
      <c r="G215" s="36">
        <v>364.31666666666661</v>
      </c>
      <c r="H215" s="36">
        <v>392.01666666666665</v>
      </c>
      <c r="I215" s="36">
        <v>400.93333333333328</v>
      </c>
      <c r="J215" s="36">
        <v>405.86666666666667</v>
      </c>
      <c r="K215" s="31">
        <v>396</v>
      </c>
      <c r="L215" s="31">
        <v>382.15</v>
      </c>
      <c r="M215" s="31">
        <v>133.79064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2518.25</v>
      </c>
      <c r="D216" s="36">
        <v>2525.5499999999997</v>
      </c>
      <c r="E216" s="36">
        <v>2491.2999999999993</v>
      </c>
      <c r="F216" s="36">
        <v>2464.3499999999995</v>
      </c>
      <c r="G216" s="36">
        <v>2430.099999999999</v>
      </c>
      <c r="H216" s="36">
        <v>2552.4999999999995</v>
      </c>
      <c r="I216" s="36">
        <v>2586.7500000000005</v>
      </c>
      <c r="J216" s="36">
        <v>2613.6999999999998</v>
      </c>
      <c r="K216" s="31">
        <v>2559.8000000000002</v>
      </c>
      <c r="L216" s="31">
        <v>2498.6</v>
      </c>
      <c r="M216" s="31">
        <v>39.25967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324.14999999999998</v>
      </c>
      <c r="D217" s="36">
        <v>324.91666666666669</v>
      </c>
      <c r="E217" s="36">
        <v>322.23333333333335</v>
      </c>
      <c r="F217" s="36">
        <v>320.31666666666666</v>
      </c>
      <c r="G217" s="36">
        <v>317.63333333333333</v>
      </c>
      <c r="H217" s="36">
        <v>326.83333333333337</v>
      </c>
      <c r="I217" s="36">
        <v>329.51666666666665</v>
      </c>
      <c r="J217" s="36">
        <v>331.43333333333339</v>
      </c>
      <c r="K217" s="31">
        <v>327.60000000000002</v>
      </c>
      <c r="L217" s="31">
        <v>323</v>
      </c>
      <c r="M217" s="31">
        <v>8.6193399999999993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4856.1499999999996</v>
      </c>
      <c r="D218" s="36">
        <v>4842.3666666666659</v>
      </c>
      <c r="E218" s="36">
        <v>4794.7333333333318</v>
      </c>
      <c r="F218" s="36">
        <v>4733.3166666666657</v>
      </c>
      <c r="G218" s="36">
        <v>4685.6833333333316</v>
      </c>
      <c r="H218" s="36">
        <v>4903.7833333333319</v>
      </c>
      <c r="I218" s="36">
        <v>4951.4166666666652</v>
      </c>
      <c r="J218" s="36">
        <v>5012.8333333333321</v>
      </c>
      <c r="K218" s="31">
        <v>4890</v>
      </c>
      <c r="L218" s="31">
        <v>4780.95</v>
      </c>
      <c r="M218" s="31">
        <v>0.73316999999999999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537.79999999999995</v>
      </c>
      <c r="D219" s="36">
        <v>538.86666666666667</v>
      </c>
      <c r="E219" s="36">
        <v>532.73333333333335</v>
      </c>
      <c r="F219" s="36">
        <v>527.66666666666663</v>
      </c>
      <c r="G219" s="36">
        <v>521.5333333333333</v>
      </c>
      <c r="H219" s="36">
        <v>543.93333333333339</v>
      </c>
      <c r="I219" s="36">
        <v>550.06666666666683</v>
      </c>
      <c r="J219" s="36">
        <v>555.13333333333344</v>
      </c>
      <c r="K219" s="31">
        <v>545</v>
      </c>
      <c r="L219" s="31">
        <v>533.79999999999995</v>
      </c>
      <c r="M219" s="31">
        <v>0.43944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1025.55</v>
      </c>
      <c r="D220" s="36">
        <v>1004.8666666666668</v>
      </c>
      <c r="E220" s="36">
        <v>971.73333333333358</v>
      </c>
      <c r="F220" s="36">
        <v>917.91666666666674</v>
      </c>
      <c r="G220" s="36">
        <v>884.78333333333353</v>
      </c>
      <c r="H220" s="36">
        <v>1058.6833333333336</v>
      </c>
      <c r="I220" s="36">
        <v>1091.8166666666668</v>
      </c>
      <c r="J220" s="36">
        <v>1145.6333333333337</v>
      </c>
      <c r="K220" s="31">
        <v>1038</v>
      </c>
      <c r="L220" s="31">
        <v>951.05</v>
      </c>
      <c r="M220" s="31">
        <v>10.84648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36542.35</v>
      </c>
      <c r="D221" s="36">
        <v>36447.466666666667</v>
      </c>
      <c r="E221" s="36">
        <v>36294.933333333334</v>
      </c>
      <c r="F221" s="36">
        <v>36047.51666666667</v>
      </c>
      <c r="G221" s="36">
        <v>35894.983333333337</v>
      </c>
      <c r="H221" s="36">
        <v>36694.883333333331</v>
      </c>
      <c r="I221" s="36">
        <v>36847.416666666672</v>
      </c>
      <c r="J221" s="36">
        <v>37094.833333333328</v>
      </c>
      <c r="K221" s="31">
        <v>36600</v>
      </c>
      <c r="L221" s="31">
        <v>36200.050000000003</v>
      </c>
      <c r="M221" s="31">
        <v>5.5070000000000001E-2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92.3</v>
      </c>
      <c r="D222" s="36">
        <v>91.09999999999998</v>
      </c>
      <c r="E222" s="36">
        <v>87.799999999999955</v>
      </c>
      <c r="F222" s="36">
        <v>83.299999999999969</v>
      </c>
      <c r="G222" s="36">
        <v>79.999999999999943</v>
      </c>
      <c r="H222" s="36">
        <v>95.599999999999966</v>
      </c>
      <c r="I222" s="36">
        <v>98.9</v>
      </c>
      <c r="J222" s="36">
        <v>103.39999999999998</v>
      </c>
      <c r="K222" s="31">
        <v>94.4</v>
      </c>
      <c r="L222" s="31">
        <v>86.6</v>
      </c>
      <c r="M222" s="31">
        <v>530.82187999999996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999</v>
      </c>
      <c r="D223" s="36">
        <v>996.44999999999993</v>
      </c>
      <c r="E223" s="36">
        <v>990.69999999999982</v>
      </c>
      <c r="F223" s="36">
        <v>982.39999999999986</v>
      </c>
      <c r="G223" s="36">
        <v>976.64999999999975</v>
      </c>
      <c r="H223" s="36">
        <v>1004.7499999999999</v>
      </c>
      <c r="I223" s="36">
        <v>1010.5000000000001</v>
      </c>
      <c r="J223" s="36">
        <v>1018.8</v>
      </c>
      <c r="K223" s="31">
        <v>1002.2</v>
      </c>
      <c r="L223" s="31">
        <v>988.15</v>
      </c>
      <c r="M223" s="31">
        <v>118.41945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1449.45</v>
      </c>
      <c r="D224" s="36">
        <v>1447.5500000000002</v>
      </c>
      <c r="E224" s="36">
        <v>1440.9500000000003</v>
      </c>
      <c r="F224" s="36">
        <v>1432.45</v>
      </c>
      <c r="G224" s="36">
        <v>1425.8500000000001</v>
      </c>
      <c r="H224" s="36">
        <v>1456.0500000000004</v>
      </c>
      <c r="I224" s="36">
        <v>1462.6500000000003</v>
      </c>
      <c r="J224" s="36">
        <v>1471.1500000000005</v>
      </c>
      <c r="K224" s="31">
        <v>1454.15</v>
      </c>
      <c r="L224" s="31">
        <v>1439.05</v>
      </c>
      <c r="M224" s="31">
        <v>2.2509000000000001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547.25</v>
      </c>
      <c r="D225" s="36">
        <v>549.61666666666667</v>
      </c>
      <c r="E225" s="36">
        <v>542.38333333333333</v>
      </c>
      <c r="F225" s="36">
        <v>537.51666666666665</v>
      </c>
      <c r="G225" s="36">
        <v>530.2833333333333</v>
      </c>
      <c r="H225" s="36">
        <v>554.48333333333335</v>
      </c>
      <c r="I225" s="36">
        <v>561.7166666666667</v>
      </c>
      <c r="J225" s="36">
        <v>566.58333333333337</v>
      </c>
      <c r="K225" s="31">
        <v>556.85</v>
      </c>
      <c r="L225" s="31">
        <v>544.75</v>
      </c>
      <c r="M225" s="31">
        <v>10.199249999999999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727.25</v>
      </c>
      <c r="D226" s="36">
        <v>721.5333333333333</v>
      </c>
      <c r="E226" s="36">
        <v>713.76666666666665</v>
      </c>
      <c r="F226" s="36">
        <v>700.2833333333333</v>
      </c>
      <c r="G226" s="36">
        <v>692.51666666666665</v>
      </c>
      <c r="H226" s="36">
        <v>735.01666666666665</v>
      </c>
      <c r="I226" s="36">
        <v>742.7833333333333</v>
      </c>
      <c r="J226" s="36">
        <v>756.26666666666665</v>
      </c>
      <c r="K226" s="31">
        <v>729.3</v>
      </c>
      <c r="L226" s="31">
        <v>708.05</v>
      </c>
      <c r="M226" s="31">
        <v>1.60619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67.099999999999994</v>
      </c>
      <c r="D227" s="36">
        <v>66.333333333333329</v>
      </c>
      <c r="E227" s="36">
        <v>64.86666666666666</v>
      </c>
      <c r="F227" s="36">
        <v>62.633333333333326</v>
      </c>
      <c r="G227" s="36">
        <v>61.166666666666657</v>
      </c>
      <c r="H227" s="36">
        <v>68.566666666666663</v>
      </c>
      <c r="I227" s="36">
        <v>70.033333333333331</v>
      </c>
      <c r="J227" s="36">
        <v>72.266666666666666</v>
      </c>
      <c r="K227" s="31">
        <v>67.8</v>
      </c>
      <c r="L227" s="31">
        <v>64.099999999999994</v>
      </c>
      <c r="M227" s="31">
        <v>262.08294000000001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87.7</v>
      </c>
      <c r="D228" s="36">
        <v>87.633333333333326</v>
      </c>
      <c r="E228" s="36">
        <v>86.666666666666657</v>
      </c>
      <c r="F228" s="36">
        <v>85.633333333333326</v>
      </c>
      <c r="G228" s="36">
        <v>84.666666666666657</v>
      </c>
      <c r="H228" s="36">
        <v>88.666666666666657</v>
      </c>
      <c r="I228" s="36">
        <v>89.633333333333326</v>
      </c>
      <c r="J228" s="36">
        <v>90.666666666666657</v>
      </c>
      <c r="K228" s="31">
        <v>88.6</v>
      </c>
      <c r="L228" s="31">
        <v>86.6</v>
      </c>
      <c r="M228" s="31">
        <v>842.89782000000002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122.25</v>
      </c>
      <c r="D229" s="36">
        <v>122.09999999999998</v>
      </c>
      <c r="E229" s="36">
        <v>120.74999999999996</v>
      </c>
      <c r="F229" s="36">
        <v>119.24999999999997</v>
      </c>
      <c r="G229" s="36">
        <v>117.89999999999995</v>
      </c>
      <c r="H229" s="36">
        <v>123.59999999999997</v>
      </c>
      <c r="I229" s="36">
        <v>124.94999999999999</v>
      </c>
      <c r="J229" s="36">
        <v>126.44999999999997</v>
      </c>
      <c r="K229" s="31">
        <v>123.45</v>
      </c>
      <c r="L229" s="31">
        <v>120.6</v>
      </c>
      <c r="M229" s="31">
        <v>73.884320000000002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970.05</v>
      </c>
      <c r="D230" s="36">
        <v>977.36666666666667</v>
      </c>
      <c r="E230" s="36">
        <v>957.68333333333339</v>
      </c>
      <c r="F230" s="36">
        <v>945.31666666666672</v>
      </c>
      <c r="G230" s="36">
        <v>925.63333333333344</v>
      </c>
      <c r="H230" s="36">
        <v>989.73333333333335</v>
      </c>
      <c r="I230" s="36">
        <v>1009.4166666666665</v>
      </c>
      <c r="J230" s="36">
        <v>1021.7833333333333</v>
      </c>
      <c r="K230" s="31">
        <v>997.05</v>
      </c>
      <c r="L230" s="31">
        <v>965</v>
      </c>
      <c r="M230" s="31">
        <v>0.98536999999999997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632.4</v>
      </c>
      <c r="D231" s="36">
        <v>632.63333333333333</v>
      </c>
      <c r="E231" s="36">
        <v>625.36666666666667</v>
      </c>
      <c r="F231" s="36">
        <v>618.33333333333337</v>
      </c>
      <c r="G231" s="36">
        <v>611.06666666666672</v>
      </c>
      <c r="H231" s="36">
        <v>639.66666666666663</v>
      </c>
      <c r="I231" s="36">
        <v>646.93333333333328</v>
      </c>
      <c r="J231" s="36">
        <v>653.96666666666658</v>
      </c>
      <c r="K231" s="31">
        <v>639.9</v>
      </c>
      <c r="L231" s="31">
        <v>625.6</v>
      </c>
      <c r="M231" s="31">
        <v>1.61188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263.25</v>
      </c>
      <c r="D232" s="36">
        <v>259.25</v>
      </c>
      <c r="E232" s="36">
        <v>251.3</v>
      </c>
      <c r="F232" s="36">
        <v>239.35000000000002</v>
      </c>
      <c r="G232" s="36">
        <v>231.40000000000003</v>
      </c>
      <c r="H232" s="36">
        <v>271.2</v>
      </c>
      <c r="I232" s="36">
        <v>279.15000000000003</v>
      </c>
      <c r="J232" s="36">
        <v>291.09999999999997</v>
      </c>
      <c r="K232" s="31">
        <v>267.2</v>
      </c>
      <c r="L232" s="31">
        <v>247.3</v>
      </c>
      <c r="M232" s="31">
        <v>79.727220000000003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205.65</v>
      </c>
      <c r="D233" s="36">
        <v>203.73333333333335</v>
      </c>
      <c r="E233" s="36">
        <v>199.56666666666669</v>
      </c>
      <c r="F233" s="36">
        <v>193.48333333333335</v>
      </c>
      <c r="G233" s="36">
        <v>189.31666666666669</v>
      </c>
      <c r="H233" s="36">
        <v>209.81666666666669</v>
      </c>
      <c r="I233" s="36">
        <v>213.98333333333332</v>
      </c>
      <c r="J233" s="36">
        <v>220.06666666666669</v>
      </c>
      <c r="K233" s="31">
        <v>207.9</v>
      </c>
      <c r="L233" s="31">
        <v>197.65</v>
      </c>
      <c r="M233" s="31">
        <v>154.51401000000001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82.05</v>
      </c>
      <c r="D234" s="36">
        <v>82.350000000000009</v>
      </c>
      <c r="E234" s="36">
        <v>81.250000000000014</v>
      </c>
      <c r="F234" s="36">
        <v>80.45</v>
      </c>
      <c r="G234" s="36">
        <v>79.350000000000009</v>
      </c>
      <c r="H234" s="36">
        <v>83.15000000000002</v>
      </c>
      <c r="I234" s="36">
        <v>84.250000000000014</v>
      </c>
      <c r="J234" s="36">
        <v>85.050000000000026</v>
      </c>
      <c r="K234" s="31">
        <v>83.45</v>
      </c>
      <c r="L234" s="31">
        <v>81.55</v>
      </c>
      <c r="M234" s="31">
        <v>96.007360000000006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2718.8</v>
      </c>
      <c r="D235" s="36">
        <v>2717.5</v>
      </c>
      <c r="E235" s="36">
        <v>2679.7</v>
      </c>
      <c r="F235" s="36">
        <v>2640.6</v>
      </c>
      <c r="G235" s="36">
        <v>2602.7999999999997</v>
      </c>
      <c r="H235" s="36">
        <v>2756.6</v>
      </c>
      <c r="I235" s="36">
        <v>2794.4</v>
      </c>
      <c r="J235" s="36">
        <v>2833.5</v>
      </c>
      <c r="K235" s="31">
        <v>2755.3</v>
      </c>
      <c r="L235" s="31">
        <v>2678.4</v>
      </c>
      <c r="M235" s="31">
        <v>4.1657200000000003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432</v>
      </c>
      <c r="D236" s="36">
        <v>429.40000000000003</v>
      </c>
      <c r="E236" s="36">
        <v>420.80000000000007</v>
      </c>
      <c r="F236" s="36">
        <v>409.6</v>
      </c>
      <c r="G236" s="36">
        <v>401.00000000000006</v>
      </c>
      <c r="H236" s="36">
        <v>440.60000000000008</v>
      </c>
      <c r="I236" s="36">
        <v>449.2000000000001</v>
      </c>
      <c r="J236" s="36">
        <v>460.40000000000009</v>
      </c>
      <c r="K236" s="31">
        <v>438</v>
      </c>
      <c r="L236" s="31">
        <v>418.2</v>
      </c>
      <c r="M236" s="31">
        <v>23.195720000000001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157.75</v>
      </c>
      <c r="D237" s="36">
        <v>154.81666666666666</v>
      </c>
      <c r="E237" s="36">
        <v>149.73333333333332</v>
      </c>
      <c r="F237" s="36">
        <v>141.71666666666667</v>
      </c>
      <c r="G237" s="36">
        <v>136.63333333333333</v>
      </c>
      <c r="H237" s="36">
        <v>162.83333333333331</v>
      </c>
      <c r="I237" s="36">
        <v>167.91666666666669</v>
      </c>
      <c r="J237" s="36">
        <v>175.93333333333331</v>
      </c>
      <c r="K237" s="31">
        <v>159.9</v>
      </c>
      <c r="L237" s="31">
        <v>146.80000000000001</v>
      </c>
      <c r="M237" s="31">
        <v>567.06511999999998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440.45</v>
      </c>
      <c r="D238" s="36">
        <v>439.34999999999997</v>
      </c>
      <c r="E238" s="36">
        <v>436.29999999999995</v>
      </c>
      <c r="F238" s="36">
        <v>432.15</v>
      </c>
      <c r="G238" s="36">
        <v>429.09999999999997</v>
      </c>
      <c r="H238" s="36">
        <v>443.49999999999994</v>
      </c>
      <c r="I238" s="36">
        <v>446.55</v>
      </c>
      <c r="J238" s="36">
        <v>450.69999999999993</v>
      </c>
      <c r="K238" s="31">
        <v>442.4</v>
      </c>
      <c r="L238" s="31">
        <v>435.2</v>
      </c>
      <c r="M238" s="31">
        <v>16.809709999999999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121.35</v>
      </c>
      <c r="D239" s="36">
        <v>121.13333333333333</v>
      </c>
      <c r="E239" s="36">
        <v>119.76666666666665</v>
      </c>
      <c r="F239" s="36">
        <v>118.18333333333332</v>
      </c>
      <c r="G239" s="36">
        <v>116.81666666666665</v>
      </c>
      <c r="H239" s="36">
        <v>122.71666666666665</v>
      </c>
      <c r="I239" s="36">
        <v>124.08333333333333</v>
      </c>
      <c r="J239" s="36">
        <v>125.66666666666666</v>
      </c>
      <c r="K239" s="31">
        <v>122.5</v>
      </c>
      <c r="L239" s="31">
        <v>119.55</v>
      </c>
      <c r="M239" s="31">
        <v>381.73543999999998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44.1</v>
      </c>
      <c r="D240" s="36">
        <v>43.966666666666669</v>
      </c>
      <c r="E240" s="36">
        <v>42.63333333333334</v>
      </c>
      <c r="F240" s="36">
        <v>41.166666666666671</v>
      </c>
      <c r="G240" s="36">
        <v>39.833333333333343</v>
      </c>
      <c r="H240" s="36">
        <v>45.433333333333337</v>
      </c>
      <c r="I240" s="36">
        <v>46.766666666666666</v>
      </c>
      <c r="J240" s="36">
        <v>48.233333333333334</v>
      </c>
      <c r="K240" s="31">
        <v>45.3</v>
      </c>
      <c r="L240" s="31">
        <v>42.5</v>
      </c>
      <c r="M240" s="31">
        <v>400.90150999999997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757.8</v>
      </c>
      <c r="D241" s="36">
        <v>750.68333333333339</v>
      </c>
      <c r="E241" s="36">
        <v>739.11666666666679</v>
      </c>
      <c r="F241" s="36">
        <v>720.43333333333339</v>
      </c>
      <c r="G241" s="36">
        <v>708.86666666666679</v>
      </c>
      <c r="H241" s="36">
        <v>769.36666666666679</v>
      </c>
      <c r="I241" s="36">
        <v>780.93333333333339</v>
      </c>
      <c r="J241" s="36">
        <v>799.61666666666679</v>
      </c>
      <c r="K241" s="31">
        <v>762.25</v>
      </c>
      <c r="L241" s="31">
        <v>732</v>
      </c>
      <c r="M241" s="31">
        <v>74.125529999999998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76.05</v>
      </c>
      <c r="D242" s="36">
        <v>75.766666666666666</v>
      </c>
      <c r="E242" s="36">
        <v>74.883333333333326</v>
      </c>
      <c r="F242" s="36">
        <v>73.716666666666654</v>
      </c>
      <c r="G242" s="36">
        <v>72.833333333333314</v>
      </c>
      <c r="H242" s="36">
        <v>76.933333333333337</v>
      </c>
      <c r="I242" s="36">
        <v>77.816666666666691</v>
      </c>
      <c r="J242" s="36">
        <v>78.983333333333348</v>
      </c>
      <c r="K242" s="31">
        <v>76.650000000000006</v>
      </c>
      <c r="L242" s="31">
        <v>74.599999999999994</v>
      </c>
      <c r="M242" s="31">
        <v>250.13914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1491.2</v>
      </c>
      <c r="D243" s="36">
        <v>1493.8500000000001</v>
      </c>
      <c r="E243" s="36">
        <v>1483.2500000000002</v>
      </c>
      <c r="F243" s="36">
        <v>1475.3000000000002</v>
      </c>
      <c r="G243" s="36">
        <v>1464.7000000000003</v>
      </c>
      <c r="H243" s="36">
        <v>1501.8000000000002</v>
      </c>
      <c r="I243" s="36">
        <v>1512.4</v>
      </c>
      <c r="J243" s="36">
        <v>1520.3500000000001</v>
      </c>
      <c r="K243" s="31">
        <v>1504.45</v>
      </c>
      <c r="L243" s="31">
        <v>1485.9</v>
      </c>
      <c r="M243" s="31">
        <v>0.65858000000000005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408</v>
      </c>
      <c r="D244" s="36">
        <v>406.43333333333334</v>
      </c>
      <c r="E244" s="36">
        <v>402.56666666666666</v>
      </c>
      <c r="F244" s="36">
        <v>397.13333333333333</v>
      </c>
      <c r="G244" s="36">
        <v>393.26666666666665</v>
      </c>
      <c r="H244" s="36">
        <v>411.86666666666667</v>
      </c>
      <c r="I244" s="36">
        <v>415.73333333333335</v>
      </c>
      <c r="J244" s="36">
        <v>421.16666666666669</v>
      </c>
      <c r="K244" s="31">
        <v>410.3</v>
      </c>
      <c r="L244" s="31">
        <v>401</v>
      </c>
      <c r="M244" s="31">
        <v>29.868030000000001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193.8</v>
      </c>
      <c r="D245" s="36">
        <v>191.54999999999998</v>
      </c>
      <c r="E245" s="36">
        <v>186.74999999999997</v>
      </c>
      <c r="F245" s="36">
        <v>179.7</v>
      </c>
      <c r="G245" s="36">
        <v>174.89999999999998</v>
      </c>
      <c r="H245" s="36">
        <v>198.59999999999997</v>
      </c>
      <c r="I245" s="36">
        <v>203.39999999999998</v>
      </c>
      <c r="J245" s="36">
        <v>210.44999999999996</v>
      </c>
      <c r="K245" s="31">
        <v>196.35</v>
      </c>
      <c r="L245" s="31">
        <v>184.5</v>
      </c>
      <c r="M245" s="31">
        <v>162.12935999999999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1504.75</v>
      </c>
      <c r="D246" s="36">
        <v>1505.25</v>
      </c>
      <c r="E246" s="36">
        <v>1495.55</v>
      </c>
      <c r="F246" s="36">
        <v>1486.35</v>
      </c>
      <c r="G246" s="36">
        <v>1476.6499999999999</v>
      </c>
      <c r="H246" s="36">
        <v>1514.45</v>
      </c>
      <c r="I246" s="36">
        <v>1524.1499999999999</v>
      </c>
      <c r="J246" s="36">
        <v>1533.3500000000001</v>
      </c>
      <c r="K246" s="31">
        <v>1514.95</v>
      </c>
      <c r="L246" s="31">
        <v>1496.05</v>
      </c>
      <c r="M246" s="31">
        <v>19.314900000000002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20.2</v>
      </c>
      <c r="D247" s="36">
        <v>20.366666666666667</v>
      </c>
      <c r="E247" s="36">
        <v>19.983333333333334</v>
      </c>
      <c r="F247" s="36">
        <v>19.766666666666666</v>
      </c>
      <c r="G247" s="36">
        <v>19.383333333333333</v>
      </c>
      <c r="H247" s="36">
        <v>20.583333333333336</v>
      </c>
      <c r="I247" s="36">
        <v>20.966666666666669</v>
      </c>
      <c r="J247" s="36">
        <v>21.183333333333337</v>
      </c>
      <c r="K247" s="31">
        <v>20.75</v>
      </c>
      <c r="L247" s="31">
        <v>20.149999999999999</v>
      </c>
      <c r="M247" s="31">
        <v>206.10686999999999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4805.6499999999996</v>
      </c>
      <c r="D248" s="36">
        <v>4774.8833333333332</v>
      </c>
      <c r="E248" s="36">
        <v>4700.7666666666664</v>
      </c>
      <c r="F248" s="36">
        <v>4595.8833333333332</v>
      </c>
      <c r="G248" s="36">
        <v>4521.7666666666664</v>
      </c>
      <c r="H248" s="36">
        <v>4879.7666666666664</v>
      </c>
      <c r="I248" s="36">
        <v>4953.8833333333332</v>
      </c>
      <c r="J248" s="36">
        <v>5058.7666666666664</v>
      </c>
      <c r="K248" s="31">
        <v>4849</v>
      </c>
      <c r="L248" s="31">
        <v>4670</v>
      </c>
      <c r="M248" s="31">
        <v>2.4519700000000002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1465.9</v>
      </c>
      <c r="D249" s="36">
        <v>1466.8500000000001</v>
      </c>
      <c r="E249" s="36">
        <v>1460.8500000000004</v>
      </c>
      <c r="F249" s="36">
        <v>1455.8000000000002</v>
      </c>
      <c r="G249" s="36">
        <v>1449.8000000000004</v>
      </c>
      <c r="H249" s="36">
        <v>1471.9000000000003</v>
      </c>
      <c r="I249" s="36">
        <v>1477.8999999999999</v>
      </c>
      <c r="J249" s="36">
        <v>1482.9500000000003</v>
      </c>
      <c r="K249" s="31">
        <v>1472.85</v>
      </c>
      <c r="L249" s="31">
        <v>1461.8</v>
      </c>
      <c r="M249" s="31">
        <v>44.244529999999997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3049.05</v>
      </c>
      <c r="D250" s="36">
        <v>3006.5166666666664</v>
      </c>
      <c r="E250" s="36">
        <v>2924.0333333333328</v>
      </c>
      <c r="F250" s="36">
        <v>2799.0166666666664</v>
      </c>
      <c r="G250" s="36">
        <v>2716.5333333333328</v>
      </c>
      <c r="H250" s="36">
        <v>3131.5333333333328</v>
      </c>
      <c r="I250" s="36">
        <v>3214.0166666666664</v>
      </c>
      <c r="J250" s="36">
        <v>3339.0333333333328</v>
      </c>
      <c r="K250" s="31">
        <v>3089</v>
      </c>
      <c r="L250" s="31">
        <v>2881.5</v>
      </c>
      <c r="M250" s="31">
        <v>0.20749000000000001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745.85</v>
      </c>
      <c r="D251" s="36">
        <v>748.91666666666663</v>
      </c>
      <c r="E251" s="36">
        <v>739.93333333333328</v>
      </c>
      <c r="F251" s="36">
        <v>734.01666666666665</v>
      </c>
      <c r="G251" s="36">
        <v>725.0333333333333</v>
      </c>
      <c r="H251" s="36">
        <v>754.83333333333326</v>
      </c>
      <c r="I251" s="36">
        <v>763.81666666666661</v>
      </c>
      <c r="J251" s="36">
        <v>769.73333333333323</v>
      </c>
      <c r="K251" s="31">
        <v>757.9</v>
      </c>
      <c r="L251" s="31">
        <v>743</v>
      </c>
      <c r="M251" s="31">
        <v>2.20235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2878.35</v>
      </c>
      <c r="D252" s="36">
        <v>2904.7833333333333</v>
      </c>
      <c r="E252" s="36">
        <v>2843.5666666666666</v>
      </c>
      <c r="F252" s="36">
        <v>2808.7833333333333</v>
      </c>
      <c r="G252" s="36">
        <v>2747.5666666666666</v>
      </c>
      <c r="H252" s="36">
        <v>2939.5666666666666</v>
      </c>
      <c r="I252" s="36">
        <v>3000.7833333333328</v>
      </c>
      <c r="J252" s="36">
        <v>3035.5666666666666</v>
      </c>
      <c r="K252" s="31">
        <v>2966</v>
      </c>
      <c r="L252" s="31">
        <v>2870</v>
      </c>
      <c r="M252" s="31">
        <v>11.334199999999999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1132.3499999999999</v>
      </c>
      <c r="D253" s="36">
        <v>1125.8166666666666</v>
      </c>
      <c r="E253" s="36">
        <v>1116.4833333333331</v>
      </c>
      <c r="F253" s="36">
        <v>1100.6166666666666</v>
      </c>
      <c r="G253" s="36">
        <v>1091.2833333333331</v>
      </c>
      <c r="H253" s="36">
        <v>1141.6833333333332</v>
      </c>
      <c r="I253" s="36">
        <v>1151.0166666666667</v>
      </c>
      <c r="J253" s="36">
        <v>1166.8833333333332</v>
      </c>
      <c r="K253" s="31">
        <v>1135.1500000000001</v>
      </c>
      <c r="L253" s="31">
        <v>1109.95</v>
      </c>
      <c r="M253" s="31">
        <v>3.6081799999999999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38.450000000000003</v>
      </c>
      <c r="D254" s="36">
        <v>38</v>
      </c>
      <c r="E254" s="36">
        <v>37.299999999999997</v>
      </c>
      <c r="F254" s="36">
        <v>36.15</v>
      </c>
      <c r="G254" s="36">
        <v>35.449999999999996</v>
      </c>
      <c r="H254" s="36">
        <v>39.15</v>
      </c>
      <c r="I254" s="36">
        <v>39.85</v>
      </c>
      <c r="J254" s="36">
        <v>41</v>
      </c>
      <c r="K254" s="31">
        <v>38.700000000000003</v>
      </c>
      <c r="L254" s="31">
        <v>36.85</v>
      </c>
      <c r="M254" s="31">
        <v>432.89440000000002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458.1</v>
      </c>
      <c r="D255" s="36">
        <v>460.10000000000008</v>
      </c>
      <c r="E255" s="36">
        <v>455.40000000000015</v>
      </c>
      <c r="F255" s="36">
        <v>452.70000000000005</v>
      </c>
      <c r="G255" s="36">
        <v>448.00000000000011</v>
      </c>
      <c r="H255" s="36">
        <v>462.80000000000018</v>
      </c>
      <c r="I255" s="36">
        <v>467.50000000000011</v>
      </c>
      <c r="J255" s="36">
        <v>470.20000000000022</v>
      </c>
      <c r="K255" s="31">
        <v>464.8</v>
      </c>
      <c r="L255" s="31">
        <v>457.4</v>
      </c>
      <c r="M255" s="31">
        <v>113.10917999999999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300.10000000000002</v>
      </c>
      <c r="D256" s="36">
        <v>296.9666666666667</v>
      </c>
      <c r="E256" s="36">
        <v>278.18333333333339</v>
      </c>
      <c r="F256" s="36">
        <v>256.26666666666671</v>
      </c>
      <c r="G256" s="36">
        <v>237.48333333333341</v>
      </c>
      <c r="H256" s="36">
        <v>318.88333333333338</v>
      </c>
      <c r="I256" s="36">
        <v>337.66666666666669</v>
      </c>
      <c r="J256" s="36">
        <v>359.58333333333337</v>
      </c>
      <c r="K256" s="31">
        <v>315.75</v>
      </c>
      <c r="L256" s="31">
        <v>275.05</v>
      </c>
      <c r="M256" s="31">
        <v>267.92336999999998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1498.4</v>
      </c>
      <c r="D257" s="36">
        <v>1511.6166666666668</v>
      </c>
      <c r="E257" s="36">
        <v>1466.7333333333336</v>
      </c>
      <c r="F257" s="36">
        <v>1435.0666666666668</v>
      </c>
      <c r="G257" s="36">
        <v>1390.1833333333336</v>
      </c>
      <c r="H257" s="36">
        <v>1543.2833333333335</v>
      </c>
      <c r="I257" s="36">
        <v>1588.1666666666667</v>
      </c>
      <c r="J257" s="36">
        <v>1619.8333333333335</v>
      </c>
      <c r="K257" s="31">
        <v>1556.5</v>
      </c>
      <c r="L257" s="31">
        <v>1479.95</v>
      </c>
      <c r="M257" s="31">
        <v>1.8226500000000001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3794.5</v>
      </c>
      <c r="D258" s="36">
        <v>3805.25</v>
      </c>
      <c r="E258" s="36">
        <v>3760.5</v>
      </c>
      <c r="F258" s="36">
        <v>3726.5</v>
      </c>
      <c r="G258" s="36">
        <v>3681.75</v>
      </c>
      <c r="H258" s="36">
        <v>3839.25</v>
      </c>
      <c r="I258" s="36">
        <v>3884</v>
      </c>
      <c r="J258" s="36">
        <v>3918</v>
      </c>
      <c r="K258" s="31">
        <v>3850</v>
      </c>
      <c r="L258" s="31">
        <v>3771.25</v>
      </c>
      <c r="M258" s="31">
        <v>1.7543200000000001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110.85</v>
      </c>
      <c r="D259" s="36">
        <v>111.08333333333333</v>
      </c>
      <c r="E259" s="36">
        <v>110.41666666666666</v>
      </c>
      <c r="F259" s="36">
        <v>109.98333333333333</v>
      </c>
      <c r="G259" s="36">
        <v>109.31666666666666</v>
      </c>
      <c r="H259" s="36">
        <v>111.51666666666665</v>
      </c>
      <c r="I259" s="36">
        <v>112.18333333333331</v>
      </c>
      <c r="J259" s="36">
        <v>112.61666666666665</v>
      </c>
      <c r="K259" s="31">
        <v>111.75</v>
      </c>
      <c r="L259" s="31">
        <v>110.65</v>
      </c>
      <c r="M259" s="31">
        <v>8.7673799999999993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1286.45</v>
      </c>
      <c r="D260" s="36">
        <v>1277.8166666666666</v>
      </c>
      <c r="E260" s="36">
        <v>1260.6333333333332</v>
      </c>
      <c r="F260" s="36">
        <v>1234.8166666666666</v>
      </c>
      <c r="G260" s="36">
        <v>1217.6333333333332</v>
      </c>
      <c r="H260" s="36">
        <v>1303.6333333333332</v>
      </c>
      <c r="I260" s="36">
        <v>1320.8166666666666</v>
      </c>
      <c r="J260" s="36">
        <v>1346.6333333333332</v>
      </c>
      <c r="K260" s="31">
        <v>1295</v>
      </c>
      <c r="L260" s="31">
        <v>1252</v>
      </c>
      <c r="M260" s="31">
        <v>0.55806999999999995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531.1</v>
      </c>
      <c r="D261" s="36">
        <v>533.01666666666677</v>
      </c>
      <c r="E261" s="36">
        <v>525.23333333333358</v>
      </c>
      <c r="F261" s="36">
        <v>519.36666666666679</v>
      </c>
      <c r="G261" s="36">
        <v>511.5833333333336</v>
      </c>
      <c r="H261" s="36">
        <v>538.88333333333355</v>
      </c>
      <c r="I261" s="36">
        <v>546.66666666666663</v>
      </c>
      <c r="J261" s="36">
        <v>552.53333333333353</v>
      </c>
      <c r="K261" s="31">
        <v>540.79999999999995</v>
      </c>
      <c r="L261" s="31">
        <v>527.15</v>
      </c>
      <c r="M261" s="31">
        <v>10.129580000000001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684</v>
      </c>
      <c r="D262" s="36">
        <v>685.2166666666667</v>
      </c>
      <c r="E262" s="36">
        <v>678.28333333333342</v>
      </c>
      <c r="F262" s="36">
        <v>672.56666666666672</v>
      </c>
      <c r="G262" s="36">
        <v>665.63333333333344</v>
      </c>
      <c r="H262" s="36">
        <v>690.93333333333339</v>
      </c>
      <c r="I262" s="36">
        <v>697.86666666666679</v>
      </c>
      <c r="J262" s="36">
        <v>703.58333333333337</v>
      </c>
      <c r="K262" s="31">
        <v>692.15</v>
      </c>
      <c r="L262" s="31">
        <v>679.5</v>
      </c>
      <c r="M262" s="31">
        <v>17.300380000000001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322.8</v>
      </c>
      <c r="D263" s="36">
        <v>324.58333333333331</v>
      </c>
      <c r="E263" s="36">
        <v>320.21666666666664</v>
      </c>
      <c r="F263" s="36">
        <v>317.63333333333333</v>
      </c>
      <c r="G263" s="36">
        <v>313.26666666666665</v>
      </c>
      <c r="H263" s="36">
        <v>327.16666666666663</v>
      </c>
      <c r="I263" s="36">
        <v>331.5333333333333</v>
      </c>
      <c r="J263" s="36">
        <v>334.11666666666662</v>
      </c>
      <c r="K263" s="31">
        <v>328.95</v>
      </c>
      <c r="L263" s="31">
        <v>322</v>
      </c>
      <c r="M263" s="31">
        <v>0.37180999999999997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896.05</v>
      </c>
      <c r="D264" s="36">
        <v>887.86666666666667</v>
      </c>
      <c r="E264" s="36">
        <v>876.23333333333335</v>
      </c>
      <c r="F264" s="36">
        <v>856.41666666666663</v>
      </c>
      <c r="G264" s="36">
        <v>844.7833333333333</v>
      </c>
      <c r="H264" s="36">
        <v>907.68333333333339</v>
      </c>
      <c r="I264" s="36">
        <v>919.31666666666683</v>
      </c>
      <c r="J264" s="36">
        <v>939.13333333333344</v>
      </c>
      <c r="K264" s="31">
        <v>899.5</v>
      </c>
      <c r="L264" s="31">
        <v>868.05</v>
      </c>
      <c r="M264" s="31">
        <v>2.9120499999999998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400.05</v>
      </c>
      <c r="D265" s="36">
        <v>399.2833333333333</v>
      </c>
      <c r="E265" s="36">
        <v>396.56666666666661</v>
      </c>
      <c r="F265" s="36">
        <v>393.08333333333331</v>
      </c>
      <c r="G265" s="36">
        <v>390.36666666666662</v>
      </c>
      <c r="H265" s="36">
        <v>402.76666666666659</v>
      </c>
      <c r="I265" s="36">
        <v>405.48333333333329</v>
      </c>
      <c r="J265" s="36">
        <v>408.96666666666658</v>
      </c>
      <c r="K265" s="31">
        <v>402</v>
      </c>
      <c r="L265" s="31">
        <v>395.8</v>
      </c>
      <c r="M265" s="31">
        <v>7.7390100000000004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88.05</v>
      </c>
      <c r="D266" s="36">
        <v>87.683333333333323</v>
      </c>
      <c r="E266" s="36">
        <v>86.46666666666664</v>
      </c>
      <c r="F266" s="36">
        <v>84.883333333333312</v>
      </c>
      <c r="G266" s="36">
        <v>83.666666666666629</v>
      </c>
      <c r="H266" s="36">
        <v>89.266666666666652</v>
      </c>
      <c r="I266" s="36">
        <v>90.48333333333332</v>
      </c>
      <c r="J266" s="36">
        <v>92.066666666666663</v>
      </c>
      <c r="K266" s="31">
        <v>88.9</v>
      </c>
      <c r="L266" s="31">
        <v>86.1</v>
      </c>
      <c r="M266" s="31">
        <v>35.737830000000002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458.3</v>
      </c>
      <c r="D267" s="36">
        <v>450.26666666666665</v>
      </c>
      <c r="E267" s="36">
        <v>439.5333333333333</v>
      </c>
      <c r="F267" s="36">
        <v>420.76666666666665</v>
      </c>
      <c r="G267" s="36">
        <v>410.0333333333333</v>
      </c>
      <c r="H267" s="36">
        <v>469.0333333333333</v>
      </c>
      <c r="I267" s="36">
        <v>479.76666666666665</v>
      </c>
      <c r="J267" s="36">
        <v>498.5333333333333</v>
      </c>
      <c r="K267" s="31">
        <v>461</v>
      </c>
      <c r="L267" s="31">
        <v>431.5</v>
      </c>
      <c r="M267" s="31">
        <v>96.101609999999994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819.15</v>
      </c>
      <c r="D268" s="36">
        <v>822.33333333333337</v>
      </c>
      <c r="E268" s="36">
        <v>814.66666666666674</v>
      </c>
      <c r="F268" s="36">
        <v>810.18333333333339</v>
      </c>
      <c r="G268" s="36">
        <v>802.51666666666677</v>
      </c>
      <c r="H268" s="36">
        <v>826.81666666666672</v>
      </c>
      <c r="I268" s="36">
        <v>834.48333333333346</v>
      </c>
      <c r="J268" s="36">
        <v>838.9666666666667</v>
      </c>
      <c r="K268" s="31">
        <v>830</v>
      </c>
      <c r="L268" s="31">
        <v>817.85</v>
      </c>
      <c r="M268" s="31">
        <v>17.176480000000002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561</v>
      </c>
      <c r="D269" s="36">
        <v>559.4</v>
      </c>
      <c r="E269" s="36">
        <v>552.79999999999995</v>
      </c>
      <c r="F269" s="36">
        <v>544.6</v>
      </c>
      <c r="G269" s="36">
        <v>538</v>
      </c>
      <c r="H269" s="36">
        <v>567.59999999999991</v>
      </c>
      <c r="I269" s="36">
        <v>574.20000000000005</v>
      </c>
      <c r="J269" s="36">
        <v>582.39999999999986</v>
      </c>
      <c r="K269" s="31">
        <v>566</v>
      </c>
      <c r="L269" s="31">
        <v>551.20000000000005</v>
      </c>
      <c r="M269" s="31">
        <v>15.42794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456.95</v>
      </c>
      <c r="D270" s="36">
        <v>452.7166666666667</v>
      </c>
      <c r="E270" s="36">
        <v>443.88333333333338</v>
      </c>
      <c r="F270" s="36">
        <v>430.81666666666666</v>
      </c>
      <c r="G270" s="36">
        <v>421.98333333333335</v>
      </c>
      <c r="H270" s="36">
        <v>465.78333333333342</v>
      </c>
      <c r="I270" s="36">
        <v>474.61666666666667</v>
      </c>
      <c r="J270" s="36">
        <v>487.68333333333345</v>
      </c>
      <c r="K270" s="31">
        <v>461.55</v>
      </c>
      <c r="L270" s="31">
        <v>439.65</v>
      </c>
      <c r="M270" s="31">
        <v>4.5718300000000003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474.6</v>
      </c>
      <c r="D271" s="36">
        <v>468.5</v>
      </c>
      <c r="E271" s="36">
        <v>456.9</v>
      </c>
      <c r="F271" s="36">
        <v>439.2</v>
      </c>
      <c r="G271" s="36">
        <v>427.59999999999997</v>
      </c>
      <c r="H271" s="36">
        <v>486.2</v>
      </c>
      <c r="I271" s="36">
        <v>497.8</v>
      </c>
      <c r="J271" s="36">
        <v>515.5</v>
      </c>
      <c r="K271" s="31">
        <v>480.1</v>
      </c>
      <c r="L271" s="31">
        <v>450.8</v>
      </c>
      <c r="M271" s="31">
        <v>3.80531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764.45</v>
      </c>
      <c r="D272" s="36">
        <v>768.38333333333333</v>
      </c>
      <c r="E272" s="36">
        <v>756.9666666666667</v>
      </c>
      <c r="F272" s="36">
        <v>749.48333333333335</v>
      </c>
      <c r="G272" s="36">
        <v>738.06666666666672</v>
      </c>
      <c r="H272" s="36">
        <v>775.86666666666667</v>
      </c>
      <c r="I272" s="36">
        <v>787.28333333333342</v>
      </c>
      <c r="J272" s="36">
        <v>794.76666666666665</v>
      </c>
      <c r="K272" s="31">
        <v>779.8</v>
      </c>
      <c r="L272" s="31">
        <v>760.9</v>
      </c>
      <c r="M272" s="31">
        <v>1.4843500000000001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466.25</v>
      </c>
      <c r="D273" s="36">
        <v>471.06666666666666</v>
      </c>
      <c r="E273" s="36">
        <v>457.18333333333334</v>
      </c>
      <c r="F273" s="36">
        <v>448.11666666666667</v>
      </c>
      <c r="G273" s="36">
        <v>434.23333333333335</v>
      </c>
      <c r="H273" s="36">
        <v>480.13333333333333</v>
      </c>
      <c r="I273" s="36">
        <v>494.01666666666665</v>
      </c>
      <c r="J273" s="36">
        <v>503.08333333333331</v>
      </c>
      <c r="K273" s="31">
        <v>484.95</v>
      </c>
      <c r="L273" s="31">
        <v>462</v>
      </c>
      <c r="M273" s="31">
        <v>9.1383600000000005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836.15</v>
      </c>
      <c r="D274" s="36">
        <v>843.93333333333339</v>
      </c>
      <c r="E274" s="36">
        <v>823.76666666666677</v>
      </c>
      <c r="F274" s="36">
        <v>811.38333333333333</v>
      </c>
      <c r="G274" s="36">
        <v>791.2166666666667</v>
      </c>
      <c r="H274" s="36">
        <v>856.31666666666683</v>
      </c>
      <c r="I274" s="36">
        <v>876.48333333333335</v>
      </c>
      <c r="J274" s="36">
        <v>888.8666666666669</v>
      </c>
      <c r="K274" s="31">
        <v>864.1</v>
      </c>
      <c r="L274" s="31">
        <v>831.55</v>
      </c>
      <c r="M274" s="31">
        <v>2.4471500000000002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1378.4</v>
      </c>
      <c r="D275" s="36">
        <v>1380.0333333333335</v>
      </c>
      <c r="E275" s="36">
        <v>1365.616666666667</v>
      </c>
      <c r="F275" s="36">
        <v>1352.8333333333335</v>
      </c>
      <c r="G275" s="36">
        <v>1338.416666666667</v>
      </c>
      <c r="H275" s="36">
        <v>1392.8166666666671</v>
      </c>
      <c r="I275" s="36">
        <v>1407.2333333333336</v>
      </c>
      <c r="J275" s="36">
        <v>1420.0166666666671</v>
      </c>
      <c r="K275" s="31">
        <v>1394.45</v>
      </c>
      <c r="L275" s="31">
        <v>1367.25</v>
      </c>
      <c r="M275" s="31">
        <v>1.9493400000000001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708.3</v>
      </c>
      <c r="D276" s="36">
        <v>705.83333333333337</v>
      </c>
      <c r="E276" s="36">
        <v>697.76666666666677</v>
      </c>
      <c r="F276" s="36">
        <v>687.23333333333335</v>
      </c>
      <c r="G276" s="36">
        <v>679.16666666666674</v>
      </c>
      <c r="H276" s="36">
        <v>716.36666666666679</v>
      </c>
      <c r="I276" s="36">
        <v>724.43333333333339</v>
      </c>
      <c r="J276" s="36">
        <v>734.96666666666681</v>
      </c>
      <c r="K276" s="31">
        <v>713.9</v>
      </c>
      <c r="L276" s="31">
        <v>695.3</v>
      </c>
      <c r="M276" s="31">
        <v>2.1657199999999999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321.89999999999998</v>
      </c>
      <c r="D277" s="36">
        <v>324.2</v>
      </c>
      <c r="E277" s="36">
        <v>318.84999999999997</v>
      </c>
      <c r="F277" s="36">
        <v>315.79999999999995</v>
      </c>
      <c r="G277" s="36">
        <v>310.44999999999993</v>
      </c>
      <c r="H277" s="36">
        <v>327.25</v>
      </c>
      <c r="I277" s="36">
        <v>332.6</v>
      </c>
      <c r="J277" s="36">
        <v>335.65000000000003</v>
      </c>
      <c r="K277" s="31">
        <v>329.55</v>
      </c>
      <c r="L277" s="31">
        <v>321.14999999999998</v>
      </c>
      <c r="M277" s="31">
        <v>14.553559999999999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333.9</v>
      </c>
      <c r="D278" s="36">
        <v>332.98333333333329</v>
      </c>
      <c r="E278" s="36">
        <v>331.06666666666661</v>
      </c>
      <c r="F278" s="36">
        <v>328.23333333333329</v>
      </c>
      <c r="G278" s="36">
        <v>326.31666666666661</v>
      </c>
      <c r="H278" s="36">
        <v>335.81666666666661</v>
      </c>
      <c r="I278" s="36">
        <v>337.73333333333323</v>
      </c>
      <c r="J278" s="36">
        <v>340.56666666666661</v>
      </c>
      <c r="K278" s="31">
        <v>334.9</v>
      </c>
      <c r="L278" s="31">
        <v>330.15</v>
      </c>
      <c r="M278" s="31">
        <v>3.8201000000000001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155.35</v>
      </c>
      <c r="D279" s="36">
        <v>156.41666666666666</v>
      </c>
      <c r="E279" s="36">
        <v>153.93333333333331</v>
      </c>
      <c r="F279" s="36">
        <v>152.51666666666665</v>
      </c>
      <c r="G279" s="36">
        <v>150.0333333333333</v>
      </c>
      <c r="H279" s="36">
        <v>157.83333333333331</v>
      </c>
      <c r="I279" s="36">
        <v>160.31666666666666</v>
      </c>
      <c r="J279" s="36">
        <v>161.73333333333332</v>
      </c>
      <c r="K279" s="31">
        <v>158.9</v>
      </c>
      <c r="L279" s="31">
        <v>155</v>
      </c>
      <c r="M279" s="31">
        <v>9.1343700000000005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629.79999999999995</v>
      </c>
      <c r="D280" s="36">
        <v>627.29999999999995</v>
      </c>
      <c r="E280" s="36">
        <v>617.69999999999993</v>
      </c>
      <c r="F280" s="36">
        <v>605.6</v>
      </c>
      <c r="G280" s="36">
        <v>596</v>
      </c>
      <c r="H280" s="36">
        <v>639.39999999999986</v>
      </c>
      <c r="I280" s="36">
        <v>648.99999999999977</v>
      </c>
      <c r="J280" s="36">
        <v>661.0999999999998</v>
      </c>
      <c r="K280" s="31">
        <v>636.9</v>
      </c>
      <c r="L280" s="31">
        <v>615.20000000000005</v>
      </c>
      <c r="M280" s="31">
        <v>4.7702099999999996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3032.25</v>
      </c>
      <c r="D281" s="36">
        <v>2995.2999999999997</v>
      </c>
      <c r="E281" s="36">
        <v>2930.5999999999995</v>
      </c>
      <c r="F281" s="36">
        <v>2828.95</v>
      </c>
      <c r="G281" s="36">
        <v>2764.2499999999995</v>
      </c>
      <c r="H281" s="36">
        <v>3096.9499999999994</v>
      </c>
      <c r="I281" s="36">
        <v>3161.6499999999992</v>
      </c>
      <c r="J281" s="36">
        <v>3263.2999999999993</v>
      </c>
      <c r="K281" s="31">
        <v>3060</v>
      </c>
      <c r="L281" s="31">
        <v>2893.65</v>
      </c>
      <c r="M281" s="31">
        <v>8.7369199999999996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595.20000000000005</v>
      </c>
      <c r="D282" s="36">
        <v>589.73333333333335</v>
      </c>
      <c r="E282" s="36">
        <v>582.51666666666665</v>
      </c>
      <c r="F282" s="36">
        <v>569.83333333333326</v>
      </c>
      <c r="G282" s="36">
        <v>562.61666666666656</v>
      </c>
      <c r="H282" s="36">
        <v>602.41666666666674</v>
      </c>
      <c r="I282" s="36">
        <v>609.63333333333344</v>
      </c>
      <c r="J282" s="36">
        <v>622.31666666666683</v>
      </c>
      <c r="K282" s="31">
        <v>596.95000000000005</v>
      </c>
      <c r="L282" s="31">
        <v>577.04999999999995</v>
      </c>
      <c r="M282" s="31">
        <v>0.39918999999999999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539.04999999999995</v>
      </c>
      <c r="D283" s="36">
        <v>540.11666666666667</v>
      </c>
      <c r="E283" s="36">
        <v>527.98333333333335</v>
      </c>
      <c r="F283" s="36">
        <v>516.91666666666663</v>
      </c>
      <c r="G283" s="36">
        <v>504.7833333333333</v>
      </c>
      <c r="H283" s="36">
        <v>551.18333333333339</v>
      </c>
      <c r="I283" s="36">
        <v>563.31666666666683</v>
      </c>
      <c r="J283" s="36">
        <v>574.38333333333344</v>
      </c>
      <c r="K283" s="31">
        <v>552.25</v>
      </c>
      <c r="L283" s="31">
        <v>529.04999999999995</v>
      </c>
      <c r="M283" s="31">
        <v>2.06786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267.5</v>
      </c>
      <c r="D284" s="36">
        <v>269.06666666666666</v>
      </c>
      <c r="E284" s="36">
        <v>263.5333333333333</v>
      </c>
      <c r="F284" s="36">
        <v>259.56666666666666</v>
      </c>
      <c r="G284" s="36">
        <v>254.0333333333333</v>
      </c>
      <c r="H284" s="36">
        <v>273.0333333333333</v>
      </c>
      <c r="I284" s="36">
        <v>278.56666666666672</v>
      </c>
      <c r="J284" s="36">
        <v>282.5333333333333</v>
      </c>
      <c r="K284" s="31">
        <v>274.60000000000002</v>
      </c>
      <c r="L284" s="31">
        <v>265.10000000000002</v>
      </c>
      <c r="M284" s="31">
        <v>12.092890000000001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1826.85</v>
      </c>
      <c r="D285" s="36">
        <v>1825.7</v>
      </c>
      <c r="E285" s="36">
        <v>1814.5500000000002</v>
      </c>
      <c r="F285" s="36">
        <v>1802.2500000000002</v>
      </c>
      <c r="G285" s="36">
        <v>1791.1000000000004</v>
      </c>
      <c r="H285" s="36">
        <v>1838</v>
      </c>
      <c r="I285" s="36">
        <v>1849.15</v>
      </c>
      <c r="J285" s="36">
        <v>1861.4499999999998</v>
      </c>
      <c r="K285" s="31">
        <v>1836.85</v>
      </c>
      <c r="L285" s="31">
        <v>1813.4</v>
      </c>
      <c r="M285" s="31">
        <v>25.006419999999999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1458.95</v>
      </c>
      <c r="D286" s="36">
        <v>1471.3166666666666</v>
      </c>
      <c r="E286" s="36">
        <v>1442.6333333333332</v>
      </c>
      <c r="F286" s="36">
        <v>1426.3166666666666</v>
      </c>
      <c r="G286" s="36">
        <v>1397.6333333333332</v>
      </c>
      <c r="H286" s="36">
        <v>1487.6333333333332</v>
      </c>
      <c r="I286" s="36">
        <v>1516.3166666666666</v>
      </c>
      <c r="J286" s="36">
        <v>1532.6333333333332</v>
      </c>
      <c r="K286" s="31">
        <v>1500</v>
      </c>
      <c r="L286" s="31">
        <v>1455</v>
      </c>
      <c r="M286" s="31">
        <v>9.4904399999999995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360.25</v>
      </c>
      <c r="D287" s="36">
        <v>360.23333333333335</v>
      </c>
      <c r="E287" s="36">
        <v>353.51666666666671</v>
      </c>
      <c r="F287" s="36">
        <v>346.78333333333336</v>
      </c>
      <c r="G287" s="36">
        <v>340.06666666666672</v>
      </c>
      <c r="H287" s="36">
        <v>366.9666666666667</v>
      </c>
      <c r="I287" s="36">
        <v>373.68333333333339</v>
      </c>
      <c r="J287" s="36">
        <v>380.41666666666669</v>
      </c>
      <c r="K287" s="31">
        <v>366.95</v>
      </c>
      <c r="L287" s="31">
        <v>353.5</v>
      </c>
      <c r="M287" s="31">
        <v>6.7748299999999997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1959.8</v>
      </c>
      <c r="D288" s="36">
        <v>1970.1333333333332</v>
      </c>
      <c r="E288" s="36">
        <v>1939.6666666666665</v>
      </c>
      <c r="F288" s="36">
        <v>1919.5333333333333</v>
      </c>
      <c r="G288" s="36">
        <v>1889.0666666666666</v>
      </c>
      <c r="H288" s="36">
        <v>1990.2666666666664</v>
      </c>
      <c r="I288" s="36">
        <v>2020.7333333333331</v>
      </c>
      <c r="J288" s="36">
        <v>2040.8666666666663</v>
      </c>
      <c r="K288" s="31">
        <v>2000.6</v>
      </c>
      <c r="L288" s="31">
        <v>1950</v>
      </c>
      <c r="M288" s="31">
        <v>0.35105999999999998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3466.2</v>
      </c>
      <c r="D289" s="36">
        <v>3469.5666666666671</v>
      </c>
      <c r="E289" s="36">
        <v>3395.1333333333341</v>
      </c>
      <c r="F289" s="36">
        <v>3324.0666666666671</v>
      </c>
      <c r="G289" s="36">
        <v>3249.6333333333341</v>
      </c>
      <c r="H289" s="36">
        <v>3540.6333333333341</v>
      </c>
      <c r="I289" s="36">
        <v>3615.0666666666675</v>
      </c>
      <c r="J289" s="36">
        <v>3686.1333333333341</v>
      </c>
      <c r="K289" s="31">
        <v>3544</v>
      </c>
      <c r="L289" s="31">
        <v>3398.5</v>
      </c>
      <c r="M289" s="31">
        <v>0.40983999999999998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154.80000000000001</v>
      </c>
      <c r="D290" s="36">
        <v>153.9</v>
      </c>
      <c r="E290" s="36">
        <v>151.9</v>
      </c>
      <c r="F290" s="36">
        <v>149</v>
      </c>
      <c r="G290" s="36">
        <v>147</v>
      </c>
      <c r="H290" s="36">
        <v>156.80000000000001</v>
      </c>
      <c r="I290" s="36">
        <v>158.80000000000001</v>
      </c>
      <c r="J290" s="36">
        <v>161.70000000000002</v>
      </c>
      <c r="K290" s="31">
        <v>155.9</v>
      </c>
      <c r="L290" s="31">
        <v>151</v>
      </c>
      <c r="M290" s="31">
        <v>74.338130000000007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4926.5</v>
      </c>
      <c r="D291" s="36">
        <v>4920.1500000000005</v>
      </c>
      <c r="E291" s="36">
        <v>4865.3000000000011</v>
      </c>
      <c r="F291" s="36">
        <v>4804.1000000000004</v>
      </c>
      <c r="G291" s="36">
        <v>4749.2500000000009</v>
      </c>
      <c r="H291" s="36">
        <v>4981.3500000000013</v>
      </c>
      <c r="I291" s="36">
        <v>5036.2000000000016</v>
      </c>
      <c r="J291" s="36">
        <v>5097.4000000000015</v>
      </c>
      <c r="K291" s="31">
        <v>4975</v>
      </c>
      <c r="L291" s="31">
        <v>4858.95</v>
      </c>
      <c r="M291" s="31">
        <v>4.0804799999999997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13766.85</v>
      </c>
      <c r="D292" s="36">
        <v>13796.550000000001</v>
      </c>
      <c r="E292" s="36">
        <v>13675.300000000003</v>
      </c>
      <c r="F292" s="36">
        <v>13583.750000000002</v>
      </c>
      <c r="G292" s="36">
        <v>13462.500000000004</v>
      </c>
      <c r="H292" s="36">
        <v>13888.100000000002</v>
      </c>
      <c r="I292" s="36">
        <v>14009.349999999999</v>
      </c>
      <c r="J292" s="36">
        <v>14100.900000000001</v>
      </c>
      <c r="K292" s="31">
        <v>13917.8</v>
      </c>
      <c r="L292" s="31">
        <v>13705</v>
      </c>
      <c r="M292" s="31">
        <v>2.563E-2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3355.6</v>
      </c>
      <c r="D293" s="36">
        <v>3367.5166666666664</v>
      </c>
      <c r="E293" s="36">
        <v>3325.1333333333328</v>
      </c>
      <c r="F293" s="36">
        <v>3294.6666666666665</v>
      </c>
      <c r="G293" s="36">
        <v>3252.2833333333328</v>
      </c>
      <c r="H293" s="36">
        <v>3397.9833333333327</v>
      </c>
      <c r="I293" s="36">
        <v>3440.3666666666659</v>
      </c>
      <c r="J293" s="36">
        <v>3470.8333333333326</v>
      </c>
      <c r="K293" s="31">
        <v>3409.9</v>
      </c>
      <c r="L293" s="31">
        <v>3337.05</v>
      </c>
      <c r="M293" s="31">
        <v>21.288229999999999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472.9</v>
      </c>
      <c r="D294" s="36">
        <v>475.81666666666666</v>
      </c>
      <c r="E294" s="36">
        <v>468.13333333333333</v>
      </c>
      <c r="F294" s="36">
        <v>463.36666666666667</v>
      </c>
      <c r="G294" s="36">
        <v>455.68333333333334</v>
      </c>
      <c r="H294" s="36">
        <v>480.58333333333331</v>
      </c>
      <c r="I294" s="36">
        <v>488.26666666666659</v>
      </c>
      <c r="J294" s="36">
        <v>493.0333333333333</v>
      </c>
      <c r="K294" s="31">
        <v>483.5</v>
      </c>
      <c r="L294" s="31">
        <v>471.05</v>
      </c>
      <c r="M294" s="31">
        <v>8.0915999999999997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390.05</v>
      </c>
      <c r="D295" s="36">
        <v>386</v>
      </c>
      <c r="E295" s="36">
        <v>380</v>
      </c>
      <c r="F295" s="36">
        <v>369.95</v>
      </c>
      <c r="G295" s="36">
        <v>363.95</v>
      </c>
      <c r="H295" s="36">
        <v>396.05</v>
      </c>
      <c r="I295" s="36">
        <v>402.05</v>
      </c>
      <c r="J295" s="36">
        <v>412.1</v>
      </c>
      <c r="K295" s="31">
        <v>392</v>
      </c>
      <c r="L295" s="31">
        <v>375.95</v>
      </c>
      <c r="M295" s="31">
        <v>24.520340000000001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282.85000000000002</v>
      </c>
      <c r="D296" s="36">
        <v>284.81666666666666</v>
      </c>
      <c r="E296" s="36">
        <v>280.13333333333333</v>
      </c>
      <c r="F296" s="36">
        <v>277.41666666666669</v>
      </c>
      <c r="G296" s="36">
        <v>272.73333333333335</v>
      </c>
      <c r="H296" s="36">
        <v>287.5333333333333</v>
      </c>
      <c r="I296" s="36">
        <v>292.21666666666658</v>
      </c>
      <c r="J296" s="36">
        <v>294.93333333333328</v>
      </c>
      <c r="K296" s="31">
        <v>289.5</v>
      </c>
      <c r="L296" s="31">
        <v>282.10000000000002</v>
      </c>
      <c r="M296" s="31">
        <v>8.4683600000000006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118.15</v>
      </c>
      <c r="D297" s="36">
        <v>118.8</v>
      </c>
      <c r="E297" s="36">
        <v>117.1</v>
      </c>
      <c r="F297" s="36">
        <v>116.05</v>
      </c>
      <c r="G297" s="36">
        <v>114.35</v>
      </c>
      <c r="H297" s="36">
        <v>119.85</v>
      </c>
      <c r="I297" s="36">
        <v>121.55000000000001</v>
      </c>
      <c r="J297" s="36">
        <v>122.6</v>
      </c>
      <c r="K297" s="31">
        <v>120.5</v>
      </c>
      <c r="L297" s="31">
        <v>117.75</v>
      </c>
      <c r="M297" s="31">
        <v>49.873289999999997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518.70000000000005</v>
      </c>
      <c r="D298" s="36">
        <v>515.75</v>
      </c>
      <c r="E298" s="36">
        <v>504.45000000000005</v>
      </c>
      <c r="F298" s="36">
        <v>490.20000000000005</v>
      </c>
      <c r="G298" s="36">
        <v>478.90000000000009</v>
      </c>
      <c r="H298" s="36">
        <v>530</v>
      </c>
      <c r="I298" s="36">
        <v>541.29999999999995</v>
      </c>
      <c r="J298" s="36">
        <v>555.54999999999995</v>
      </c>
      <c r="K298" s="31">
        <v>527.04999999999995</v>
      </c>
      <c r="L298" s="31">
        <v>501.5</v>
      </c>
      <c r="M298" s="31">
        <v>50.106699999999996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785.45</v>
      </c>
      <c r="D299" s="36">
        <v>774.11666666666667</v>
      </c>
      <c r="E299" s="36">
        <v>748.23333333333335</v>
      </c>
      <c r="F299" s="36">
        <v>711.01666666666665</v>
      </c>
      <c r="G299" s="36">
        <v>685.13333333333333</v>
      </c>
      <c r="H299" s="36">
        <v>811.33333333333337</v>
      </c>
      <c r="I299" s="36">
        <v>837.21666666666681</v>
      </c>
      <c r="J299" s="36">
        <v>874.43333333333339</v>
      </c>
      <c r="K299" s="31">
        <v>800</v>
      </c>
      <c r="L299" s="31">
        <v>736.9</v>
      </c>
      <c r="M299" s="31">
        <v>155.95340999999999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5885.1</v>
      </c>
      <c r="D300" s="36">
        <v>5889.6000000000013</v>
      </c>
      <c r="E300" s="36">
        <v>5850.4000000000024</v>
      </c>
      <c r="F300" s="36">
        <v>5815.7000000000007</v>
      </c>
      <c r="G300" s="36">
        <v>5776.5000000000018</v>
      </c>
      <c r="H300" s="36">
        <v>5924.3000000000029</v>
      </c>
      <c r="I300" s="36">
        <v>5963.5000000000018</v>
      </c>
      <c r="J300" s="36">
        <v>5998.2000000000035</v>
      </c>
      <c r="K300" s="31">
        <v>5928.8</v>
      </c>
      <c r="L300" s="31">
        <v>5854.9</v>
      </c>
      <c r="M300" s="31">
        <v>0.18840000000000001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5567.2</v>
      </c>
      <c r="D301" s="36">
        <v>5591.333333333333</v>
      </c>
      <c r="E301" s="36">
        <v>5517.8666666666659</v>
      </c>
      <c r="F301" s="36">
        <v>5468.5333333333328</v>
      </c>
      <c r="G301" s="36">
        <v>5395.0666666666657</v>
      </c>
      <c r="H301" s="36">
        <v>5640.6666666666661</v>
      </c>
      <c r="I301" s="36">
        <v>5714.1333333333332</v>
      </c>
      <c r="J301" s="36">
        <v>5763.4666666666662</v>
      </c>
      <c r="K301" s="31">
        <v>5664.8</v>
      </c>
      <c r="L301" s="31">
        <v>5542</v>
      </c>
      <c r="M301" s="31">
        <v>2.7362899999999999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1249</v>
      </c>
      <c r="D302" s="36">
        <v>1253.7333333333333</v>
      </c>
      <c r="E302" s="36">
        <v>1240.7166666666667</v>
      </c>
      <c r="F302" s="36">
        <v>1232.4333333333334</v>
      </c>
      <c r="G302" s="36">
        <v>1219.4166666666667</v>
      </c>
      <c r="H302" s="36">
        <v>1262.0166666666667</v>
      </c>
      <c r="I302" s="36">
        <v>1275.0333333333335</v>
      </c>
      <c r="J302" s="36">
        <v>1283.3166666666666</v>
      </c>
      <c r="K302" s="31">
        <v>1266.75</v>
      </c>
      <c r="L302" s="31">
        <v>1245.45</v>
      </c>
      <c r="M302" s="31">
        <v>15.98861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1371.1</v>
      </c>
      <c r="D303" s="36">
        <v>1368.3666666666668</v>
      </c>
      <c r="E303" s="36">
        <v>1361.7333333333336</v>
      </c>
      <c r="F303" s="36">
        <v>1352.3666666666668</v>
      </c>
      <c r="G303" s="36">
        <v>1345.7333333333336</v>
      </c>
      <c r="H303" s="36">
        <v>1377.7333333333336</v>
      </c>
      <c r="I303" s="36">
        <v>1384.3666666666668</v>
      </c>
      <c r="J303" s="36">
        <v>1393.7333333333336</v>
      </c>
      <c r="K303" s="31">
        <v>1375</v>
      </c>
      <c r="L303" s="31">
        <v>1359</v>
      </c>
      <c r="M303" s="31">
        <v>0.32851999999999998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896.25</v>
      </c>
      <c r="D304" s="36">
        <v>895.11666666666667</v>
      </c>
      <c r="E304" s="36">
        <v>887.88333333333333</v>
      </c>
      <c r="F304" s="36">
        <v>879.51666666666665</v>
      </c>
      <c r="G304" s="36">
        <v>872.2833333333333</v>
      </c>
      <c r="H304" s="36">
        <v>903.48333333333335</v>
      </c>
      <c r="I304" s="36">
        <v>910.7166666666667</v>
      </c>
      <c r="J304" s="36">
        <v>919.08333333333337</v>
      </c>
      <c r="K304" s="31">
        <v>902.35</v>
      </c>
      <c r="L304" s="31">
        <v>886.75</v>
      </c>
      <c r="M304" s="31">
        <v>4.4622000000000002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1166.5</v>
      </c>
      <c r="D305" s="36">
        <v>1150.8999999999999</v>
      </c>
      <c r="E305" s="36">
        <v>1130.7999999999997</v>
      </c>
      <c r="F305" s="36">
        <v>1095.0999999999999</v>
      </c>
      <c r="G305" s="36">
        <v>1074.9999999999998</v>
      </c>
      <c r="H305" s="36">
        <v>1186.5999999999997</v>
      </c>
      <c r="I305" s="36">
        <v>1206.6999999999996</v>
      </c>
      <c r="J305" s="36">
        <v>1242.3999999999996</v>
      </c>
      <c r="K305" s="31">
        <v>1171</v>
      </c>
      <c r="L305" s="31">
        <v>1115.2</v>
      </c>
      <c r="M305" s="31">
        <v>11.642950000000001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274.14999999999998</v>
      </c>
      <c r="D306" s="36">
        <v>274.34999999999997</v>
      </c>
      <c r="E306" s="36">
        <v>270.69999999999993</v>
      </c>
      <c r="F306" s="36">
        <v>267.24999999999994</v>
      </c>
      <c r="G306" s="36">
        <v>263.59999999999991</v>
      </c>
      <c r="H306" s="36">
        <v>277.79999999999995</v>
      </c>
      <c r="I306" s="36">
        <v>281.44999999999993</v>
      </c>
      <c r="J306" s="36">
        <v>284.89999999999998</v>
      </c>
      <c r="K306" s="31">
        <v>278</v>
      </c>
      <c r="L306" s="31">
        <v>270.89999999999998</v>
      </c>
      <c r="M306" s="31">
        <v>45.822600000000001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1692.65</v>
      </c>
      <c r="D307" s="36">
        <v>1693.4333333333334</v>
      </c>
      <c r="E307" s="36">
        <v>1680.8666666666668</v>
      </c>
      <c r="F307" s="36">
        <v>1669.0833333333335</v>
      </c>
      <c r="G307" s="36">
        <v>1656.5166666666669</v>
      </c>
      <c r="H307" s="36">
        <v>1705.2166666666667</v>
      </c>
      <c r="I307" s="36">
        <v>1717.7833333333333</v>
      </c>
      <c r="J307" s="36">
        <v>1729.5666666666666</v>
      </c>
      <c r="K307" s="31">
        <v>1706</v>
      </c>
      <c r="L307" s="31">
        <v>1681.65</v>
      </c>
      <c r="M307" s="31">
        <v>24.610510000000001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392.6</v>
      </c>
      <c r="D308" s="36">
        <v>391.93333333333334</v>
      </c>
      <c r="E308" s="36">
        <v>389.86666666666667</v>
      </c>
      <c r="F308" s="36">
        <v>387.13333333333333</v>
      </c>
      <c r="G308" s="36">
        <v>385.06666666666666</v>
      </c>
      <c r="H308" s="36">
        <v>394.66666666666669</v>
      </c>
      <c r="I308" s="36">
        <v>396.73333333333341</v>
      </c>
      <c r="J308" s="36">
        <v>399.4666666666667</v>
      </c>
      <c r="K308" s="31">
        <v>394</v>
      </c>
      <c r="L308" s="31">
        <v>389.2</v>
      </c>
      <c r="M308" s="31">
        <v>0.94640999999999997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529.85</v>
      </c>
      <c r="D309" s="36">
        <v>532.7166666666667</v>
      </c>
      <c r="E309" s="36">
        <v>525.63333333333344</v>
      </c>
      <c r="F309" s="36">
        <v>521.41666666666674</v>
      </c>
      <c r="G309" s="36">
        <v>514.33333333333348</v>
      </c>
      <c r="H309" s="36">
        <v>536.93333333333339</v>
      </c>
      <c r="I309" s="36">
        <v>544.01666666666665</v>
      </c>
      <c r="J309" s="36">
        <v>548.23333333333335</v>
      </c>
      <c r="K309" s="31">
        <v>539.79999999999995</v>
      </c>
      <c r="L309" s="31">
        <v>528.5</v>
      </c>
      <c r="M309" s="31">
        <v>2.8088199999999999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359.9</v>
      </c>
      <c r="D310" s="36">
        <v>360.2</v>
      </c>
      <c r="E310" s="36">
        <v>358</v>
      </c>
      <c r="F310" s="36">
        <v>356.1</v>
      </c>
      <c r="G310" s="36">
        <v>353.90000000000003</v>
      </c>
      <c r="H310" s="36">
        <v>362.09999999999997</v>
      </c>
      <c r="I310" s="36">
        <v>364.2999999999999</v>
      </c>
      <c r="J310" s="36">
        <v>366.19999999999993</v>
      </c>
      <c r="K310" s="31">
        <v>362.4</v>
      </c>
      <c r="L310" s="31">
        <v>358.3</v>
      </c>
      <c r="M310" s="31">
        <v>2.29799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166.25</v>
      </c>
      <c r="D311" s="36">
        <v>165.41666666666666</v>
      </c>
      <c r="E311" s="36">
        <v>163.33333333333331</v>
      </c>
      <c r="F311" s="36">
        <v>160.41666666666666</v>
      </c>
      <c r="G311" s="36">
        <v>158.33333333333331</v>
      </c>
      <c r="H311" s="36">
        <v>168.33333333333331</v>
      </c>
      <c r="I311" s="36">
        <v>170.41666666666663</v>
      </c>
      <c r="J311" s="36">
        <v>173.33333333333331</v>
      </c>
      <c r="K311" s="31">
        <v>167.5</v>
      </c>
      <c r="L311" s="31">
        <v>162.5</v>
      </c>
      <c r="M311" s="31">
        <v>57.512079999999997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129.9</v>
      </c>
      <c r="D312" s="36">
        <v>129.65</v>
      </c>
      <c r="E312" s="36">
        <v>126.5</v>
      </c>
      <c r="F312" s="36">
        <v>123.1</v>
      </c>
      <c r="G312" s="36">
        <v>119.94999999999999</v>
      </c>
      <c r="H312" s="36">
        <v>133.05000000000001</v>
      </c>
      <c r="I312" s="36">
        <v>136.20000000000005</v>
      </c>
      <c r="J312" s="36">
        <v>139.60000000000002</v>
      </c>
      <c r="K312" s="31">
        <v>132.80000000000001</v>
      </c>
      <c r="L312" s="31">
        <v>126.25</v>
      </c>
      <c r="M312" s="31">
        <v>107.96183000000001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1992.25</v>
      </c>
      <c r="D313" s="36">
        <v>1984.0166666666667</v>
      </c>
      <c r="E313" s="36">
        <v>1958.0333333333333</v>
      </c>
      <c r="F313" s="36">
        <v>1923.8166666666666</v>
      </c>
      <c r="G313" s="36">
        <v>1897.8333333333333</v>
      </c>
      <c r="H313" s="36">
        <v>2018.2333333333333</v>
      </c>
      <c r="I313" s="36">
        <v>2044.2166666666665</v>
      </c>
      <c r="J313" s="36">
        <v>2078.4333333333334</v>
      </c>
      <c r="K313" s="31">
        <v>2010</v>
      </c>
      <c r="L313" s="31">
        <v>1949.8</v>
      </c>
      <c r="M313" s="31">
        <v>1.80769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533.54999999999995</v>
      </c>
      <c r="D314" s="36">
        <v>533.18333333333328</v>
      </c>
      <c r="E314" s="36">
        <v>526.86666666666656</v>
      </c>
      <c r="F314" s="36">
        <v>520.18333333333328</v>
      </c>
      <c r="G314" s="36">
        <v>513.86666666666656</v>
      </c>
      <c r="H314" s="36">
        <v>539.86666666666656</v>
      </c>
      <c r="I314" s="36">
        <v>546.18333333333339</v>
      </c>
      <c r="J314" s="36">
        <v>552.86666666666656</v>
      </c>
      <c r="K314" s="31">
        <v>539.5</v>
      </c>
      <c r="L314" s="31">
        <v>526.5</v>
      </c>
      <c r="M314" s="31">
        <v>28.920950000000001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10696.65</v>
      </c>
      <c r="D315" s="36">
        <v>10754.833333333334</v>
      </c>
      <c r="E315" s="36">
        <v>10576.816666666668</v>
      </c>
      <c r="F315" s="36">
        <v>10456.983333333334</v>
      </c>
      <c r="G315" s="36">
        <v>10278.966666666667</v>
      </c>
      <c r="H315" s="36">
        <v>10874.666666666668</v>
      </c>
      <c r="I315" s="36">
        <v>11052.683333333334</v>
      </c>
      <c r="J315" s="36">
        <v>11172.516666666668</v>
      </c>
      <c r="K315" s="31">
        <v>10932.85</v>
      </c>
      <c r="L315" s="31">
        <v>10635</v>
      </c>
      <c r="M315" s="31">
        <v>7.04413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2370.15</v>
      </c>
      <c r="D316" s="36">
        <v>2374.4833333333336</v>
      </c>
      <c r="E316" s="36">
        <v>2348.2666666666673</v>
      </c>
      <c r="F316" s="36">
        <v>2326.3833333333337</v>
      </c>
      <c r="G316" s="36">
        <v>2300.1666666666674</v>
      </c>
      <c r="H316" s="36">
        <v>2396.3666666666672</v>
      </c>
      <c r="I316" s="36">
        <v>2422.5833333333335</v>
      </c>
      <c r="J316" s="36">
        <v>2444.4666666666672</v>
      </c>
      <c r="K316" s="31">
        <v>2400.6999999999998</v>
      </c>
      <c r="L316" s="31">
        <v>2352.6</v>
      </c>
      <c r="M316" s="31">
        <v>0.22056000000000001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1031.8499999999999</v>
      </c>
      <c r="D317" s="36">
        <v>1025.6499999999999</v>
      </c>
      <c r="E317" s="36">
        <v>1015.1499999999996</v>
      </c>
      <c r="F317" s="36">
        <v>998.44999999999982</v>
      </c>
      <c r="G317" s="36">
        <v>987.94999999999959</v>
      </c>
      <c r="H317" s="36">
        <v>1042.3499999999997</v>
      </c>
      <c r="I317" s="36">
        <v>1052.8500000000001</v>
      </c>
      <c r="J317" s="36">
        <v>1069.5499999999997</v>
      </c>
      <c r="K317" s="31">
        <v>1036.1500000000001</v>
      </c>
      <c r="L317" s="31">
        <v>1008.95</v>
      </c>
      <c r="M317" s="31">
        <v>5.9511099999999999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668.85</v>
      </c>
      <c r="D318" s="36">
        <v>664.38333333333333</v>
      </c>
      <c r="E318" s="36">
        <v>656.4666666666667</v>
      </c>
      <c r="F318" s="36">
        <v>644.08333333333337</v>
      </c>
      <c r="G318" s="36">
        <v>636.16666666666674</v>
      </c>
      <c r="H318" s="36">
        <v>676.76666666666665</v>
      </c>
      <c r="I318" s="36">
        <v>684.68333333333339</v>
      </c>
      <c r="J318" s="36">
        <v>697.06666666666661</v>
      </c>
      <c r="K318" s="31">
        <v>672.3</v>
      </c>
      <c r="L318" s="31">
        <v>652</v>
      </c>
      <c r="M318" s="31">
        <v>9.2554200000000009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2080.1</v>
      </c>
      <c r="D319" s="36">
        <v>2090.9833333333331</v>
      </c>
      <c r="E319" s="36">
        <v>2059.1666666666661</v>
      </c>
      <c r="F319" s="36">
        <v>2038.2333333333331</v>
      </c>
      <c r="G319" s="36">
        <v>2006.4166666666661</v>
      </c>
      <c r="H319" s="36">
        <v>2111.9166666666661</v>
      </c>
      <c r="I319" s="36">
        <v>2143.7333333333327</v>
      </c>
      <c r="J319" s="36">
        <v>2164.6666666666661</v>
      </c>
      <c r="K319" s="31">
        <v>2122.8000000000002</v>
      </c>
      <c r="L319" s="31">
        <v>2070.0500000000002</v>
      </c>
      <c r="M319" s="31">
        <v>10.161049999999999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740.55</v>
      </c>
      <c r="D320" s="36">
        <v>752.66666666666663</v>
      </c>
      <c r="E320" s="36">
        <v>720.88333333333321</v>
      </c>
      <c r="F320" s="36">
        <v>701.21666666666658</v>
      </c>
      <c r="G320" s="36">
        <v>669.43333333333317</v>
      </c>
      <c r="H320" s="36">
        <v>772.33333333333326</v>
      </c>
      <c r="I320" s="36">
        <v>804.11666666666679</v>
      </c>
      <c r="J320" s="36">
        <v>823.7833333333333</v>
      </c>
      <c r="K320" s="31">
        <v>784.45</v>
      </c>
      <c r="L320" s="31">
        <v>733</v>
      </c>
      <c r="M320" s="31">
        <v>2.7709700000000002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929.75</v>
      </c>
      <c r="D321" s="36">
        <v>939.94999999999993</v>
      </c>
      <c r="E321" s="36">
        <v>915.89999999999986</v>
      </c>
      <c r="F321" s="36">
        <v>902.05</v>
      </c>
      <c r="G321" s="36">
        <v>877.99999999999989</v>
      </c>
      <c r="H321" s="36">
        <v>953.79999999999984</v>
      </c>
      <c r="I321" s="36">
        <v>977.8499999999998</v>
      </c>
      <c r="J321" s="36">
        <v>991.69999999999982</v>
      </c>
      <c r="K321" s="31">
        <v>964</v>
      </c>
      <c r="L321" s="31">
        <v>926.1</v>
      </c>
      <c r="M321" s="31">
        <v>0.85114999999999996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1347.8</v>
      </c>
      <c r="D322" s="36">
        <v>1351.2833333333333</v>
      </c>
      <c r="E322" s="36">
        <v>1338.5166666666667</v>
      </c>
      <c r="F322" s="36">
        <v>1329.2333333333333</v>
      </c>
      <c r="G322" s="36">
        <v>1316.4666666666667</v>
      </c>
      <c r="H322" s="36">
        <v>1360.5666666666666</v>
      </c>
      <c r="I322" s="36">
        <v>1373.333333333333</v>
      </c>
      <c r="J322" s="36">
        <v>1382.6166666666666</v>
      </c>
      <c r="K322" s="31">
        <v>1364.05</v>
      </c>
      <c r="L322" s="31">
        <v>1342</v>
      </c>
      <c r="M322" s="31">
        <v>0.48351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1668.65</v>
      </c>
      <c r="D323" s="36">
        <v>1666.0166666666667</v>
      </c>
      <c r="E323" s="36">
        <v>1652.0333333333333</v>
      </c>
      <c r="F323" s="36">
        <v>1635.4166666666667</v>
      </c>
      <c r="G323" s="36">
        <v>1621.4333333333334</v>
      </c>
      <c r="H323" s="36">
        <v>1682.6333333333332</v>
      </c>
      <c r="I323" s="36">
        <v>1696.6166666666663</v>
      </c>
      <c r="J323" s="36">
        <v>1713.2333333333331</v>
      </c>
      <c r="K323" s="31">
        <v>1680</v>
      </c>
      <c r="L323" s="31">
        <v>1649.4</v>
      </c>
      <c r="M323" s="31">
        <v>1.32622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55.75</v>
      </c>
      <c r="D324" s="36">
        <v>54.066666666666663</v>
      </c>
      <c r="E324" s="36">
        <v>52.383333333333326</v>
      </c>
      <c r="F324" s="36">
        <v>49.016666666666666</v>
      </c>
      <c r="G324" s="36">
        <v>47.333333333333329</v>
      </c>
      <c r="H324" s="36">
        <v>57.433333333333323</v>
      </c>
      <c r="I324" s="36">
        <v>59.11666666666666</v>
      </c>
      <c r="J324" s="36">
        <v>62.48333333333332</v>
      </c>
      <c r="K324" s="31">
        <v>55.75</v>
      </c>
      <c r="L324" s="31">
        <v>50.7</v>
      </c>
      <c r="M324" s="31">
        <v>205.70516000000001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61.1</v>
      </c>
      <c r="D325" s="36">
        <v>61.016666666666673</v>
      </c>
      <c r="E325" s="36">
        <v>60.333333333333343</v>
      </c>
      <c r="F325" s="36">
        <v>59.56666666666667</v>
      </c>
      <c r="G325" s="36">
        <v>58.88333333333334</v>
      </c>
      <c r="H325" s="36">
        <v>61.783333333333346</v>
      </c>
      <c r="I325" s="36">
        <v>62.466666666666669</v>
      </c>
      <c r="J325" s="36">
        <v>63.233333333333348</v>
      </c>
      <c r="K325" s="31">
        <v>61.7</v>
      </c>
      <c r="L325" s="31">
        <v>60.25</v>
      </c>
      <c r="M325" s="31">
        <v>34.781239999999997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1216.3</v>
      </c>
      <c r="D326" s="36">
        <v>1218.0333333333333</v>
      </c>
      <c r="E326" s="36">
        <v>1196.2666666666667</v>
      </c>
      <c r="F326" s="36">
        <v>1176.2333333333333</v>
      </c>
      <c r="G326" s="36">
        <v>1154.4666666666667</v>
      </c>
      <c r="H326" s="36">
        <v>1238.0666666666666</v>
      </c>
      <c r="I326" s="36">
        <v>1259.833333333333</v>
      </c>
      <c r="J326" s="36">
        <v>1279.8666666666666</v>
      </c>
      <c r="K326" s="31">
        <v>1239.8</v>
      </c>
      <c r="L326" s="31">
        <v>1198</v>
      </c>
      <c r="M326" s="31">
        <v>2.59931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2396.25</v>
      </c>
      <c r="D327" s="36">
        <v>2384.6166666666668</v>
      </c>
      <c r="E327" s="36">
        <v>2351.6333333333337</v>
      </c>
      <c r="F327" s="36">
        <v>2307.0166666666669</v>
      </c>
      <c r="G327" s="36">
        <v>2274.0333333333338</v>
      </c>
      <c r="H327" s="36">
        <v>2429.2333333333336</v>
      </c>
      <c r="I327" s="36">
        <v>2462.2166666666672</v>
      </c>
      <c r="J327" s="36">
        <v>2506.8333333333335</v>
      </c>
      <c r="K327" s="31">
        <v>2417.6</v>
      </c>
      <c r="L327" s="31">
        <v>2340</v>
      </c>
      <c r="M327" s="31">
        <v>5.8452799999999998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117408.55</v>
      </c>
      <c r="D328" s="36">
        <v>116750.88333333335</v>
      </c>
      <c r="E328" s="36">
        <v>114501.76666666669</v>
      </c>
      <c r="F328" s="36">
        <v>111594.98333333335</v>
      </c>
      <c r="G328" s="36">
        <v>109345.8666666667</v>
      </c>
      <c r="H328" s="36">
        <v>119657.66666666669</v>
      </c>
      <c r="I328" s="36">
        <v>121906.78333333335</v>
      </c>
      <c r="J328" s="36">
        <v>124813.56666666668</v>
      </c>
      <c r="K328" s="31">
        <v>119000</v>
      </c>
      <c r="L328" s="31">
        <v>113844.1</v>
      </c>
      <c r="M328" s="31">
        <v>0.11242000000000001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2292.65</v>
      </c>
      <c r="D329" s="36">
        <v>2303.0166666666669</v>
      </c>
      <c r="E329" s="36">
        <v>2276.6333333333337</v>
      </c>
      <c r="F329" s="36">
        <v>2260.6166666666668</v>
      </c>
      <c r="G329" s="36">
        <v>2234.2333333333336</v>
      </c>
      <c r="H329" s="36">
        <v>2319.0333333333338</v>
      </c>
      <c r="I329" s="36">
        <v>2345.416666666667</v>
      </c>
      <c r="J329" s="36">
        <v>2361.4333333333338</v>
      </c>
      <c r="K329" s="31">
        <v>2329.4</v>
      </c>
      <c r="L329" s="31">
        <v>2287</v>
      </c>
      <c r="M329" s="31">
        <v>1.3525199999999999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3310.7</v>
      </c>
      <c r="D330" s="36">
        <v>3266.9</v>
      </c>
      <c r="E330" s="36">
        <v>3208.8</v>
      </c>
      <c r="F330" s="36">
        <v>3106.9</v>
      </c>
      <c r="G330" s="36">
        <v>3048.8</v>
      </c>
      <c r="H330" s="36">
        <v>3368.8</v>
      </c>
      <c r="I330" s="36">
        <v>3426.8999999999996</v>
      </c>
      <c r="J330" s="36">
        <v>3528.8</v>
      </c>
      <c r="K330" s="31">
        <v>3325</v>
      </c>
      <c r="L330" s="31">
        <v>3165</v>
      </c>
      <c r="M330" s="31">
        <v>16.78152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1450.55</v>
      </c>
      <c r="D331" s="36">
        <v>1449.5166666666667</v>
      </c>
      <c r="E331" s="36">
        <v>1436.8333333333333</v>
      </c>
      <c r="F331" s="36">
        <v>1423.1166666666666</v>
      </c>
      <c r="G331" s="36">
        <v>1410.4333333333332</v>
      </c>
      <c r="H331" s="36">
        <v>1463.2333333333333</v>
      </c>
      <c r="I331" s="36">
        <v>1475.9166666666667</v>
      </c>
      <c r="J331" s="36">
        <v>1489.6333333333334</v>
      </c>
      <c r="K331" s="31">
        <v>1462.2</v>
      </c>
      <c r="L331" s="31">
        <v>1435.8</v>
      </c>
      <c r="M331" s="31">
        <v>3.5337299999999998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1203.5999999999999</v>
      </c>
      <c r="D332" s="36">
        <v>1199.6166666666668</v>
      </c>
      <c r="E332" s="36">
        <v>1189.2833333333335</v>
      </c>
      <c r="F332" s="36">
        <v>1174.9666666666667</v>
      </c>
      <c r="G332" s="36">
        <v>1164.6333333333334</v>
      </c>
      <c r="H332" s="36">
        <v>1213.9333333333336</v>
      </c>
      <c r="I332" s="36">
        <v>1224.2666666666667</v>
      </c>
      <c r="J332" s="36">
        <v>1238.5833333333337</v>
      </c>
      <c r="K332" s="31">
        <v>1209.95</v>
      </c>
      <c r="L332" s="31">
        <v>1185.3</v>
      </c>
      <c r="M332" s="31">
        <v>2.2251699999999999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782.5</v>
      </c>
      <c r="D333" s="36">
        <v>784.05000000000007</v>
      </c>
      <c r="E333" s="36">
        <v>776.10000000000014</v>
      </c>
      <c r="F333" s="36">
        <v>769.7</v>
      </c>
      <c r="G333" s="36">
        <v>761.75000000000011</v>
      </c>
      <c r="H333" s="36">
        <v>790.45000000000016</v>
      </c>
      <c r="I333" s="36">
        <v>798.4000000000002</v>
      </c>
      <c r="J333" s="36">
        <v>804.80000000000018</v>
      </c>
      <c r="K333" s="31">
        <v>792</v>
      </c>
      <c r="L333" s="31">
        <v>777.65</v>
      </c>
      <c r="M333" s="31">
        <v>3.2580800000000001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99.05</v>
      </c>
      <c r="D334" s="36">
        <v>98.916666666666671</v>
      </c>
      <c r="E334" s="36">
        <v>97.683333333333337</v>
      </c>
      <c r="F334" s="36">
        <v>96.316666666666663</v>
      </c>
      <c r="G334" s="36">
        <v>95.083333333333329</v>
      </c>
      <c r="H334" s="36">
        <v>100.28333333333335</v>
      </c>
      <c r="I334" s="36">
        <v>101.51666666666667</v>
      </c>
      <c r="J334" s="36">
        <v>102.88333333333335</v>
      </c>
      <c r="K334" s="31">
        <v>100.15</v>
      </c>
      <c r="L334" s="31">
        <v>97.55</v>
      </c>
      <c r="M334" s="31">
        <v>109.1253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3795.9</v>
      </c>
      <c r="D335" s="36">
        <v>3793.1166666666668</v>
      </c>
      <c r="E335" s="36">
        <v>3767.6333333333337</v>
      </c>
      <c r="F335" s="36">
        <v>3739.3666666666668</v>
      </c>
      <c r="G335" s="36">
        <v>3713.8833333333337</v>
      </c>
      <c r="H335" s="36">
        <v>3821.3833333333337</v>
      </c>
      <c r="I335" s="36">
        <v>3846.8666666666672</v>
      </c>
      <c r="J335" s="36">
        <v>3875.1333333333337</v>
      </c>
      <c r="K335" s="31">
        <v>3818.6</v>
      </c>
      <c r="L335" s="31">
        <v>3764.85</v>
      </c>
      <c r="M335" s="31">
        <v>0.97568999999999995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790.35</v>
      </c>
      <c r="D336" s="36">
        <v>788.66666666666663</v>
      </c>
      <c r="E336" s="36">
        <v>783.33333333333326</v>
      </c>
      <c r="F336" s="36">
        <v>776.31666666666661</v>
      </c>
      <c r="G336" s="36">
        <v>770.98333333333323</v>
      </c>
      <c r="H336" s="36">
        <v>795.68333333333328</v>
      </c>
      <c r="I336" s="36">
        <v>801.01666666666654</v>
      </c>
      <c r="J336" s="36">
        <v>808.0333333333333</v>
      </c>
      <c r="K336" s="31">
        <v>794</v>
      </c>
      <c r="L336" s="31">
        <v>781.65</v>
      </c>
      <c r="M336" s="31">
        <v>1.25962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81.099999999999994</v>
      </c>
      <c r="D337" s="36">
        <v>79.733333333333334</v>
      </c>
      <c r="E337" s="36">
        <v>78.016666666666666</v>
      </c>
      <c r="F337" s="36">
        <v>74.933333333333337</v>
      </c>
      <c r="G337" s="36">
        <v>73.216666666666669</v>
      </c>
      <c r="H337" s="36">
        <v>82.816666666666663</v>
      </c>
      <c r="I337" s="36">
        <v>84.533333333333331</v>
      </c>
      <c r="J337" s="36">
        <v>87.61666666666666</v>
      </c>
      <c r="K337" s="31">
        <v>81.45</v>
      </c>
      <c r="L337" s="31">
        <v>76.650000000000006</v>
      </c>
      <c r="M337" s="31">
        <v>421.03048000000001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174.7</v>
      </c>
      <c r="D338" s="36">
        <v>173.6</v>
      </c>
      <c r="E338" s="36">
        <v>169.2</v>
      </c>
      <c r="F338" s="36">
        <v>163.69999999999999</v>
      </c>
      <c r="G338" s="36">
        <v>159.29999999999998</v>
      </c>
      <c r="H338" s="36">
        <v>179.1</v>
      </c>
      <c r="I338" s="36">
        <v>183.50000000000003</v>
      </c>
      <c r="J338" s="36">
        <v>189</v>
      </c>
      <c r="K338" s="31">
        <v>178</v>
      </c>
      <c r="L338" s="31">
        <v>168.1</v>
      </c>
      <c r="M338" s="31">
        <v>120.37715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24975.25</v>
      </c>
      <c r="D339" s="36">
        <v>24986.2</v>
      </c>
      <c r="E339" s="36">
        <v>24802.350000000002</v>
      </c>
      <c r="F339" s="36">
        <v>24629.45</v>
      </c>
      <c r="G339" s="36">
        <v>24445.600000000002</v>
      </c>
      <c r="H339" s="36">
        <v>25159.100000000002</v>
      </c>
      <c r="I339" s="36">
        <v>25342.95</v>
      </c>
      <c r="J339" s="36">
        <v>25515.850000000002</v>
      </c>
      <c r="K339" s="31">
        <v>25170.05</v>
      </c>
      <c r="L339" s="31">
        <v>24813.3</v>
      </c>
      <c r="M339" s="31">
        <v>0.60085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90.65</v>
      </c>
      <c r="D340" s="36">
        <v>92.45</v>
      </c>
      <c r="E340" s="36">
        <v>86.5</v>
      </c>
      <c r="F340" s="36">
        <v>82.35</v>
      </c>
      <c r="G340" s="36">
        <v>76.399999999999991</v>
      </c>
      <c r="H340" s="36">
        <v>96.600000000000009</v>
      </c>
      <c r="I340" s="36">
        <v>102.55000000000003</v>
      </c>
      <c r="J340" s="36">
        <v>106.70000000000002</v>
      </c>
      <c r="K340" s="31">
        <v>98.4</v>
      </c>
      <c r="L340" s="31">
        <v>88.3</v>
      </c>
      <c r="M340" s="31">
        <v>224.62891999999999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64.25</v>
      </c>
      <c r="D341" s="36">
        <v>63.066666666666663</v>
      </c>
      <c r="E341" s="36">
        <v>61.433333333333323</v>
      </c>
      <c r="F341" s="36">
        <v>58.61666666666666</v>
      </c>
      <c r="G341" s="36">
        <v>56.98333333333332</v>
      </c>
      <c r="H341" s="36">
        <v>65.883333333333326</v>
      </c>
      <c r="I341" s="36">
        <v>67.516666666666666</v>
      </c>
      <c r="J341" s="36">
        <v>70.333333333333329</v>
      </c>
      <c r="K341" s="31">
        <v>64.7</v>
      </c>
      <c r="L341" s="31">
        <v>60.25</v>
      </c>
      <c r="M341" s="31">
        <v>672.40281000000004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441.8</v>
      </c>
      <c r="D342" s="36">
        <v>442.26666666666665</v>
      </c>
      <c r="E342" s="36">
        <v>429.5333333333333</v>
      </c>
      <c r="F342" s="36">
        <v>417.26666666666665</v>
      </c>
      <c r="G342" s="36">
        <v>404.5333333333333</v>
      </c>
      <c r="H342" s="36">
        <v>454.5333333333333</v>
      </c>
      <c r="I342" s="36">
        <v>467.26666666666665</v>
      </c>
      <c r="J342" s="36">
        <v>479.5333333333333</v>
      </c>
      <c r="K342" s="31">
        <v>455</v>
      </c>
      <c r="L342" s="31">
        <v>430</v>
      </c>
      <c r="M342" s="31">
        <v>12.25404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186.35</v>
      </c>
      <c r="D343" s="36">
        <v>187.71666666666667</v>
      </c>
      <c r="E343" s="36">
        <v>179.63333333333333</v>
      </c>
      <c r="F343" s="36">
        <v>172.91666666666666</v>
      </c>
      <c r="G343" s="36">
        <v>164.83333333333331</v>
      </c>
      <c r="H343" s="36">
        <v>194.43333333333334</v>
      </c>
      <c r="I343" s="36">
        <v>202.51666666666665</v>
      </c>
      <c r="J343" s="36">
        <v>209.23333333333335</v>
      </c>
      <c r="K343" s="31">
        <v>195.8</v>
      </c>
      <c r="L343" s="31">
        <v>181</v>
      </c>
      <c r="M343" s="31">
        <v>59.962229999999998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184.1</v>
      </c>
      <c r="D344" s="36">
        <v>184.15</v>
      </c>
      <c r="E344" s="36">
        <v>182.9</v>
      </c>
      <c r="F344" s="36">
        <v>181.7</v>
      </c>
      <c r="G344" s="36">
        <v>180.45</v>
      </c>
      <c r="H344" s="36">
        <v>185.35000000000002</v>
      </c>
      <c r="I344" s="36">
        <v>186.60000000000002</v>
      </c>
      <c r="J344" s="36">
        <v>187.80000000000004</v>
      </c>
      <c r="K344" s="31">
        <v>185.4</v>
      </c>
      <c r="L344" s="31">
        <v>182.95</v>
      </c>
      <c r="M344" s="31">
        <v>58.724400000000003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45.8</v>
      </c>
      <c r="D345" s="36">
        <v>45.633333333333333</v>
      </c>
      <c r="E345" s="36">
        <v>44.816666666666663</v>
      </c>
      <c r="F345" s="36">
        <v>43.833333333333329</v>
      </c>
      <c r="G345" s="36">
        <v>43.016666666666659</v>
      </c>
      <c r="H345" s="36">
        <v>46.616666666666667</v>
      </c>
      <c r="I345" s="36">
        <v>47.433333333333344</v>
      </c>
      <c r="J345" s="36">
        <v>48.416666666666671</v>
      </c>
      <c r="K345" s="31">
        <v>46.45</v>
      </c>
      <c r="L345" s="31">
        <v>44.65</v>
      </c>
      <c r="M345" s="31">
        <v>86.256990000000002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245.65</v>
      </c>
      <c r="D346" s="36">
        <v>246.5</v>
      </c>
      <c r="E346" s="36">
        <v>243.45</v>
      </c>
      <c r="F346" s="36">
        <v>241.25</v>
      </c>
      <c r="G346" s="36">
        <v>238.2</v>
      </c>
      <c r="H346" s="36">
        <v>248.7</v>
      </c>
      <c r="I346" s="36">
        <v>251.75</v>
      </c>
      <c r="J346" s="36">
        <v>253.95</v>
      </c>
      <c r="K346" s="31">
        <v>249.55</v>
      </c>
      <c r="L346" s="31">
        <v>244.3</v>
      </c>
      <c r="M346" s="31">
        <v>4.84511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283.8</v>
      </c>
      <c r="D347" s="36">
        <v>284.45</v>
      </c>
      <c r="E347" s="36">
        <v>280.64999999999998</v>
      </c>
      <c r="F347" s="36">
        <v>277.5</v>
      </c>
      <c r="G347" s="36">
        <v>273.7</v>
      </c>
      <c r="H347" s="36">
        <v>287.59999999999997</v>
      </c>
      <c r="I347" s="36">
        <v>291.40000000000003</v>
      </c>
      <c r="J347" s="36">
        <v>294.54999999999995</v>
      </c>
      <c r="K347" s="31">
        <v>288.25</v>
      </c>
      <c r="L347" s="31">
        <v>281.3</v>
      </c>
      <c r="M347" s="31">
        <v>251.33786000000001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376.5</v>
      </c>
      <c r="D348" s="36">
        <v>378.48333333333335</v>
      </c>
      <c r="E348" s="36">
        <v>372.01666666666671</v>
      </c>
      <c r="F348" s="36">
        <v>367.53333333333336</v>
      </c>
      <c r="G348" s="36">
        <v>361.06666666666672</v>
      </c>
      <c r="H348" s="36">
        <v>382.9666666666667</v>
      </c>
      <c r="I348" s="36">
        <v>389.43333333333339</v>
      </c>
      <c r="J348" s="36">
        <v>393.91666666666669</v>
      </c>
      <c r="K348" s="31">
        <v>384.95</v>
      </c>
      <c r="L348" s="31">
        <v>374</v>
      </c>
      <c r="M348" s="31">
        <v>2.7451400000000001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1462.95</v>
      </c>
      <c r="D349" s="36">
        <v>1467.2</v>
      </c>
      <c r="E349" s="36">
        <v>1451.8000000000002</v>
      </c>
      <c r="F349" s="36">
        <v>1440.65</v>
      </c>
      <c r="G349" s="36">
        <v>1425.2500000000002</v>
      </c>
      <c r="H349" s="36">
        <v>1478.3500000000001</v>
      </c>
      <c r="I349" s="36">
        <v>1493.7500000000002</v>
      </c>
      <c r="J349" s="36">
        <v>1504.9</v>
      </c>
      <c r="K349" s="31">
        <v>1482.6</v>
      </c>
      <c r="L349" s="31">
        <v>1456.05</v>
      </c>
      <c r="M349" s="31">
        <v>6.5391500000000002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198.9</v>
      </c>
      <c r="D350" s="36">
        <v>198.61666666666667</v>
      </c>
      <c r="E350" s="36">
        <v>196.33333333333334</v>
      </c>
      <c r="F350" s="36">
        <v>193.76666666666668</v>
      </c>
      <c r="G350" s="36">
        <v>191.48333333333335</v>
      </c>
      <c r="H350" s="36">
        <v>201.18333333333334</v>
      </c>
      <c r="I350" s="36">
        <v>203.46666666666664</v>
      </c>
      <c r="J350" s="36">
        <v>206.03333333333333</v>
      </c>
      <c r="K350" s="31">
        <v>200.9</v>
      </c>
      <c r="L350" s="31">
        <v>196.05</v>
      </c>
      <c r="M350" s="31">
        <v>164.25880000000001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316.55</v>
      </c>
      <c r="D351" s="36">
        <v>318.41666666666669</v>
      </c>
      <c r="E351" s="36">
        <v>312.83333333333337</v>
      </c>
      <c r="F351" s="36">
        <v>309.11666666666667</v>
      </c>
      <c r="G351" s="36">
        <v>303.53333333333336</v>
      </c>
      <c r="H351" s="36">
        <v>322.13333333333338</v>
      </c>
      <c r="I351" s="36">
        <v>327.71666666666675</v>
      </c>
      <c r="J351" s="36">
        <v>331.43333333333339</v>
      </c>
      <c r="K351" s="31">
        <v>324</v>
      </c>
      <c r="L351" s="31">
        <v>314.7</v>
      </c>
      <c r="M351" s="31">
        <v>28.309930000000001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1233.6500000000001</v>
      </c>
      <c r="D352" s="36">
        <v>1234.7166666666665</v>
      </c>
      <c r="E352" s="36">
        <v>1207.133333333333</v>
      </c>
      <c r="F352" s="36">
        <v>1180.6166666666666</v>
      </c>
      <c r="G352" s="36">
        <v>1153.0333333333331</v>
      </c>
      <c r="H352" s="36">
        <v>1261.2333333333329</v>
      </c>
      <c r="I352" s="36">
        <v>1288.8166666666664</v>
      </c>
      <c r="J352" s="36">
        <v>1315.3333333333328</v>
      </c>
      <c r="K352" s="31">
        <v>1262.3</v>
      </c>
      <c r="L352" s="31">
        <v>1208.2</v>
      </c>
      <c r="M352" s="31">
        <v>12.4657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661.35</v>
      </c>
      <c r="D353" s="36">
        <v>680.2166666666667</v>
      </c>
      <c r="E353" s="36">
        <v>631.58333333333337</v>
      </c>
      <c r="F353" s="36">
        <v>601.81666666666672</v>
      </c>
      <c r="G353" s="36">
        <v>553.18333333333339</v>
      </c>
      <c r="H353" s="36">
        <v>709.98333333333335</v>
      </c>
      <c r="I353" s="36">
        <v>758.61666666666656</v>
      </c>
      <c r="J353" s="36">
        <v>788.38333333333333</v>
      </c>
      <c r="K353" s="31">
        <v>728.85</v>
      </c>
      <c r="L353" s="31">
        <v>650.45000000000005</v>
      </c>
      <c r="M353" s="31">
        <v>368.30243000000002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4134.1499999999996</v>
      </c>
      <c r="D354" s="36">
        <v>4126.4000000000005</v>
      </c>
      <c r="E354" s="36">
        <v>4090.8000000000011</v>
      </c>
      <c r="F354" s="36">
        <v>4047.4500000000007</v>
      </c>
      <c r="G354" s="36">
        <v>4011.8500000000013</v>
      </c>
      <c r="H354" s="36">
        <v>4169.7500000000009</v>
      </c>
      <c r="I354" s="36">
        <v>4205.3500000000013</v>
      </c>
      <c r="J354" s="36">
        <v>4248.7000000000007</v>
      </c>
      <c r="K354" s="31">
        <v>4162</v>
      </c>
      <c r="L354" s="31">
        <v>4083.05</v>
      </c>
      <c r="M354" s="31">
        <v>1.03999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219.85</v>
      </c>
      <c r="D355" s="36">
        <v>220.48333333333335</v>
      </c>
      <c r="E355" s="36">
        <v>218.6166666666667</v>
      </c>
      <c r="F355" s="36">
        <v>217.38333333333335</v>
      </c>
      <c r="G355" s="36">
        <v>215.51666666666671</v>
      </c>
      <c r="H355" s="36">
        <v>221.7166666666667</v>
      </c>
      <c r="I355" s="36">
        <v>223.58333333333337</v>
      </c>
      <c r="J355" s="36">
        <v>224.81666666666669</v>
      </c>
      <c r="K355" s="31">
        <v>222.35</v>
      </c>
      <c r="L355" s="31">
        <v>219.25</v>
      </c>
      <c r="M355" s="31">
        <v>1.96333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37436.400000000001</v>
      </c>
      <c r="D356" s="36">
        <v>37282.733333333337</v>
      </c>
      <c r="E356" s="36">
        <v>36853.666666666672</v>
      </c>
      <c r="F356" s="36">
        <v>36270.933333333334</v>
      </c>
      <c r="G356" s="36">
        <v>35841.866666666669</v>
      </c>
      <c r="H356" s="36">
        <v>37865.466666666674</v>
      </c>
      <c r="I356" s="36">
        <v>38294.53333333334</v>
      </c>
      <c r="J356" s="36">
        <v>38877.266666666677</v>
      </c>
      <c r="K356" s="31">
        <v>37711.800000000003</v>
      </c>
      <c r="L356" s="31">
        <v>36700</v>
      </c>
      <c r="M356" s="31">
        <v>0.36292999999999997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1598.4</v>
      </c>
      <c r="D357" s="36">
        <v>1611.4833333333333</v>
      </c>
      <c r="E357" s="36">
        <v>1557.9666666666667</v>
      </c>
      <c r="F357" s="36">
        <v>1517.5333333333333</v>
      </c>
      <c r="G357" s="36">
        <v>1464.0166666666667</v>
      </c>
      <c r="H357" s="36">
        <v>1651.9166666666667</v>
      </c>
      <c r="I357" s="36">
        <v>1705.4333333333336</v>
      </c>
      <c r="J357" s="36">
        <v>1745.8666666666668</v>
      </c>
      <c r="K357" s="31">
        <v>1665</v>
      </c>
      <c r="L357" s="31">
        <v>1571.05</v>
      </c>
      <c r="M357" s="31">
        <v>19.075040000000001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836.5</v>
      </c>
      <c r="D358" s="36">
        <v>833.63333333333333</v>
      </c>
      <c r="E358" s="36">
        <v>819.26666666666665</v>
      </c>
      <c r="F358" s="36">
        <v>802.0333333333333</v>
      </c>
      <c r="G358" s="36">
        <v>787.66666666666663</v>
      </c>
      <c r="H358" s="36">
        <v>850.86666666666667</v>
      </c>
      <c r="I358" s="36">
        <v>865.23333333333323</v>
      </c>
      <c r="J358" s="36">
        <v>882.4666666666667</v>
      </c>
      <c r="K358" s="31">
        <v>848</v>
      </c>
      <c r="L358" s="31">
        <v>816.4</v>
      </c>
      <c r="M358" s="31">
        <v>23.98094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263.64999999999998</v>
      </c>
      <c r="D359" s="36">
        <v>265.84999999999997</v>
      </c>
      <c r="E359" s="36">
        <v>260.09999999999991</v>
      </c>
      <c r="F359" s="36">
        <v>256.54999999999995</v>
      </c>
      <c r="G359" s="36">
        <v>250.7999999999999</v>
      </c>
      <c r="H359" s="36">
        <v>269.39999999999992</v>
      </c>
      <c r="I359" s="36">
        <v>275.15000000000003</v>
      </c>
      <c r="J359" s="36">
        <v>278.69999999999993</v>
      </c>
      <c r="K359" s="31">
        <v>271.60000000000002</v>
      </c>
      <c r="L359" s="31">
        <v>262.3</v>
      </c>
      <c r="M359" s="31">
        <v>20.949390000000001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6308.85</v>
      </c>
      <c r="D360" s="36">
        <v>6323.916666666667</v>
      </c>
      <c r="E360" s="36">
        <v>6274.2333333333336</v>
      </c>
      <c r="F360" s="36">
        <v>6239.6166666666668</v>
      </c>
      <c r="G360" s="36">
        <v>6189.9333333333334</v>
      </c>
      <c r="H360" s="36">
        <v>6358.5333333333338</v>
      </c>
      <c r="I360" s="36">
        <v>6408.2166666666662</v>
      </c>
      <c r="J360" s="36">
        <v>6442.8333333333339</v>
      </c>
      <c r="K360" s="31">
        <v>6373.6</v>
      </c>
      <c r="L360" s="31">
        <v>6289.3</v>
      </c>
      <c r="M360" s="31">
        <v>2.1025499999999999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212.8</v>
      </c>
      <c r="D361" s="36">
        <v>212.21666666666667</v>
      </c>
      <c r="E361" s="36">
        <v>209.43333333333334</v>
      </c>
      <c r="F361" s="36">
        <v>206.06666666666666</v>
      </c>
      <c r="G361" s="36">
        <v>203.28333333333333</v>
      </c>
      <c r="H361" s="36">
        <v>215.58333333333334</v>
      </c>
      <c r="I361" s="36">
        <v>218.3666666666667</v>
      </c>
      <c r="J361" s="36">
        <v>221.73333333333335</v>
      </c>
      <c r="K361" s="31">
        <v>215</v>
      </c>
      <c r="L361" s="31">
        <v>208.85</v>
      </c>
      <c r="M361" s="31">
        <v>63.91001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4043.5</v>
      </c>
      <c r="D362" s="36">
        <v>4037.6666666666665</v>
      </c>
      <c r="E362" s="36">
        <v>4016.333333333333</v>
      </c>
      <c r="F362" s="36">
        <v>3989.1666666666665</v>
      </c>
      <c r="G362" s="36">
        <v>3967.833333333333</v>
      </c>
      <c r="H362" s="36">
        <v>4064.833333333333</v>
      </c>
      <c r="I362" s="36">
        <v>4086.1666666666661</v>
      </c>
      <c r="J362" s="36">
        <v>4113.333333333333</v>
      </c>
      <c r="K362" s="31">
        <v>4059</v>
      </c>
      <c r="L362" s="31">
        <v>4010.5</v>
      </c>
      <c r="M362" s="31">
        <v>0.10944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2258.4499999999998</v>
      </c>
      <c r="D363" s="36">
        <v>2265.35</v>
      </c>
      <c r="E363" s="36">
        <v>2240.6999999999998</v>
      </c>
      <c r="F363" s="36">
        <v>2222.9499999999998</v>
      </c>
      <c r="G363" s="36">
        <v>2198.2999999999997</v>
      </c>
      <c r="H363" s="36">
        <v>2283.1</v>
      </c>
      <c r="I363" s="36">
        <v>2307.7500000000005</v>
      </c>
      <c r="J363" s="36">
        <v>2325.5</v>
      </c>
      <c r="K363" s="31">
        <v>2290</v>
      </c>
      <c r="L363" s="31">
        <v>2247.6</v>
      </c>
      <c r="M363" s="31">
        <v>2.6242200000000002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3844</v>
      </c>
      <c r="D364" s="36">
        <v>3851.0833333333335</v>
      </c>
      <c r="E364" s="36">
        <v>3814.916666666667</v>
      </c>
      <c r="F364" s="36">
        <v>3785.8333333333335</v>
      </c>
      <c r="G364" s="36">
        <v>3749.666666666667</v>
      </c>
      <c r="H364" s="36">
        <v>3880.166666666667</v>
      </c>
      <c r="I364" s="36">
        <v>3916.3333333333339</v>
      </c>
      <c r="J364" s="36">
        <v>3945.416666666667</v>
      </c>
      <c r="K364" s="31">
        <v>3887.25</v>
      </c>
      <c r="L364" s="31">
        <v>3822</v>
      </c>
      <c r="M364" s="31">
        <v>1.15395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2588.85</v>
      </c>
      <c r="D365" s="36">
        <v>2599.9666666666667</v>
      </c>
      <c r="E365" s="36">
        <v>2571.9333333333334</v>
      </c>
      <c r="F365" s="36">
        <v>2555.0166666666669</v>
      </c>
      <c r="G365" s="36">
        <v>2526.9833333333336</v>
      </c>
      <c r="H365" s="36">
        <v>2616.8833333333332</v>
      </c>
      <c r="I365" s="36">
        <v>2644.916666666667</v>
      </c>
      <c r="J365" s="36">
        <v>2661.833333333333</v>
      </c>
      <c r="K365" s="31">
        <v>2628</v>
      </c>
      <c r="L365" s="31">
        <v>2583.0500000000002</v>
      </c>
      <c r="M365" s="31">
        <v>4.1857199999999999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925.9</v>
      </c>
      <c r="D366" s="36">
        <v>928.11666666666679</v>
      </c>
      <c r="E366" s="36">
        <v>912.23333333333358</v>
      </c>
      <c r="F366" s="36">
        <v>898.56666666666683</v>
      </c>
      <c r="G366" s="36">
        <v>882.68333333333362</v>
      </c>
      <c r="H366" s="36">
        <v>941.78333333333353</v>
      </c>
      <c r="I366" s="36">
        <v>957.66666666666674</v>
      </c>
      <c r="J366" s="36">
        <v>971.33333333333348</v>
      </c>
      <c r="K366" s="31">
        <v>944</v>
      </c>
      <c r="L366" s="31">
        <v>914.45</v>
      </c>
      <c r="M366" s="31">
        <v>15.09864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126.4</v>
      </c>
      <c r="D367" s="36">
        <v>126.61666666666667</v>
      </c>
      <c r="E367" s="36">
        <v>124.93333333333334</v>
      </c>
      <c r="F367" s="36">
        <v>123.46666666666667</v>
      </c>
      <c r="G367" s="36">
        <v>121.78333333333333</v>
      </c>
      <c r="H367" s="36">
        <v>128.08333333333334</v>
      </c>
      <c r="I367" s="36">
        <v>129.76666666666668</v>
      </c>
      <c r="J367" s="36">
        <v>131.23333333333335</v>
      </c>
      <c r="K367" s="31">
        <v>128.30000000000001</v>
      </c>
      <c r="L367" s="31">
        <v>125.15</v>
      </c>
      <c r="M367" s="31">
        <v>46.840440000000001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792.15</v>
      </c>
      <c r="D368" s="36">
        <v>792.58333333333337</v>
      </c>
      <c r="E368" s="36">
        <v>780.06666666666672</v>
      </c>
      <c r="F368" s="36">
        <v>767.98333333333335</v>
      </c>
      <c r="G368" s="36">
        <v>755.4666666666667</v>
      </c>
      <c r="H368" s="36">
        <v>804.66666666666674</v>
      </c>
      <c r="I368" s="36">
        <v>817.18333333333339</v>
      </c>
      <c r="J368" s="36">
        <v>829.26666666666677</v>
      </c>
      <c r="K368" s="31">
        <v>805.1</v>
      </c>
      <c r="L368" s="31">
        <v>780.5</v>
      </c>
      <c r="M368" s="31">
        <v>4.3890900000000004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348</v>
      </c>
      <c r="D369" s="36">
        <v>350.08333333333331</v>
      </c>
      <c r="E369" s="36">
        <v>345.41666666666663</v>
      </c>
      <c r="F369" s="36">
        <v>342.83333333333331</v>
      </c>
      <c r="G369" s="36">
        <v>338.16666666666663</v>
      </c>
      <c r="H369" s="36">
        <v>352.66666666666663</v>
      </c>
      <c r="I369" s="36">
        <v>357.33333333333326</v>
      </c>
      <c r="J369" s="36">
        <v>359.91666666666663</v>
      </c>
      <c r="K369" s="31">
        <v>354.75</v>
      </c>
      <c r="L369" s="31">
        <v>347.5</v>
      </c>
      <c r="M369" s="31">
        <v>2.6642299999999999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1666.75</v>
      </c>
      <c r="D370" s="36">
        <v>1654.8833333333332</v>
      </c>
      <c r="E370" s="36">
        <v>1635.7666666666664</v>
      </c>
      <c r="F370" s="36">
        <v>1604.7833333333333</v>
      </c>
      <c r="G370" s="36">
        <v>1585.6666666666665</v>
      </c>
      <c r="H370" s="36">
        <v>1685.8666666666663</v>
      </c>
      <c r="I370" s="36">
        <v>1704.9833333333331</v>
      </c>
      <c r="J370" s="36">
        <v>1735.9666666666662</v>
      </c>
      <c r="K370" s="31">
        <v>1674</v>
      </c>
      <c r="L370" s="31">
        <v>1623.9</v>
      </c>
      <c r="M370" s="31">
        <v>0.58503000000000005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5419.95</v>
      </c>
      <c r="D371" s="36">
        <v>5384.5</v>
      </c>
      <c r="E371" s="36">
        <v>5326</v>
      </c>
      <c r="F371" s="36">
        <v>5232.05</v>
      </c>
      <c r="G371" s="36">
        <v>5173.55</v>
      </c>
      <c r="H371" s="36">
        <v>5478.45</v>
      </c>
      <c r="I371" s="36">
        <v>5536.95</v>
      </c>
      <c r="J371" s="36">
        <v>5630.9</v>
      </c>
      <c r="K371" s="31">
        <v>5443</v>
      </c>
      <c r="L371" s="31">
        <v>5290.55</v>
      </c>
      <c r="M371" s="31">
        <v>3.3894899999999999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1029.45</v>
      </c>
      <c r="D372" s="36">
        <v>1035.9333333333334</v>
      </c>
      <c r="E372" s="36">
        <v>1017.5666666666668</v>
      </c>
      <c r="F372" s="36">
        <v>1005.6833333333334</v>
      </c>
      <c r="G372" s="36">
        <v>987.31666666666683</v>
      </c>
      <c r="H372" s="36">
        <v>1047.8166666666668</v>
      </c>
      <c r="I372" s="36">
        <v>1066.1833333333336</v>
      </c>
      <c r="J372" s="36">
        <v>1078.0666666666668</v>
      </c>
      <c r="K372" s="31">
        <v>1054.3</v>
      </c>
      <c r="L372" s="31">
        <v>1024.05</v>
      </c>
      <c r="M372" s="31">
        <v>1.44628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421.35</v>
      </c>
      <c r="D373" s="36">
        <v>418.41666666666669</v>
      </c>
      <c r="E373" s="36">
        <v>413.03333333333336</v>
      </c>
      <c r="F373" s="36">
        <v>404.7166666666667</v>
      </c>
      <c r="G373" s="36">
        <v>399.33333333333337</v>
      </c>
      <c r="H373" s="36">
        <v>426.73333333333335</v>
      </c>
      <c r="I373" s="36">
        <v>432.11666666666667</v>
      </c>
      <c r="J373" s="36">
        <v>440.43333333333334</v>
      </c>
      <c r="K373" s="31">
        <v>423.8</v>
      </c>
      <c r="L373" s="31">
        <v>410.1</v>
      </c>
      <c r="M373" s="31">
        <v>35.21425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377.1</v>
      </c>
      <c r="D374" s="36">
        <v>377.83333333333331</v>
      </c>
      <c r="E374" s="36">
        <v>373.76666666666665</v>
      </c>
      <c r="F374" s="36">
        <v>370.43333333333334</v>
      </c>
      <c r="G374" s="36">
        <v>366.36666666666667</v>
      </c>
      <c r="H374" s="36">
        <v>381.16666666666663</v>
      </c>
      <c r="I374" s="36">
        <v>385.23333333333335</v>
      </c>
      <c r="J374" s="36">
        <v>388.56666666666661</v>
      </c>
      <c r="K374" s="31">
        <v>381.9</v>
      </c>
      <c r="L374" s="31">
        <v>374.5</v>
      </c>
      <c r="M374" s="31">
        <v>91.864509999999996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230</v>
      </c>
      <c r="D375" s="36">
        <v>228.88333333333333</v>
      </c>
      <c r="E375" s="36">
        <v>225.36666666666665</v>
      </c>
      <c r="F375" s="36">
        <v>220.73333333333332</v>
      </c>
      <c r="G375" s="36">
        <v>217.21666666666664</v>
      </c>
      <c r="H375" s="36">
        <v>233.51666666666665</v>
      </c>
      <c r="I375" s="36">
        <v>237.0333333333333</v>
      </c>
      <c r="J375" s="36">
        <v>241.66666666666666</v>
      </c>
      <c r="K375" s="31">
        <v>232.4</v>
      </c>
      <c r="L375" s="31">
        <v>224.25</v>
      </c>
      <c r="M375" s="31">
        <v>245.34268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607.5</v>
      </c>
      <c r="D376" s="36">
        <v>608.5</v>
      </c>
      <c r="E376" s="36">
        <v>583</v>
      </c>
      <c r="F376" s="36">
        <v>558.5</v>
      </c>
      <c r="G376" s="36">
        <v>533</v>
      </c>
      <c r="H376" s="36">
        <v>633</v>
      </c>
      <c r="I376" s="36">
        <v>658.5</v>
      </c>
      <c r="J376" s="36">
        <v>683</v>
      </c>
      <c r="K376" s="31">
        <v>634</v>
      </c>
      <c r="L376" s="31">
        <v>584</v>
      </c>
      <c r="M376" s="31">
        <v>45.806440000000002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1126.2</v>
      </c>
      <c r="D377" s="36">
        <v>1117.45</v>
      </c>
      <c r="E377" s="36">
        <v>1079.9000000000001</v>
      </c>
      <c r="F377" s="36">
        <v>1033.6000000000001</v>
      </c>
      <c r="G377" s="36">
        <v>996.05000000000018</v>
      </c>
      <c r="H377" s="36">
        <v>1163.75</v>
      </c>
      <c r="I377" s="36">
        <v>1201.2999999999997</v>
      </c>
      <c r="J377" s="36">
        <v>1247.5999999999999</v>
      </c>
      <c r="K377" s="31">
        <v>1155</v>
      </c>
      <c r="L377" s="31">
        <v>1071.1500000000001</v>
      </c>
      <c r="M377" s="31">
        <v>15.299939999999999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701.6</v>
      </c>
      <c r="D378" s="36">
        <v>703.91666666666663</v>
      </c>
      <c r="E378" s="36">
        <v>695.68333333333328</v>
      </c>
      <c r="F378" s="36">
        <v>689.76666666666665</v>
      </c>
      <c r="G378" s="36">
        <v>681.5333333333333</v>
      </c>
      <c r="H378" s="36">
        <v>709.83333333333326</v>
      </c>
      <c r="I378" s="36">
        <v>718.06666666666661</v>
      </c>
      <c r="J378" s="36">
        <v>723.98333333333323</v>
      </c>
      <c r="K378" s="31">
        <v>712.15</v>
      </c>
      <c r="L378" s="31">
        <v>698</v>
      </c>
      <c r="M378" s="31">
        <v>1.7044699999999999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180.15</v>
      </c>
      <c r="D379" s="36">
        <v>180.18333333333331</v>
      </c>
      <c r="E379" s="36">
        <v>178.36666666666662</v>
      </c>
      <c r="F379" s="36">
        <v>176.58333333333331</v>
      </c>
      <c r="G379" s="36">
        <v>174.76666666666662</v>
      </c>
      <c r="H379" s="36">
        <v>181.96666666666661</v>
      </c>
      <c r="I379" s="36">
        <v>183.78333333333327</v>
      </c>
      <c r="J379" s="36">
        <v>185.56666666666661</v>
      </c>
      <c r="K379" s="31">
        <v>182</v>
      </c>
      <c r="L379" s="31">
        <v>178.4</v>
      </c>
      <c r="M379" s="31">
        <v>3.22986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17469.2</v>
      </c>
      <c r="D380" s="36">
        <v>17438.016666666666</v>
      </c>
      <c r="E380" s="36">
        <v>17376.033333333333</v>
      </c>
      <c r="F380" s="36">
        <v>17282.866666666665</v>
      </c>
      <c r="G380" s="36">
        <v>17220.883333333331</v>
      </c>
      <c r="H380" s="36">
        <v>17531.183333333334</v>
      </c>
      <c r="I380" s="36">
        <v>17593.166666666664</v>
      </c>
      <c r="J380" s="36">
        <v>17686.333333333336</v>
      </c>
      <c r="K380" s="31">
        <v>17500</v>
      </c>
      <c r="L380" s="31">
        <v>17344.849999999999</v>
      </c>
      <c r="M380" s="31">
        <v>2.3019999999999999E-2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86.8</v>
      </c>
      <c r="D381" s="36">
        <v>86.166666666666671</v>
      </c>
      <c r="E381" s="36">
        <v>85.13333333333334</v>
      </c>
      <c r="F381" s="36">
        <v>83.466666666666669</v>
      </c>
      <c r="G381" s="36">
        <v>82.433333333333337</v>
      </c>
      <c r="H381" s="36">
        <v>87.833333333333343</v>
      </c>
      <c r="I381" s="36">
        <v>88.866666666666674</v>
      </c>
      <c r="J381" s="36">
        <v>90.533333333333346</v>
      </c>
      <c r="K381" s="31">
        <v>87.2</v>
      </c>
      <c r="L381" s="31">
        <v>84.5</v>
      </c>
      <c r="M381" s="31">
        <v>524.07228999999995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1743.05</v>
      </c>
      <c r="D382" s="36">
        <v>1736.7</v>
      </c>
      <c r="E382" s="36">
        <v>1728.4</v>
      </c>
      <c r="F382" s="36">
        <v>1713.75</v>
      </c>
      <c r="G382" s="36">
        <v>1705.45</v>
      </c>
      <c r="H382" s="36">
        <v>1751.3500000000001</v>
      </c>
      <c r="I382" s="36">
        <v>1759.6499999999999</v>
      </c>
      <c r="J382" s="36">
        <v>1774.3000000000002</v>
      </c>
      <c r="K382" s="31">
        <v>1745</v>
      </c>
      <c r="L382" s="31">
        <v>1722.05</v>
      </c>
      <c r="M382" s="31">
        <v>2.9516800000000001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490.2</v>
      </c>
      <c r="D383" s="36">
        <v>491.81666666666661</v>
      </c>
      <c r="E383" s="36">
        <v>486.48333333333323</v>
      </c>
      <c r="F383" s="36">
        <v>482.76666666666665</v>
      </c>
      <c r="G383" s="36">
        <v>477.43333333333328</v>
      </c>
      <c r="H383" s="36">
        <v>495.53333333333319</v>
      </c>
      <c r="I383" s="36">
        <v>500.86666666666656</v>
      </c>
      <c r="J383" s="36">
        <v>504.58333333333314</v>
      </c>
      <c r="K383" s="31">
        <v>497.15</v>
      </c>
      <c r="L383" s="31">
        <v>488.1</v>
      </c>
      <c r="M383" s="31">
        <v>1.7617499999999999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1607.65</v>
      </c>
      <c r="D384" s="36">
        <v>1633.55</v>
      </c>
      <c r="E384" s="36">
        <v>1577.1</v>
      </c>
      <c r="F384" s="36">
        <v>1546.55</v>
      </c>
      <c r="G384" s="36">
        <v>1490.1</v>
      </c>
      <c r="H384" s="36">
        <v>1664.1</v>
      </c>
      <c r="I384" s="36">
        <v>1720.5500000000002</v>
      </c>
      <c r="J384" s="36">
        <v>1751.1</v>
      </c>
      <c r="K384" s="31">
        <v>1690</v>
      </c>
      <c r="L384" s="31">
        <v>1603</v>
      </c>
      <c r="M384" s="31">
        <v>3.4938799999999999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170.1</v>
      </c>
      <c r="D385" s="36">
        <v>169.86666666666667</v>
      </c>
      <c r="E385" s="36">
        <v>167.98333333333335</v>
      </c>
      <c r="F385" s="36">
        <v>165.86666666666667</v>
      </c>
      <c r="G385" s="36">
        <v>163.98333333333335</v>
      </c>
      <c r="H385" s="36">
        <v>171.98333333333335</v>
      </c>
      <c r="I385" s="36">
        <v>173.86666666666667</v>
      </c>
      <c r="J385" s="36">
        <v>175.98333333333335</v>
      </c>
      <c r="K385" s="31">
        <v>171.75</v>
      </c>
      <c r="L385" s="31">
        <v>167.75</v>
      </c>
      <c r="M385" s="31">
        <v>102.01394999999999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149.94999999999999</v>
      </c>
      <c r="D386" s="36">
        <v>150.01666666666665</v>
      </c>
      <c r="E386" s="36">
        <v>148.08333333333331</v>
      </c>
      <c r="F386" s="36">
        <v>146.21666666666667</v>
      </c>
      <c r="G386" s="36">
        <v>144.28333333333333</v>
      </c>
      <c r="H386" s="36">
        <v>151.8833333333333</v>
      </c>
      <c r="I386" s="36">
        <v>153.81666666666663</v>
      </c>
      <c r="J386" s="36">
        <v>155.68333333333328</v>
      </c>
      <c r="K386" s="31">
        <v>151.94999999999999</v>
      </c>
      <c r="L386" s="31">
        <v>148.15</v>
      </c>
      <c r="M386" s="31">
        <v>30.930160000000001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1087.2</v>
      </c>
      <c r="D387" s="36">
        <v>1093.1833333333332</v>
      </c>
      <c r="E387" s="36">
        <v>1072.3666666666663</v>
      </c>
      <c r="F387" s="36">
        <v>1057.5333333333331</v>
      </c>
      <c r="G387" s="36">
        <v>1036.7166666666662</v>
      </c>
      <c r="H387" s="36">
        <v>1108.0166666666664</v>
      </c>
      <c r="I387" s="36">
        <v>1128.8333333333335</v>
      </c>
      <c r="J387" s="36">
        <v>1143.6666666666665</v>
      </c>
      <c r="K387" s="31">
        <v>1114</v>
      </c>
      <c r="L387" s="31">
        <v>1078.3499999999999</v>
      </c>
      <c r="M387" s="31">
        <v>1.64036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354.5</v>
      </c>
      <c r="D388" s="36">
        <v>353.16666666666669</v>
      </c>
      <c r="E388" s="36">
        <v>346.78333333333336</v>
      </c>
      <c r="F388" s="36">
        <v>339.06666666666666</v>
      </c>
      <c r="G388" s="36">
        <v>332.68333333333334</v>
      </c>
      <c r="H388" s="36">
        <v>360.88333333333338</v>
      </c>
      <c r="I388" s="36">
        <v>367.26666666666671</v>
      </c>
      <c r="J388" s="36">
        <v>374.98333333333341</v>
      </c>
      <c r="K388" s="31">
        <v>359.55</v>
      </c>
      <c r="L388" s="31">
        <v>345.45</v>
      </c>
      <c r="M388" s="31">
        <v>10.386620000000001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250.8</v>
      </c>
      <c r="D389" s="36">
        <v>252.63333333333333</v>
      </c>
      <c r="E389" s="36">
        <v>247.86666666666667</v>
      </c>
      <c r="F389" s="36">
        <v>244.93333333333334</v>
      </c>
      <c r="G389" s="36">
        <v>240.16666666666669</v>
      </c>
      <c r="H389" s="36">
        <v>255.56666666666666</v>
      </c>
      <c r="I389" s="36">
        <v>260.33333333333331</v>
      </c>
      <c r="J389" s="36">
        <v>263.26666666666665</v>
      </c>
      <c r="K389" s="31">
        <v>257.39999999999998</v>
      </c>
      <c r="L389" s="31">
        <v>249.7</v>
      </c>
      <c r="M389" s="31">
        <v>15.63618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153.1</v>
      </c>
      <c r="D390" s="36">
        <v>152.9</v>
      </c>
      <c r="E390" s="36">
        <v>150.4</v>
      </c>
      <c r="F390" s="36">
        <v>147.69999999999999</v>
      </c>
      <c r="G390" s="36">
        <v>145.19999999999999</v>
      </c>
      <c r="H390" s="36">
        <v>155.60000000000002</v>
      </c>
      <c r="I390" s="36">
        <v>158.10000000000002</v>
      </c>
      <c r="J390" s="36">
        <v>160.80000000000004</v>
      </c>
      <c r="K390" s="31">
        <v>155.4</v>
      </c>
      <c r="L390" s="31">
        <v>150.19999999999999</v>
      </c>
      <c r="M390" s="31">
        <v>199.65120999999999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3648</v>
      </c>
      <c r="D391" s="36">
        <v>3679.1666666666665</v>
      </c>
      <c r="E391" s="36">
        <v>3595.333333333333</v>
      </c>
      <c r="F391" s="36">
        <v>3542.6666666666665</v>
      </c>
      <c r="G391" s="36">
        <v>3458.833333333333</v>
      </c>
      <c r="H391" s="36">
        <v>3731.833333333333</v>
      </c>
      <c r="I391" s="36">
        <v>3815.6666666666661</v>
      </c>
      <c r="J391" s="36">
        <v>3868.333333333333</v>
      </c>
      <c r="K391" s="31">
        <v>3763</v>
      </c>
      <c r="L391" s="31">
        <v>3626.5</v>
      </c>
      <c r="M391" s="31">
        <v>1.33952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81.75</v>
      </c>
      <c r="D392" s="36">
        <v>81.333333333333329</v>
      </c>
      <c r="E392" s="36">
        <v>78.916666666666657</v>
      </c>
      <c r="F392" s="36">
        <v>76.083333333333329</v>
      </c>
      <c r="G392" s="36">
        <v>73.666666666666657</v>
      </c>
      <c r="H392" s="36">
        <v>84.166666666666657</v>
      </c>
      <c r="I392" s="36">
        <v>86.583333333333314</v>
      </c>
      <c r="J392" s="36">
        <v>89.416666666666657</v>
      </c>
      <c r="K392" s="31">
        <v>83.75</v>
      </c>
      <c r="L392" s="31">
        <v>78.5</v>
      </c>
      <c r="M392" s="31">
        <v>123.57832000000001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1691.7</v>
      </c>
      <c r="D393" s="36">
        <v>1684.0666666666668</v>
      </c>
      <c r="E393" s="36">
        <v>1663.5333333333338</v>
      </c>
      <c r="F393" s="36">
        <v>1635.366666666667</v>
      </c>
      <c r="G393" s="36">
        <v>1614.8333333333339</v>
      </c>
      <c r="H393" s="36">
        <v>1712.2333333333336</v>
      </c>
      <c r="I393" s="36">
        <v>1732.7666666666669</v>
      </c>
      <c r="J393" s="36">
        <v>1760.9333333333334</v>
      </c>
      <c r="K393" s="31">
        <v>1704.6</v>
      </c>
      <c r="L393" s="31">
        <v>1655.9</v>
      </c>
      <c r="M393" s="31">
        <v>6.70716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256.14999999999998</v>
      </c>
      <c r="D394" s="36">
        <v>256.8</v>
      </c>
      <c r="E394" s="36">
        <v>250.60000000000002</v>
      </c>
      <c r="F394" s="36">
        <v>245.05</v>
      </c>
      <c r="G394" s="36">
        <v>238.85000000000002</v>
      </c>
      <c r="H394" s="36">
        <v>262.35000000000002</v>
      </c>
      <c r="I394" s="36">
        <v>268.54999999999995</v>
      </c>
      <c r="J394" s="36">
        <v>274.10000000000002</v>
      </c>
      <c r="K394" s="31">
        <v>263</v>
      </c>
      <c r="L394" s="31">
        <v>251.25</v>
      </c>
      <c r="M394" s="31">
        <v>173.07302999999999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394.6</v>
      </c>
      <c r="D395" s="36">
        <v>396.95</v>
      </c>
      <c r="E395" s="36">
        <v>390.65</v>
      </c>
      <c r="F395" s="36">
        <v>386.7</v>
      </c>
      <c r="G395" s="36">
        <v>380.4</v>
      </c>
      <c r="H395" s="36">
        <v>400.9</v>
      </c>
      <c r="I395" s="36">
        <v>407.20000000000005</v>
      </c>
      <c r="J395" s="36">
        <v>411.15</v>
      </c>
      <c r="K395" s="31">
        <v>403.25</v>
      </c>
      <c r="L395" s="31">
        <v>393</v>
      </c>
      <c r="M395" s="31">
        <v>104.37035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168.7</v>
      </c>
      <c r="D396" s="36">
        <v>167.48333333333335</v>
      </c>
      <c r="E396" s="36">
        <v>165.81666666666669</v>
      </c>
      <c r="F396" s="36">
        <v>162.93333333333334</v>
      </c>
      <c r="G396" s="36">
        <v>161.26666666666668</v>
      </c>
      <c r="H396" s="36">
        <v>170.3666666666667</v>
      </c>
      <c r="I396" s="36">
        <v>172.03333333333333</v>
      </c>
      <c r="J396" s="36">
        <v>174.91666666666671</v>
      </c>
      <c r="K396" s="31">
        <v>169.15</v>
      </c>
      <c r="L396" s="31">
        <v>164.6</v>
      </c>
      <c r="M396" s="31">
        <v>20.326170000000001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910.45</v>
      </c>
      <c r="D397" s="36">
        <v>911.46666666666658</v>
      </c>
      <c r="E397" s="36">
        <v>908.53333333333319</v>
      </c>
      <c r="F397" s="36">
        <v>906.61666666666656</v>
      </c>
      <c r="G397" s="36">
        <v>903.68333333333317</v>
      </c>
      <c r="H397" s="36">
        <v>913.38333333333321</v>
      </c>
      <c r="I397" s="36">
        <v>916.31666666666661</v>
      </c>
      <c r="J397" s="36">
        <v>918.23333333333323</v>
      </c>
      <c r="K397" s="31">
        <v>914.4</v>
      </c>
      <c r="L397" s="31">
        <v>909.55</v>
      </c>
      <c r="M397" s="31">
        <v>0.57404999999999995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2457.0500000000002</v>
      </c>
      <c r="D398" s="36">
        <v>2453.3333333333335</v>
      </c>
      <c r="E398" s="36">
        <v>2445.7166666666672</v>
      </c>
      <c r="F398" s="36">
        <v>2434.3833333333337</v>
      </c>
      <c r="G398" s="36">
        <v>2426.7666666666673</v>
      </c>
      <c r="H398" s="36">
        <v>2464.666666666667</v>
      </c>
      <c r="I398" s="36">
        <v>2472.2833333333328</v>
      </c>
      <c r="J398" s="36">
        <v>2483.6166666666668</v>
      </c>
      <c r="K398" s="31">
        <v>2460.9499999999998</v>
      </c>
      <c r="L398" s="31">
        <v>2442</v>
      </c>
      <c r="M398" s="31">
        <v>40.710479999999997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</v>
      </c>
      <c r="D399" s="36">
        <v>115.39999999999999</v>
      </c>
      <c r="E399" s="36">
        <v>113.94999999999999</v>
      </c>
      <c r="F399" s="36">
        <v>112.89999999999999</v>
      </c>
      <c r="G399" s="36">
        <v>111.44999999999999</v>
      </c>
      <c r="H399" s="36">
        <v>116.44999999999999</v>
      </c>
      <c r="I399" s="36">
        <v>117.9</v>
      </c>
      <c r="J399" s="36">
        <v>118.94999999999999</v>
      </c>
      <c r="K399" s="31">
        <v>116.85</v>
      </c>
      <c r="L399" s="31">
        <v>114.35</v>
      </c>
      <c r="M399" s="31">
        <v>8.3420400000000008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757.9</v>
      </c>
      <c r="D400" s="36">
        <v>751.98333333333323</v>
      </c>
      <c r="E400" s="36">
        <v>739.61666666666645</v>
      </c>
      <c r="F400" s="36">
        <v>721.33333333333326</v>
      </c>
      <c r="G400" s="36">
        <v>708.96666666666647</v>
      </c>
      <c r="H400" s="36">
        <v>770.26666666666642</v>
      </c>
      <c r="I400" s="36">
        <v>782.63333333333321</v>
      </c>
      <c r="J400" s="36">
        <v>800.9166666666664</v>
      </c>
      <c r="K400" s="31">
        <v>764.35</v>
      </c>
      <c r="L400" s="31">
        <v>733.7</v>
      </c>
      <c r="M400" s="31">
        <v>1.94512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482.35</v>
      </c>
      <c r="D401" s="36">
        <v>484.73333333333335</v>
      </c>
      <c r="E401" s="36">
        <v>476.06666666666672</v>
      </c>
      <c r="F401" s="36">
        <v>469.78333333333336</v>
      </c>
      <c r="G401" s="36">
        <v>461.11666666666673</v>
      </c>
      <c r="H401" s="36">
        <v>491.01666666666671</v>
      </c>
      <c r="I401" s="36">
        <v>499.68333333333334</v>
      </c>
      <c r="J401" s="36">
        <v>505.9666666666667</v>
      </c>
      <c r="K401" s="31">
        <v>493.4</v>
      </c>
      <c r="L401" s="31">
        <v>478.45</v>
      </c>
      <c r="M401" s="31">
        <v>15.66395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826.45</v>
      </c>
      <c r="D402" s="36">
        <v>828.68333333333339</v>
      </c>
      <c r="E402" s="36">
        <v>813.36666666666679</v>
      </c>
      <c r="F402" s="36">
        <v>800.28333333333342</v>
      </c>
      <c r="G402" s="36">
        <v>784.96666666666681</v>
      </c>
      <c r="H402" s="36">
        <v>841.76666666666677</v>
      </c>
      <c r="I402" s="36">
        <v>857.08333333333337</v>
      </c>
      <c r="J402" s="36">
        <v>870.16666666666674</v>
      </c>
      <c r="K402" s="31">
        <v>844</v>
      </c>
      <c r="L402" s="31">
        <v>815.6</v>
      </c>
      <c r="M402" s="31">
        <v>4.2415799999999999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1553.5</v>
      </c>
      <c r="D403" s="36">
        <v>1551.3999999999999</v>
      </c>
      <c r="E403" s="36">
        <v>1543.1999999999998</v>
      </c>
      <c r="F403" s="36">
        <v>1532.8999999999999</v>
      </c>
      <c r="G403" s="36">
        <v>1524.6999999999998</v>
      </c>
      <c r="H403" s="36">
        <v>1561.6999999999998</v>
      </c>
      <c r="I403" s="36">
        <v>1569.9</v>
      </c>
      <c r="J403" s="36">
        <v>1580.1999999999998</v>
      </c>
      <c r="K403" s="31">
        <v>1559.6</v>
      </c>
      <c r="L403" s="31">
        <v>1541.1</v>
      </c>
      <c r="M403" s="31">
        <v>1.1403399999999999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93.35</v>
      </c>
      <c r="D404" s="36">
        <v>93.433333333333337</v>
      </c>
      <c r="E404" s="36">
        <v>92.716666666666669</v>
      </c>
      <c r="F404" s="36">
        <v>92.083333333333329</v>
      </c>
      <c r="G404" s="36">
        <v>91.36666666666666</v>
      </c>
      <c r="H404" s="36">
        <v>94.066666666666677</v>
      </c>
      <c r="I404" s="36">
        <v>94.783333333333346</v>
      </c>
      <c r="J404" s="36">
        <v>95.416666666666686</v>
      </c>
      <c r="K404" s="31">
        <v>94.15</v>
      </c>
      <c r="L404" s="31">
        <v>92.8</v>
      </c>
      <c r="M404" s="31">
        <v>73.731170000000006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8205.9500000000007</v>
      </c>
      <c r="D405" s="36">
        <v>8181.0666666666666</v>
      </c>
      <c r="E405" s="36">
        <v>8131.0833333333339</v>
      </c>
      <c r="F405" s="36">
        <v>8056.2166666666672</v>
      </c>
      <c r="G405" s="36">
        <v>8006.2333333333345</v>
      </c>
      <c r="H405" s="36">
        <v>8255.9333333333343</v>
      </c>
      <c r="I405" s="36">
        <v>8305.9166666666642</v>
      </c>
      <c r="J405" s="36">
        <v>8380.7833333333328</v>
      </c>
      <c r="K405" s="31">
        <v>8231.0499999999993</v>
      </c>
      <c r="L405" s="31">
        <v>8106.2</v>
      </c>
      <c r="M405" s="31">
        <v>0.11484999999999999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1437.05</v>
      </c>
      <c r="D406" s="36">
        <v>1428.0833333333333</v>
      </c>
      <c r="E406" s="36">
        <v>1417.1666666666665</v>
      </c>
      <c r="F406" s="36">
        <v>1397.2833333333333</v>
      </c>
      <c r="G406" s="36">
        <v>1386.3666666666666</v>
      </c>
      <c r="H406" s="36">
        <v>1447.9666666666665</v>
      </c>
      <c r="I406" s="36">
        <v>1458.883333333333</v>
      </c>
      <c r="J406" s="36">
        <v>1478.7666666666664</v>
      </c>
      <c r="K406" s="31">
        <v>1439</v>
      </c>
      <c r="L406" s="31">
        <v>1408.2</v>
      </c>
      <c r="M406" s="31">
        <v>0.49603999999999998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767.5</v>
      </c>
      <c r="D407" s="36">
        <v>764.61666666666667</v>
      </c>
      <c r="E407" s="36">
        <v>746.88333333333333</v>
      </c>
      <c r="F407" s="36">
        <v>726.26666666666665</v>
      </c>
      <c r="G407" s="36">
        <v>708.5333333333333</v>
      </c>
      <c r="H407" s="36">
        <v>785.23333333333335</v>
      </c>
      <c r="I407" s="36">
        <v>802.9666666666667</v>
      </c>
      <c r="J407" s="36">
        <v>823.58333333333337</v>
      </c>
      <c r="K407" s="31">
        <v>782.35</v>
      </c>
      <c r="L407" s="31">
        <v>744</v>
      </c>
      <c r="M407" s="31">
        <v>57.229750000000003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1455.75</v>
      </c>
      <c r="D408" s="36">
        <v>1463.0999999999997</v>
      </c>
      <c r="E408" s="36">
        <v>1442.7499999999993</v>
      </c>
      <c r="F408" s="36">
        <v>1429.7499999999995</v>
      </c>
      <c r="G408" s="36">
        <v>1409.3999999999992</v>
      </c>
      <c r="H408" s="36">
        <v>1476.0999999999995</v>
      </c>
      <c r="I408" s="36">
        <v>1496.4499999999998</v>
      </c>
      <c r="J408" s="36">
        <v>1509.4499999999996</v>
      </c>
      <c r="K408" s="31">
        <v>1483.45</v>
      </c>
      <c r="L408" s="31">
        <v>1450.1</v>
      </c>
      <c r="M408" s="31">
        <v>12.449389999999999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3027.05</v>
      </c>
      <c r="D409" s="36">
        <v>3032.7166666666667</v>
      </c>
      <c r="E409" s="36">
        <v>3001.0833333333335</v>
      </c>
      <c r="F409" s="36">
        <v>2975.1166666666668</v>
      </c>
      <c r="G409" s="36">
        <v>2943.4833333333336</v>
      </c>
      <c r="H409" s="36">
        <v>3058.6833333333334</v>
      </c>
      <c r="I409" s="36">
        <v>3090.3166666666666</v>
      </c>
      <c r="J409" s="36">
        <v>3116.2833333333333</v>
      </c>
      <c r="K409" s="31">
        <v>3064.35</v>
      </c>
      <c r="L409" s="31">
        <v>3006.75</v>
      </c>
      <c r="M409" s="31">
        <v>0.73809999999999998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426.15</v>
      </c>
      <c r="D410" s="36">
        <v>428.34999999999997</v>
      </c>
      <c r="E410" s="36">
        <v>422.84999999999991</v>
      </c>
      <c r="F410" s="36">
        <v>419.54999999999995</v>
      </c>
      <c r="G410" s="36">
        <v>414.0499999999999</v>
      </c>
      <c r="H410" s="36">
        <v>431.64999999999992</v>
      </c>
      <c r="I410" s="36">
        <v>437.15000000000003</v>
      </c>
      <c r="J410" s="36">
        <v>440.44999999999993</v>
      </c>
      <c r="K410" s="31">
        <v>433.85</v>
      </c>
      <c r="L410" s="31">
        <v>425.05</v>
      </c>
      <c r="M410" s="31">
        <v>0.65195999999999998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695.8</v>
      </c>
      <c r="D411" s="36">
        <v>692.75</v>
      </c>
      <c r="E411" s="36">
        <v>687.45</v>
      </c>
      <c r="F411" s="36">
        <v>679.1</v>
      </c>
      <c r="G411" s="36">
        <v>673.80000000000007</v>
      </c>
      <c r="H411" s="36">
        <v>701.1</v>
      </c>
      <c r="I411" s="36">
        <v>706.4</v>
      </c>
      <c r="J411" s="36">
        <v>714.75</v>
      </c>
      <c r="K411" s="31">
        <v>698.05</v>
      </c>
      <c r="L411" s="31">
        <v>684.4</v>
      </c>
      <c r="M411" s="31">
        <v>0.86141999999999996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28020.5</v>
      </c>
      <c r="D412" s="36">
        <v>27907.100000000002</v>
      </c>
      <c r="E412" s="36">
        <v>27664.400000000005</v>
      </c>
      <c r="F412" s="36">
        <v>27308.300000000003</v>
      </c>
      <c r="G412" s="36">
        <v>27065.600000000006</v>
      </c>
      <c r="H412" s="36">
        <v>28263.200000000004</v>
      </c>
      <c r="I412" s="36">
        <v>28505.9</v>
      </c>
      <c r="J412" s="36">
        <v>28862.000000000004</v>
      </c>
      <c r="K412" s="31">
        <v>28149.8</v>
      </c>
      <c r="L412" s="31">
        <v>27551</v>
      </c>
      <c r="M412" s="31">
        <v>0.19069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47.9</v>
      </c>
      <c r="D413" s="36">
        <v>48</v>
      </c>
      <c r="E413" s="36">
        <v>46.5</v>
      </c>
      <c r="F413" s="36">
        <v>45.1</v>
      </c>
      <c r="G413" s="36">
        <v>43.6</v>
      </c>
      <c r="H413" s="36">
        <v>49.4</v>
      </c>
      <c r="I413" s="36">
        <v>50.9</v>
      </c>
      <c r="J413" s="36">
        <v>52.3</v>
      </c>
      <c r="K413" s="31">
        <v>49.5</v>
      </c>
      <c r="L413" s="31">
        <v>46.6</v>
      </c>
      <c r="M413" s="31">
        <v>343.49865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2034.8</v>
      </c>
      <c r="D414" s="36">
        <v>2044.9333333333334</v>
      </c>
      <c r="E414" s="36">
        <v>2019.8666666666668</v>
      </c>
      <c r="F414" s="36">
        <v>2004.9333333333334</v>
      </c>
      <c r="G414" s="36">
        <v>1979.8666666666668</v>
      </c>
      <c r="H414" s="36">
        <v>2059.8666666666668</v>
      </c>
      <c r="I414" s="36">
        <v>2084.9333333333334</v>
      </c>
      <c r="J414" s="36">
        <v>2099.8666666666668</v>
      </c>
      <c r="K414" s="31">
        <v>2070</v>
      </c>
      <c r="L414" s="31">
        <v>2030</v>
      </c>
      <c r="M414" s="31">
        <v>7.8083200000000001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513.1</v>
      </c>
      <c r="D415" s="36">
        <v>512.69999999999993</v>
      </c>
      <c r="E415" s="36">
        <v>506.39999999999986</v>
      </c>
      <c r="F415" s="36">
        <v>499.69999999999993</v>
      </c>
      <c r="G415" s="36">
        <v>493.39999999999986</v>
      </c>
      <c r="H415" s="36">
        <v>519.39999999999986</v>
      </c>
      <c r="I415" s="36">
        <v>525.69999999999982</v>
      </c>
      <c r="J415" s="36">
        <v>532.39999999999986</v>
      </c>
      <c r="K415" s="31">
        <v>519</v>
      </c>
      <c r="L415" s="31">
        <v>506</v>
      </c>
      <c r="M415" s="31">
        <v>10.64409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3832.25</v>
      </c>
      <c r="D416" s="36">
        <v>3837.9833333333336</v>
      </c>
      <c r="E416" s="36">
        <v>3807.9666666666672</v>
      </c>
      <c r="F416" s="36">
        <v>3783.6833333333334</v>
      </c>
      <c r="G416" s="36">
        <v>3753.666666666667</v>
      </c>
      <c r="H416" s="36">
        <v>3862.2666666666673</v>
      </c>
      <c r="I416" s="36">
        <v>3892.2833333333338</v>
      </c>
      <c r="J416" s="36">
        <v>3916.5666666666675</v>
      </c>
      <c r="K416" s="31">
        <v>3868</v>
      </c>
      <c r="L416" s="31">
        <v>3813.7</v>
      </c>
      <c r="M416" s="31">
        <v>1.4031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90.9</v>
      </c>
      <c r="D417" s="36">
        <v>88.483333333333348</v>
      </c>
      <c r="E417" s="36">
        <v>85.266666666666694</v>
      </c>
      <c r="F417" s="36">
        <v>79.63333333333334</v>
      </c>
      <c r="G417" s="36">
        <v>76.416666666666686</v>
      </c>
      <c r="H417" s="36">
        <v>94.116666666666703</v>
      </c>
      <c r="I417" s="36">
        <v>97.333333333333343</v>
      </c>
      <c r="J417" s="36">
        <v>102.96666666666671</v>
      </c>
      <c r="K417" s="31">
        <v>91.7</v>
      </c>
      <c r="L417" s="31">
        <v>82.85</v>
      </c>
      <c r="M417" s="31">
        <v>698.25250000000005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4620.6499999999996</v>
      </c>
      <c r="D418" s="36">
        <v>4618.916666666667</v>
      </c>
      <c r="E418" s="36">
        <v>4591.3333333333339</v>
      </c>
      <c r="F418" s="36">
        <v>4562.0166666666673</v>
      </c>
      <c r="G418" s="36">
        <v>4534.4333333333343</v>
      </c>
      <c r="H418" s="36">
        <v>4648.2333333333336</v>
      </c>
      <c r="I418" s="36">
        <v>4675.8166666666675</v>
      </c>
      <c r="J418" s="36">
        <v>4705.1333333333332</v>
      </c>
      <c r="K418" s="31">
        <v>4646.5</v>
      </c>
      <c r="L418" s="31">
        <v>4589.6000000000004</v>
      </c>
      <c r="M418" s="31">
        <v>0.1782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967.15</v>
      </c>
      <c r="D419" s="36">
        <v>956.61666666666679</v>
      </c>
      <c r="E419" s="36">
        <v>939.23333333333358</v>
      </c>
      <c r="F419" s="36">
        <v>911.31666666666683</v>
      </c>
      <c r="G419" s="36">
        <v>893.93333333333362</v>
      </c>
      <c r="H419" s="36">
        <v>984.53333333333353</v>
      </c>
      <c r="I419" s="36">
        <v>1001.9166666666667</v>
      </c>
      <c r="J419" s="36">
        <v>1029.8333333333335</v>
      </c>
      <c r="K419" s="31">
        <v>974</v>
      </c>
      <c r="L419" s="31">
        <v>928.7</v>
      </c>
      <c r="M419" s="31">
        <v>4.3256800000000002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6294.2</v>
      </c>
      <c r="D420" s="36">
        <v>6288.4000000000005</v>
      </c>
      <c r="E420" s="36">
        <v>6226.8000000000011</v>
      </c>
      <c r="F420" s="36">
        <v>6159.4000000000005</v>
      </c>
      <c r="G420" s="36">
        <v>6097.8000000000011</v>
      </c>
      <c r="H420" s="36">
        <v>6355.8000000000011</v>
      </c>
      <c r="I420" s="36">
        <v>6417.4000000000015</v>
      </c>
      <c r="J420" s="36">
        <v>6484.8000000000011</v>
      </c>
      <c r="K420" s="31">
        <v>6350</v>
      </c>
      <c r="L420" s="31">
        <v>6221</v>
      </c>
      <c r="M420" s="31">
        <v>0.68352000000000002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577.25</v>
      </c>
      <c r="D421" s="36">
        <v>578.2833333333333</v>
      </c>
      <c r="E421" s="36">
        <v>572.01666666666665</v>
      </c>
      <c r="F421" s="36">
        <v>566.7833333333333</v>
      </c>
      <c r="G421" s="36">
        <v>560.51666666666665</v>
      </c>
      <c r="H421" s="36">
        <v>583.51666666666665</v>
      </c>
      <c r="I421" s="36">
        <v>589.7833333333333</v>
      </c>
      <c r="J421" s="36">
        <v>595.01666666666665</v>
      </c>
      <c r="K421" s="31">
        <v>584.54999999999995</v>
      </c>
      <c r="L421" s="31">
        <v>573.04999999999995</v>
      </c>
      <c r="M421" s="31">
        <v>8.3773300000000006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1442.35</v>
      </c>
      <c r="D422" s="36">
        <v>1449.8333333333333</v>
      </c>
      <c r="E422" s="36">
        <v>1428.0166666666664</v>
      </c>
      <c r="F422" s="36">
        <v>1413.6833333333332</v>
      </c>
      <c r="G422" s="36">
        <v>1391.8666666666663</v>
      </c>
      <c r="H422" s="36">
        <v>1464.1666666666665</v>
      </c>
      <c r="I422" s="36">
        <v>1485.9833333333336</v>
      </c>
      <c r="J422" s="36">
        <v>1500.3166666666666</v>
      </c>
      <c r="K422" s="31">
        <v>1471.65</v>
      </c>
      <c r="L422" s="31">
        <v>1435.5</v>
      </c>
      <c r="M422" s="31">
        <v>1.68462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2442.1999999999998</v>
      </c>
      <c r="D423" s="36">
        <v>2446.0166666666664</v>
      </c>
      <c r="E423" s="36">
        <v>2432.0333333333328</v>
      </c>
      <c r="F423" s="36">
        <v>2421.8666666666663</v>
      </c>
      <c r="G423" s="36">
        <v>2407.8833333333328</v>
      </c>
      <c r="H423" s="36">
        <v>2456.1833333333329</v>
      </c>
      <c r="I423" s="36">
        <v>2470.1666666666665</v>
      </c>
      <c r="J423" s="36">
        <v>2480.333333333333</v>
      </c>
      <c r="K423" s="31">
        <v>2460</v>
      </c>
      <c r="L423" s="31">
        <v>2435.85</v>
      </c>
      <c r="M423" s="31">
        <v>6.5143000000000004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571.75</v>
      </c>
      <c r="D424" s="36">
        <v>567.26666666666665</v>
      </c>
      <c r="E424" s="36">
        <v>561.5333333333333</v>
      </c>
      <c r="F424" s="36">
        <v>551.31666666666661</v>
      </c>
      <c r="G424" s="36">
        <v>545.58333333333326</v>
      </c>
      <c r="H424" s="36">
        <v>577.48333333333335</v>
      </c>
      <c r="I424" s="36">
        <v>583.2166666666667</v>
      </c>
      <c r="J424" s="36">
        <v>593.43333333333339</v>
      </c>
      <c r="K424" s="31">
        <v>573</v>
      </c>
      <c r="L424" s="31">
        <v>557.04999999999995</v>
      </c>
      <c r="M424" s="31">
        <v>28.584959999999999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611.70000000000005</v>
      </c>
      <c r="D425" s="36">
        <v>609.75</v>
      </c>
      <c r="E425" s="36">
        <v>606.95000000000005</v>
      </c>
      <c r="F425" s="36">
        <v>602.20000000000005</v>
      </c>
      <c r="G425" s="36">
        <v>599.40000000000009</v>
      </c>
      <c r="H425" s="36">
        <v>614.5</v>
      </c>
      <c r="I425" s="36">
        <v>617.29999999999995</v>
      </c>
      <c r="J425" s="36">
        <v>622.04999999999995</v>
      </c>
      <c r="K425" s="31">
        <v>612.54999999999995</v>
      </c>
      <c r="L425" s="31">
        <v>605</v>
      </c>
      <c r="M425" s="31">
        <v>107.25706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98.95</v>
      </c>
      <c r="D426" s="36">
        <v>99.15000000000002</v>
      </c>
      <c r="E426" s="36">
        <v>97.950000000000045</v>
      </c>
      <c r="F426" s="36">
        <v>96.950000000000031</v>
      </c>
      <c r="G426" s="36">
        <v>95.750000000000057</v>
      </c>
      <c r="H426" s="36">
        <v>100.15000000000003</v>
      </c>
      <c r="I426" s="36">
        <v>101.35</v>
      </c>
      <c r="J426" s="36">
        <v>102.35000000000002</v>
      </c>
      <c r="K426" s="31">
        <v>100.35</v>
      </c>
      <c r="L426" s="31">
        <v>98.15</v>
      </c>
      <c r="M426" s="31">
        <v>224.13672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407.4</v>
      </c>
      <c r="D427" s="36">
        <v>402.05</v>
      </c>
      <c r="E427" s="36">
        <v>396.45000000000005</v>
      </c>
      <c r="F427" s="36">
        <v>385.50000000000006</v>
      </c>
      <c r="G427" s="36">
        <v>379.90000000000009</v>
      </c>
      <c r="H427" s="36">
        <v>413</v>
      </c>
      <c r="I427" s="36">
        <v>418.6</v>
      </c>
      <c r="J427" s="36">
        <v>429.54999999999995</v>
      </c>
      <c r="K427" s="31">
        <v>407.65</v>
      </c>
      <c r="L427" s="31">
        <v>391.1</v>
      </c>
      <c r="M427" s="31">
        <v>53.188740000000003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147.44999999999999</v>
      </c>
      <c r="D428" s="36">
        <v>148.03333333333333</v>
      </c>
      <c r="E428" s="36">
        <v>146.36666666666667</v>
      </c>
      <c r="F428" s="36">
        <v>145.28333333333333</v>
      </c>
      <c r="G428" s="36">
        <v>143.61666666666667</v>
      </c>
      <c r="H428" s="36">
        <v>149.11666666666667</v>
      </c>
      <c r="I428" s="36">
        <v>150.78333333333336</v>
      </c>
      <c r="J428" s="36">
        <v>151.86666666666667</v>
      </c>
      <c r="K428" s="31">
        <v>149.69999999999999</v>
      </c>
      <c r="L428" s="31">
        <v>146.94999999999999</v>
      </c>
      <c r="M428" s="31">
        <v>10.371840000000001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415</v>
      </c>
      <c r="D429" s="36">
        <v>413.84999999999997</v>
      </c>
      <c r="E429" s="36">
        <v>411.69999999999993</v>
      </c>
      <c r="F429" s="36">
        <v>408.4</v>
      </c>
      <c r="G429" s="36">
        <v>406.24999999999994</v>
      </c>
      <c r="H429" s="36">
        <v>417.14999999999992</v>
      </c>
      <c r="I429" s="36">
        <v>419.2999999999999</v>
      </c>
      <c r="J429" s="36">
        <v>422.59999999999991</v>
      </c>
      <c r="K429" s="31">
        <v>416</v>
      </c>
      <c r="L429" s="31">
        <v>410.55</v>
      </c>
      <c r="M429" s="31">
        <v>4.2584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283.25</v>
      </c>
      <c r="D430" s="36">
        <v>282.08333333333331</v>
      </c>
      <c r="E430" s="36">
        <v>277.71666666666664</v>
      </c>
      <c r="F430" s="36">
        <v>272.18333333333334</v>
      </c>
      <c r="G430" s="36">
        <v>267.81666666666666</v>
      </c>
      <c r="H430" s="36">
        <v>287.61666666666662</v>
      </c>
      <c r="I430" s="36">
        <v>291.98333333333329</v>
      </c>
      <c r="J430" s="36">
        <v>297.51666666666659</v>
      </c>
      <c r="K430" s="31">
        <v>286.45</v>
      </c>
      <c r="L430" s="31">
        <v>276.55</v>
      </c>
      <c r="M430" s="31">
        <v>11.34919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1239.3</v>
      </c>
      <c r="D431" s="36">
        <v>1236.7</v>
      </c>
      <c r="E431" s="36">
        <v>1231.5</v>
      </c>
      <c r="F431" s="36">
        <v>1223.7</v>
      </c>
      <c r="G431" s="36">
        <v>1218.5</v>
      </c>
      <c r="H431" s="36">
        <v>1244.5</v>
      </c>
      <c r="I431" s="36">
        <v>1249.7000000000003</v>
      </c>
      <c r="J431" s="36">
        <v>1257.5</v>
      </c>
      <c r="K431" s="31">
        <v>1241.9000000000001</v>
      </c>
      <c r="L431" s="31">
        <v>1228.9000000000001</v>
      </c>
      <c r="M431" s="31">
        <v>14.78355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679.5</v>
      </c>
      <c r="D432" s="36">
        <v>678.19999999999993</v>
      </c>
      <c r="E432" s="36">
        <v>669.39999999999986</v>
      </c>
      <c r="F432" s="36">
        <v>659.3</v>
      </c>
      <c r="G432" s="36">
        <v>650.49999999999989</v>
      </c>
      <c r="H432" s="36">
        <v>688.29999999999984</v>
      </c>
      <c r="I432" s="36">
        <v>697.0999999999998</v>
      </c>
      <c r="J432" s="36">
        <v>707.19999999999982</v>
      </c>
      <c r="K432" s="31">
        <v>687</v>
      </c>
      <c r="L432" s="31">
        <v>668.1</v>
      </c>
      <c r="M432" s="31">
        <v>8.0801400000000001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3358.1</v>
      </c>
      <c r="D433" s="36">
        <v>3365.8666666666668</v>
      </c>
      <c r="E433" s="36">
        <v>3317.7333333333336</v>
      </c>
      <c r="F433" s="36">
        <v>3277.3666666666668</v>
      </c>
      <c r="G433" s="36">
        <v>3229.2333333333336</v>
      </c>
      <c r="H433" s="36">
        <v>3406.2333333333336</v>
      </c>
      <c r="I433" s="36">
        <v>3454.3666666666668</v>
      </c>
      <c r="J433" s="36">
        <v>3494.7333333333336</v>
      </c>
      <c r="K433" s="31">
        <v>3414</v>
      </c>
      <c r="L433" s="31">
        <v>3325.5</v>
      </c>
      <c r="M433" s="31">
        <v>0.58699000000000001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1249.5</v>
      </c>
      <c r="D434" s="36">
        <v>1253.5166666666667</v>
      </c>
      <c r="E434" s="36">
        <v>1238.0333333333333</v>
      </c>
      <c r="F434" s="36">
        <v>1226.5666666666666</v>
      </c>
      <c r="G434" s="36">
        <v>1211.0833333333333</v>
      </c>
      <c r="H434" s="36">
        <v>1264.9833333333333</v>
      </c>
      <c r="I434" s="36">
        <v>1280.4666666666665</v>
      </c>
      <c r="J434" s="36">
        <v>1291.9333333333334</v>
      </c>
      <c r="K434" s="31">
        <v>1269</v>
      </c>
      <c r="L434" s="31">
        <v>1242.05</v>
      </c>
      <c r="M434" s="31">
        <v>2.5486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495.05</v>
      </c>
      <c r="D435" s="36">
        <v>494.84999999999997</v>
      </c>
      <c r="E435" s="36">
        <v>492.19999999999993</v>
      </c>
      <c r="F435" s="36">
        <v>489.34999999999997</v>
      </c>
      <c r="G435" s="36">
        <v>486.69999999999993</v>
      </c>
      <c r="H435" s="36">
        <v>497.69999999999993</v>
      </c>
      <c r="I435" s="36">
        <v>500.34999999999991</v>
      </c>
      <c r="J435" s="36">
        <v>503.19999999999993</v>
      </c>
      <c r="K435" s="31">
        <v>497.5</v>
      </c>
      <c r="L435" s="31">
        <v>492</v>
      </c>
      <c r="M435" s="31">
        <v>1.5035700000000001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373.15</v>
      </c>
      <c r="D436" s="36">
        <v>372.06666666666661</v>
      </c>
      <c r="E436" s="36">
        <v>369.23333333333323</v>
      </c>
      <c r="F436" s="36">
        <v>365.31666666666661</v>
      </c>
      <c r="G436" s="36">
        <v>362.48333333333323</v>
      </c>
      <c r="H436" s="36">
        <v>375.98333333333323</v>
      </c>
      <c r="I436" s="36">
        <v>378.81666666666661</v>
      </c>
      <c r="J436" s="36">
        <v>382.73333333333323</v>
      </c>
      <c r="K436" s="31">
        <v>374.9</v>
      </c>
      <c r="L436" s="31">
        <v>368.15</v>
      </c>
      <c r="M436" s="31">
        <v>1.03888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4526.2</v>
      </c>
      <c r="D437" s="36">
        <v>4543.916666666667</v>
      </c>
      <c r="E437" s="36">
        <v>4486.2833333333338</v>
      </c>
      <c r="F437" s="36">
        <v>4446.3666666666668</v>
      </c>
      <c r="G437" s="36">
        <v>4388.7333333333336</v>
      </c>
      <c r="H437" s="36">
        <v>4583.8333333333339</v>
      </c>
      <c r="I437" s="36">
        <v>4641.4666666666672</v>
      </c>
      <c r="J437" s="36">
        <v>4681.3833333333341</v>
      </c>
      <c r="K437" s="31">
        <v>4601.55</v>
      </c>
      <c r="L437" s="31">
        <v>4504</v>
      </c>
      <c r="M437" s="31">
        <v>1.2782800000000001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682.55</v>
      </c>
      <c r="D438" s="36">
        <v>676.5</v>
      </c>
      <c r="E438" s="36">
        <v>666.3</v>
      </c>
      <c r="F438" s="36">
        <v>650.04999999999995</v>
      </c>
      <c r="G438" s="36">
        <v>639.84999999999991</v>
      </c>
      <c r="H438" s="36">
        <v>692.75</v>
      </c>
      <c r="I438" s="36">
        <v>702.95</v>
      </c>
      <c r="J438" s="36">
        <v>719.2</v>
      </c>
      <c r="K438" s="31">
        <v>686.7</v>
      </c>
      <c r="L438" s="31">
        <v>660.25</v>
      </c>
      <c r="M438" s="31">
        <v>3.7744499999999999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39.049999999999997</v>
      </c>
      <c r="D439" s="36">
        <v>39.016666666666666</v>
      </c>
      <c r="E439" s="36">
        <v>38.033333333333331</v>
      </c>
      <c r="F439" s="36">
        <v>37.016666666666666</v>
      </c>
      <c r="G439" s="36">
        <v>36.033333333333331</v>
      </c>
      <c r="H439" s="36">
        <v>40.033333333333331</v>
      </c>
      <c r="I439" s="36">
        <v>41.016666666666666</v>
      </c>
      <c r="J439" s="36">
        <v>42.033333333333331</v>
      </c>
      <c r="K439" s="31">
        <v>40</v>
      </c>
      <c r="L439" s="31">
        <v>38</v>
      </c>
      <c r="M439" s="31">
        <v>511.93824999999998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452.2</v>
      </c>
      <c r="D440" s="36">
        <v>449.43333333333339</v>
      </c>
      <c r="E440" s="36">
        <v>442.86666666666679</v>
      </c>
      <c r="F440" s="36">
        <v>433.53333333333342</v>
      </c>
      <c r="G440" s="36">
        <v>426.96666666666681</v>
      </c>
      <c r="H440" s="36">
        <v>458.76666666666677</v>
      </c>
      <c r="I440" s="36">
        <v>465.33333333333337</v>
      </c>
      <c r="J440" s="36">
        <v>474.66666666666674</v>
      </c>
      <c r="K440" s="31">
        <v>456</v>
      </c>
      <c r="L440" s="31">
        <v>440.1</v>
      </c>
      <c r="M440" s="31">
        <v>35.937910000000002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728.35</v>
      </c>
      <c r="D441" s="36">
        <v>724</v>
      </c>
      <c r="E441" s="36">
        <v>717.5</v>
      </c>
      <c r="F441" s="36">
        <v>706.65</v>
      </c>
      <c r="G441" s="36">
        <v>700.15</v>
      </c>
      <c r="H441" s="36">
        <v>734.85</v>
      </c>
      <c r="I441" s="36">
        <v>741.35</v>
      </c>
      <c r="J441" s="36">
        <v>752.2</v>
      </c>
      <c r="K441" s="31">
        <v>730.5</v>
      </c>
      <c r="L441" s="31">
        <v>713.15</v>
      </c>
      <c r="M441" s="31">
        <v>10.62415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514.70000000000005</v>
      </c>
      <c r="D442" s="36">
        <v>516.91666666666663</v>
      </c>
      <c r="E442" s="36">
        <v>511.83333333333326</v>
      </c>
      <c r="F442" s="36">
        <v>508.96666666666658</v>
      </c>
      <c r="G442" s="36">
        <v>503.88333333333321</v>
      </c>
      <c r="H442" s="36">
        <v>519.7833333333333</v>
      </c>
      <c r="I442" s="36">
        <v>524.86666666666656</v>
      </c>
      <c r="J442" s="36">
        <v>527.73333333333335</v>
      </c>
      <c r="K442" s="31">
        <v>522</v>
      </c>
      <c r="L442" s="31">
        <v>514.04999999999995</v>
      </c>
      <c r="M442" s="31">
        <v>1.10145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927.25</v>
      </c>
      <c r="D443" s="36">
        <v>929.05000000000007</v>
      </c>
      <c r="E443" s="36">
        <v>921.80000000000018</v>
      </c>
      <c r="F443" s="36">
        <v>916.35000000000014</v>
      </c>
      <c r="G443" s="36">
        <v>909.10000000000025</v>
      </c>
      <c r="H443" s="36">
        <v>934.50000000000011</v>
      </c>
      <c r="I443" s="36">
        <v>941.74999999999989</v>
      </c>
      <c r="J443" s="36">
        <v>947.2</v>
      </c>
      <c r="K443" s="31">
        <v>936.3</v>
      </c>
      <c r="L443" s="31">
        <v>923.6</v>
      </c>
      <c r="M443" s="31">
        <v>2.9996499999999999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1018.25</v>
      </c>
      <c r="D444" s="36">
        <v>1017.1999999999999</v>
      </c>
      <c r="E444" s="36">
        <v>1009.1499999999999</v>
      </c>
      <c r="F444" s="36">
        <v>1000.05</v>
      </c>
      <c r="G444" s="36">
        <v>991.99999999999989</v>
      </c>
      <c r="H444" s="36">
        <v>1026.2999999999997</v>
      </c>
      <c r="I444" s="36">
        <v>1034.3499999999999</v>
      </c>
      <c r="J444" s="36">
        <v>1043.4499999999998</v>
      </c>
      <c r="K444" s="31">
        <v>1025.25</v>
      </c>
      <c r="L444" s="31">
        <v>1008.1</v>
      </c>
      <c r="M444" s="31">
        <v>7.9618700000000002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1706.65</v>
      </c>
      <c r="D445" s="36">
        <v>1695.8</v>
      </c>
      <c r="E445" s="36">
        <v>1676.05</v>
      </c>
      <c r="F445" s="36">
        <v>1645.45</v>
      </c>
      <c r="G445" s="36">
        <v>1625.7</v>
      </c>
      <c r="H445" s="36">
        <v>1726.3999999999999</v>
      </c>
      <c r="I445" s="36">
        <v>1746.1499999999999</v>
      </c>
      <c r="J445" s="36">
        <v>1776.7499999999998</v>
      </c>
      <c r="K445" s="31">
        <v>1715.55</v>
      </c>
      <c r="L445" s="31">
        <v>1665.2</v>
      </c>
      <c r="M445" s="31">
        <v>8.9384599999999992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3614.9</v>
      </c>
      <c r="D446" s="36">
        <v>3612.3833333333337</v>
      </c>
      <c r="E446" s="36">
        <v>3594.2166666666672</v>
      </c>
      <c r="F446" s="36">
        <v>3573.5333333333333</v>
      </c>
      <c r="G446" s="36">
        <v>3555.3666666666668</v>
      </c>
      <c r="H446" s="36">
        <v>3633.0666666666675</v>
      </c>
      <c r="I446" s="36">
        <v>3651.2333333333345</v>
      </c>
      <c r="J446" s="36">
        <v>3671.9166666666679</v>
      </c>
      <c r="K446" s="31">
        <v>3630.55</v>
      </c>
      <c r="L446" s="31">
        <v>3591.7</v>
      </c>
      <c r="M446" s="31">
        <v>19.67653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956.9</v>
      </c>
      <c r="D447" s="36">
        <v>955.5</v>
      </c>
      <c r="E447" s="36">
        <v>951.45</v>
      </c>
      <c r="F447" s="36">
        <v>946</v>
      </c>
      <c r="G447" s="36">
        <v>941.95</v>
      </c>
      <c r="H447" s="36">
        <v>960.95</v>
      </c>
      <c r="I447" s="36">
        <v>965</v>
      </c>
      <c r="J447" s="36">
        <v>970.45</v>
      </c>
      <c r="K447" s="31">
        <v>959.55</v>
      </c>
      <c r="L447" s="31">
        <v>950.05</v>
      </c>
      <c r="M447" s="31">
        <v>9.3310600000000008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8365.4500000000007</v>
      </c>
      <c r="D448" s="36">
        <v>8394.8166666666675</v>
      </c>
      <c r="E448" s="36">
        <v>8320.633333333335</v>
      </c>
      <c r="F448" s="36">
        <v>8275.8166666666675</v>
      </c>
      <c r="G448" s="36">
        <v>8201.633333333335</v>
      </c>
      <c r="H448" s="36">
        <v>8439.633333333335</v>
      </c>
      <c r="I448" s="36">
        <v>8513.8166666666657</v>
      </c>
      <c r="J448" s="36">
        <v>8558.633333333335</v>
      </c>
      <c r="K448" s="31">
        <v>8469</v>
      </c>
      <c r="L448" s="31">
        <v>8350</v>
      </c>
      <c r="M448" s="31">
        <v>0.68049000000000004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4214.5</v>
      </c>
      <c r="D449" s="36">
        <v>4217.833333333333</v>
      </c>
      <c r="E449" s="36">
        <v>4087.6666666666661</v>
      </c>
      <c r="F449" s="36">
        <v>3960.833333333333</v>
      </c>
      <c r="G449" s="36">
        <v>3830.6666666666661</v>
      </c>
      <c r="H449" s="36">
        <v>4344.6666666666661</v>
      </c>
      <c r="I449" s="36">
        <v>4474.8333333333321</v>
      </c>
      <c r="J449" s="36">
        <v>4601.6666666666661</v>
      </c>
      <c r="K449" s="31">
        <v>4348</v>
      </c>
      <c r="L449" s="31">
        <v>4091</v>
      </c>
      <c r="M449" s="31">
        <v>4.1021900000000002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482.8</v>
      </c>
      <c r="D450" s="36">
        <v>481.40000000000003</v>
      </c>
      <c r="E450" s="36">
        <v>478.40000000000009</v>
      </c>
      <c r="F450" s="36">
        <v>474.00000000000006</v>
      </c>
      <c r="G450" s="36">
        <v>471.00000000000011</v>
      </c>
      <c r="H450" s="36">
        <v>485.80000000000007</v>
      </c>
      <c r="I450" s="36">
        <v>488.79999999999995</v>
      </c>
      <c r="J450" s="36">
        <v>493.20000000000005</v>
      </c>
      <c r="K450" s="31">
        <v>484.4</v>
      </c>
      <c r="L450" s="31">
        <v>477</v>
      </c>
      <c r="M450" s="31">
        <v>17.93355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721.95</v>
      </c>
      <c r="D451" s="36">
        <v>721.81666666666661</v>
      </c>
      <c r="E451" s="36">
        <v>716.13333333333321</v>
      </c>
      <c r="F451" s="36">
        <v>710.31666666666661</v>
      </c>
      <c r="G451" s="36">
        <v>704.63333333333321</v>
      </c>
      <c r="H451" s="36">
        <v>727.63333333333321</v>
      </c>
      <c r="I451" s="36">
        <v>733.31666666666661</v>
      </c>
      <c r="J451" s="36">
        <v>739.13333333333321</v>
      </c>
      <c r="K451" s="31">
        <v>727.5</v>
      </c>
      <c r="L451" s="31">
        <v>716</v>
      </c>
      <c r="M451" s="31">
        <v>104.51801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325.8</v>
      </c>
      <c r="D452" s="36">
        <v>316.7</v>
      </c>
      <c r="E452" s="36">
        <v>301.25</v>
      </c>
      <c r="F452" s="36">
        <v>276.7</v>
      </c>
      <c r="G452" s="36">
        <v>261.25</v>
      </c>
      <c r="H452" s="36">
        <v>341.25</v>
      </c>
      <c r="I452" s="36">
        <v>356.69999999999993</v>
      </c>
      <c r="J452" s="36">
        <v>381.25</v>
      </c>
      <c r="K452" s="31">
        <v>332.15</v>
      </c>
      <c r="L452" s="31">
        <v>292.14999999999998</v>
      </c>
      <c r="M452" s="31">
        <v>1523.8161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130</v>
      </c>
      <c r="D453" s="36">
        <v>130.66666666666666</v>
      </c>
      <c r="E453" s="36">
        <v>129.13333333333333</v>
      </c>
      <c r="F453" s="36">
        <v>128.26666666666668</v>
      </c>
      <c r="G453" s="36">
        <v>126.73333333333335</v>
      </c>
      <c r="H453" s="36">
        <v>131.5333333333333</v>
      </c>
      <c r="I453" s="36">
        <v>133.06666666666666</v>
      </c>
      <c r="J453" s="36">
        <v>133.93333333333328</v>
      </c>
      <c r="K453" s="31">
        <v>132.19999999999999</v>
      </c>
      <c r="L453" s="31">
        <v>129.80000000000001</v>
      </c>
      <c r="M453" s="31">
        <v>346.86333000000002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92.3</v>
      </c>
      <c r="D454" s="36">
        <v>92.316666666666663</v>
      </c>
      <c r="E454" s="36">
        <v>91.183333333333323</v>
      </c>
      <c r="F454" s="36">
        <v>90.066666666666663</v>
      </c>
      <c r="G454" s="36">
        <v>88.933333333333323</v>
      </c>
      <c r="H454" s="36">
        <v>93.433333333333323</v>
      </c>
      <c r="I454" s="36">
        <v>94.566666666666649</v>
      </c>
      <c r="J454" s="36">
        <v>95.683333333333323</v>
      </c>
      <c r="K454" s="31">
        <v>93.45</v>
      </c>
      <c r="L454" s="31">
        <v>91.2</v>
      </c>
      <c r="M454" s="31">
        <v>37.594760000000001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1396.9</v>
      </c>
      <c r="D455" s="36">
        <v>1400.7666666666667</v>
      </c>
      <c r="E455" s="36">
        <v>1389.1333333333332</v>
      </c>
      <c r="F455" s="36">
        <v>1381.3666666666666</v>
      </c>
      <c r="G455" s="36">
        <v>1369.7333333333331</v>
      </c>
      <c r="H455" s="36">
        <v>1408.5333333333333</v>
      </c>
      <c r="I455" s="36">
        <v>1420.166666666667</v>
      </c>
      <c r="J455" s="36">
        <v>1427.9333333333334</v>
      </c>
      <c r="K455" s="31">
        <v>1412.4</v>
      </c>
      <c r="L455" s="31">
        <v>1393</v>
      </c>
      <c r="M455" s="31">
        <v>0.19716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394.35</v>
      </c>
      <c r="D456" s="36">
        <v>394.14999999999992</v>
      </c>
      <c r="E456" s="36">
        <v>389.84999999999985</v>
      </c>
      <c r="F456" s="36">
        <v>385.34999999999991</v>
      </c>
      <c r="G456" s="36">
        <v>381.04999999999984</v>
      </c>
      <c r="H456" s="36">
        <v>398.64999999999986</v>
      </c>
      <c r="I456" s="36">
        <v>402.94999999999993</v>
      </c>
      <c r="J456" s="36">
        <v>407.44999999999987</v>
      </c>
      <c r="K456" s="31">
        <v>398.45</v>
      </c>
      <c r="L456" s="31">
        <v>389.65</v>
      </c>
      <c r="M456" s="31">
        <v>1.18028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2475.85</v>
      </c>
      <c r="D457" s="36">
        <v>2481.7666666666669</v>
      </c>
      <c r="E457" s="36">
        <v>2452.6333333333337</v>
      </c>
      <c r="F457" s="36">
        <v>2429.416666666667</v>
      </c>
      <c r="G457" s="36">
        <v>2400.2833333333338</v>
      </c>
      <c r="H457" s="36">
        <v>2504.9833333333336</v>
      </c>
      <c r="I457" s="36">
        <v>2534.1166666666668</v>
      </c>
      <c r="J457" s="36">
        <v>2557.3333333333335</v>
      </c>
      <c r="K457" s="31">
        <v>2510.9</v>
      </c>
      <c r="L457" s="31">
        <v>2458.5500000000002</v>
      </c>
      <c r="M457" s="31">
        <v>0.12684000000000001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1223.25</v>
      </c>
      <c r="D458" s="36">
        <v>1224.7833333333333</v>
      </c>
      <c r="E458" s="36">
        <v>1218.5666666666666</v>
      </c>
      <c r="F458" s="36">
        <v>1213.8833333333332</v>
      </c>
      <c r="G458" s="36">
        <v>1207.6666666666665</v>
      </c>
      <c r="H458" s="36">
        <v>1229.4666666666667</v>
      </c>
      <c r="I458" s="36">
        <v>1235.6833333333334</v>
      </c>
      <c r="J458" s="36">
        <v>1240.3666666666668</v>
      </c>
      <c r="K458" s="31">
        <v>1231</v>
      </c>
      <c r="L458" s="31">
        <v>1220.0999999999999</v>
      </c>
      <c r="M458" s="31">
        <v>10.76885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831.65</v>
      </c>
      <c r="D459" s="36">
        <v>828.23333333333323</v>
      </c>
      <c r="E459" s="36">
        <v>816.46666666666647</v>
      </c>
      <c r="F459" s="36">
        <v>801.28333333333319</v>
      </c>
      <c r="G459" s="36">
        <v>789.51666666666642</v>
      </c>
      <c r="H459" s="36">
        <v>843.41666666666652</v>
      </c>
      <c r="I459" s="36">
        <v>855.18333333333317</v>
      </c>
      <c r="J459" s="36">
        <v>870.36666666666656</v>
      </c>
      <c r="K459" s="31">
        <v>840</v>
      </c>
      <c r="L459" s="31">
        <v>813.05</v>
      </c>
      <c r="M459" s="31">
        <v>4.5894000000000004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236.7</v>
      </c>
      <c r="D460" s="36">
        <v>234.73333333333335</v>
      </c>
      <c r="E460" s="36">
        <v>228.26666666666671</v>
      </c>
      <c r="F460" s="36">
        <v>219.83333333333337</v>
      </c>
      <c r="G460" s="36">
        <v>213.36666666666673</v>
      </c>
      <c r="H460" s="36">
        <v>243.16666666666669</v>
      </c>
      <c r="I460" s="36">
        <v>249.63333333333333</v>
      </c>
      <c r="J460" s="36">
        <v>258.06666666666666</v>
      </c>
      <c r="K460" s="31">
        <v>241.2</v>
      </c>
      <c r="L460" s="31">
        <v>226.3</v>
      </c>
      <c r="M460" s="31">
        <v>40.488489999999999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1022.3</v>
      </c>
      <c r="D461" s="36">
        <v>1024.2333333333333</v>
      </c>
      <c r="E461" s="36">
        <v>1010.4666666666667</v>
      </c>
      <c r="F461" s="36">
        <v>998.63333333333333</v>
      </c>
      <c r="G461" s="36">
        <v>984.86666666666667</v>
      </c>
      <c r="H461" s="36">
        <v>1036.0666666666666</v>
      </c>
      <c r="I461" s="36">
        <v>1049.8333333333335</v>
      </c>
      <c r="J461" s="36">
        <v>1061.6666666666667</v>
      </c>
      <c r="K461" s="31">
        <v>1038</v>
      </c>
      <c r="L461" s="31">
        <v>1012.4</v>
      </c>
      <c r="M461" s="31">
        <v>4.6149399999999998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2698.4</v>
      </c>
      <c r="D462" s="36">
        <v>2699.4833333333331</v>
      </c>
      <c r="E462" s="36">
        <v>2678.9666666666662</v>
      </c>
      <c r="F462" s="36">
        <v>2659.5333333333333</v>
      </c>
      <c r="G462" s="36">
        <v>2639.0166666666664</v>
      </c>
      <c r="H462" s="36">
        <v>2718.9166666666661</v>
      </c>
      <c r="I462" s="36">
        <v>2739.4333333333334</v>
      </c>
      <c r="J462" s="36">
        <v>2758.8666666666659</v>
      </c>
      <c r="K462" s="31">
        <v>2720</v>
      </c>
      <c r="L462" s="31">
        <v>2680.05</v>
      </c>
      <c r="M462" s="31">
        <v>0.58323999999999998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3196.35</v>
      </c>
      <c r="D463" s="36">
        <v>3190.4500000000003</v>
      </c>
      <c r="E463" s="36">
        <v>3165.9000000000005</v>
      </c>
      <c r="F463" s="36">
        <v>3135.4500000000003</v>
      </c>
      <c r="G463" s="36">
        <v>3110.9000000000005</v>
      </c>
      <c r="H463" s="36">
        <v>3220.9000000000005</v>
      </c>
      <c r="I463" s="36">
        <v>3245.4500000000007</v>
      </c>
      <c r="J463" s="36">
        <v>3275.9000000000005</v>
      </c>
      <c r="K463" s="31">
        <v>3215</v>
      </c>
      <c r="L463" s="31">
        <v>3160</v>
      </c>
      <c r="M463" s="31">
        <v>0.47804999999999997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3585.4</v>
      </c>
      <c r="D464" s="36">
        <v>3566.4833333333336</v>
      </c>
      <c r="E464" s="36">
        <v>3537.9666666666672</v>
      </c>
      <c r="F464" s="36">
        <v>3490.5333333333338</v>
      </c>
      <c r="G464" s="36">
        <v>3462.0166666666673</v>
      </c>
      <c r="H464" s="36">
        <v>3613.916666666667</v>
      </c>
      <c r="I464" s="36">
        <v>3642.4333333333334</v>
      </c>
      <c r="J464" s="36">
        <v>3689.8666666666668</v>
      </c>
      <c r="K464" s="31">
        <v>3595</v>
      </c>
      <c r="L464" s="31">
        <v>3519.05</v>
      </c>
      <c r="M464" s="31">
        <v>8.20214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2100.5500000000002</v>
      </c>
      <c r="D465" s="36">
        <v>2094.3333333333335</v>
      </c>
      <c r="E465" s="36">
        <v>2080.7166666666672</v>
      </c>
      <c r="F465" s="36">
        <v>2060.8833333333337</v>
      </c>
      <c r="G465" s="36">
        <v>2047.2666666666673</v>
      </c>
      <c r="H465" s="36">
        <v>2114.166666666667</v>
      </c>
      <c r="I465" s="36">
        <v>2127.7833333333328</v>
      </c>
      <c r="J465" s="36">
        <v>2147.6166666666668</v>
      </c>
      <c r="K465" s="31">
        <v>2107.9499999999998</v>
      </c>
      <c r="L465" s="31">
        <v>2074.5</v>
      </c>
      <c r="M465" s="31">
        <v>1.4528300000000001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1003.85</v>
      </c>
      <c r="D466" s="36">
        <v>995.81666666666661</v>
      </c>
      <c r="E466" s="36">
        <v>944.63333333333321</v>
      </c>
      <c r="F466" s="36">
        <v>885.41666666666663</v>
      </c>
      <c r="G466" s="36">
        <v>834.23333333333323</v>
      </c>
      <c r="H466" s="36">
        <v>1055.0333333333333</v>
      </c>
      <c r="I466" s="36">
        <v>1106.2166666666667</v>
      </c>
      <c r="J466" s="36">
        <v>1165.4333333333332</v>
      </c>
      <c r="K466" s="31">
        <v>1047</v>
      </c>
      <c r="L466" s="31">
        <v>936.6</v>
      </c>
      <c r="M466" s="31">
        <v>27.653829999999999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852.7</v>
      </c>
      <c r="D467" s="36">
        <v>855.63333333333333</v>
      </c>
      <c r="E467" s="36">
        <v>847.26666666666665</v>
      </c>
      <c r="F467" s="36">
        <v>841.83333333333337</v>
      </c>
      <c r="G467" s="36">
        <v>833.4666666666667</v>
      </c>
      <c r="H467" s="36">
        <v>861.06666666666661</v>
      </c>
      <c r="I467" s="36">
        <v>869.43333333333317</v>
      </c>
      <c r="J467" s="36">
        <v>874.86666666666656</v>
      </c>
      <c r="K467" s="31">
        <v>864</v>
      </c>
      <c r="L467" s="31">
        <v>850.2</v>
      </c>
      <c r="M467" s="31">
        <v>0.21052999999999999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2845.2</v>
      </c>
      <c r="D468" s="36">
        <v>2866.5833333333335</v>
      </c>
      <c r="E468" s="36">
        <v>2815.166666666667</v>
      </c>
      <c r="F468" s="36">
        <v>2785.1333333333337</v>
      </c>
      <c r="G468" s="36">
        <v>2733.7166666666672</v>
      </c>
      <c r="H468" s="36">
        <v>2896.6166666666668</v>
      </c>
      <c r="I468" s="36">
        <v>2948.0333333333338</v>
      </c>
      <c r="J468" s="36">
        <v>2978.0666666666666</v>
      </c>
      <c r="K468" s="31">
        <v>2918</v>
      </c>
      <c r="L468" s="31">
        <v>2836.55</v>
      </c>
      <c r="M468" s="31">
        <v>9.6155899999999992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36.15</v>
      </c>
      <c r="D469" s="36">
        <v>36.216666666666661</v>
      </c>
      <c r="E469" s="36">
        <v>35.98333333333332</v>
      </c>
      <c r="F469" s="36">
        <v>35.816666666666656</v>
      </c>
      <c r="G469" s="36">
        <v>35.583333333333314</v>
      </c>
      <c r="H469" s="36">
        <v>36.383333333333326</v>
      </c>
      <c r="I469" s="36">
        <v>36.61666666666666</v>
      </c>
      <c r="J469" s="36">
        <v>36.783333333333331</v>
      </c>
      <c r="K469" s="31">
        <v>36.450000000000003</v>
      </c>
      <c r="L469" s="31">
        <v>36.049999999999997</v>
      </c>
      <c r="M469" s="31">
        <v>81.801550000000006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346.05</v>
      </c>
      <c r="D470" s="36">
        <v>347.08333333333331</v>
      </c>
      <c r="E470" s="36">
        <v>335.16666666666663</v>
      </c>
      <c r="F470" s="36">
        <v>324.2833333333333</v>
      </c>
      <c r="G470" s="36">
        <v>312.36666666666662</v>
      </c>
      <c r="H470" s="36">
        <v>357.96666666666664</v>
      </c>
      <c r="I470" s="36">
        <v>369.88333333333327</v>
      </c>
      <c r="J470" s="36">
        <v>380.76666666666665</v>
      </c>
      <c r="K470" s="31">
        <v>359</v>
      </c>
      <c r="L470" s="31">
        <v>336.2</v>
      </c>
      <c r="M470" s="31">
        <v>38.56691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416.3</v>
      </c>
      <c r="D471" s="36">
        <v>418.75</v>
      </c>
      <c r="E471" s="36">
        <v>411</v>
      </c>
      <c r="F471" s="36">
        <v>405.7</v>
      </c>
      <c r="G471" s="36">
        <v>397.95</v>
      </c>
      <c r="H471" s="36">
        <v>424.05</v>
      </c>
      <c r="I471" s="36">
        <v>431.8</v>
      </c>
      <c r="J471" s="36">
        <v>437.1</v>
      </c>
      <c r="K471" s="31">
        <v>426.5</v>
      </c>
      <c r="L471" s="31">
        <v>413.45</v>
      </c>
      <c r="M471" s="31">
        <v>2.5021300000000002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764.6</v>
      </c>
      <c r="D472" s="36">
        <v>764.5333333333333</v>
      </c>
      <c r="E472" s="36">
        <v>762.06666666666661</v>
      </c>
      <c r="F472" s="36">
        <v>759.5333333333333</v>
      </c>
      <c r="G472" s="36">
        <v>757.06666666666661</v>
      </c>
      <c r="H472" s="36">
        <v>767.06666666666661</v>
      </c>
      <c r="I472" s="36">
        <v>769.5333333333333</v>
      </c>
      <c r="J472" s="36">
        <v>772.06666666666661</v>
      </c>
      <c r="K472" s="31">
        <v>767</v>
      </c>
      <c r="L472" s="31">
        <v>762</v>
      </c>
      <c r="M472" s="31">
        <v>0.38771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3412.6</v>
      </c>
      <c r="D473" s="36">
        <v>3413.9333333333329</v>
      </c>
      <c r="E473" s="36">
        <v>3332.8666666666659</v>
      </c>
      <c r="F473" s="36">
        <v>3253.1333333333328</v>
      </c>
      <c r="G473" s="36">
        <v>3172.0666666666657</v>
      </c>
      <c r="H473" s="36">
        <v>3493.6666666666661</v>
      </c>
      <c r="I473" s="36">
        <v>3574.7333333333327</v>
      </c>
      <c r="J473" s="36">
        <v>3654.4666666666662</v>
      </c>
      <c r="K473" s="31">
        <v>3495</v>
      </c>
      <c r="L473" s="31">
        <v>3334.2</v>
      </c>
      <c r="M473" s="31">
        <v>15.821149999999999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52.3</v>
      </c>
      <c r="D474" s="36">
        <v>52.566666666666663</v>
      </c>
      <c r="E474" s="36">
        <v>49.783333333333324</v>
      </c>
      <c r="F474" s="36">
        <v>47.266666666666659</v>
      </c>
      <c r="G474" s="36">
        <v>44.48333333333332</v>
      </c>
      <c r="H474" s="36">
        <v>55.083333333333329</v>
      </c>
      <c r="I474" s="36">
        <v>57.86666666666666</v>
      </c>
      <c r="J474" s="36">
        <v>60.383333333333333</v>
      </c>
      <c r="K474" s="31">
        <v>55.35</v>
      </c>
      <c r="L474" s="31">
        <v>50.05</v>
      </c>
      <c r="M474" s="31">
        <v>1000.76719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1920.2</v>
      </c>
      <c r="D475" s="36">
        <v>1914.3333333333333</v>
      </c>
      <c r="E475" s="36">
        <v>1899.6666666666665</v>
      </c>
      <c r="F475" s="36">
        <v>1879.1333333333332</v>
      </c>
      <c r="G475" s="36">
        <v>1864.4666666666665</v>
      </c>
      <c r="H475" s="36">
        <v>1934.8666666666666</v>
      </c>
      <c r="I475" s="36">
        <v>1949.5333333333331</v>
      </c>
      <c r="J475" s="36">
        <v>1970.0666666666666</v>
      </c>
      <c r="K475" s="31">
        <v>1929</v>
      </c>
      <c r="L475" s="31">
        <v>1893.8</v>
      </c>
      <c r="M475" s="31">
        <v>7.2056199999999997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39.9</v>
      </c>
      <c r="D476" s="36">
        <v>39.766666666666666</v>
      </c>
      <c r="E476" s="36">
        <v>39.133333333333333</v>
      </c>
      <c r="F476" s="36">
        <v>38.366666666666667</v>
      </c>
      <c r="G476" s="36">
        <v>37.733333333333334</v>
      </c>
      <c r="H476" s="36">
        <v>40.533333333333331</v>
      </c>
      <c r="I476" s="36">
        <v>41.166666666666657</v>
      </c>
      <c r="J476" s="36">
        <v>41.93333333333333</v>
      </c>
      <c r="K476" s="31">
        <v>40.4</v>
      </c>
      <c r="L476" s="31">
        <v>39</v>
      </c>
      <c r="M476" s="31">
        <v>159.56530000000001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471.85</v>
      </c>
      <c r="D477" s="36">
        <v>472</v>
      </c>
      <c r="E477" s="36">
        <v>464.85</v>
      </c>
      <c r="F477" s="36">
        <v>457.85</v>
      </c>
      <c r="G477" s="36">
        <v>450.70000000000005</v>
      </c>
      <c r="H477" s="36">
        <v>479</v>
      </c>
      <c r="I477" s="36">
        <v>486.15</v>
      </c>
      <c r="J477" s="36">
        <v>493.15</v>
      </c>
      <c r="K477" s="31">
        <v>479.15</v>
      </c>
      <c r="L477" s="31">
        <v>465</v>
      </c>
      <c r="M477" s="31">
        <v>2.65794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9354.5499999999993</v>
      </c>
      <c r="D478" s="36">
        <v>9323.9</v>
      </c>
      <c r="E478" s="36">
        <v>9266.7999999999993</v>
      </c>
      <c r="F478" s="36">
        <v>9179.0499999999993</v>
      </c>
      <c r="G478" s="36">
        <v>9121.9499999999989</v>
      </c>
      <c r="H478" s="36">
        <v>9411.65</v>
      </c>
      <c r="I478" s="36">
        <v>9468.7500000000018</v>
      </c>
      <c r="J478" s="36">
        <v>9556.5</v>
      </c>
      <c r="K478" s="31">
        <v>9381</v>
      </c>
      <c r="L478" s="31">
        <v>9236.15</v>
      </c>
      <c r="M478" s="31">
        <v>3.4683000000000002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116.6</v>
      </c>
      <c r="D479" s="36">
        <v>116.5</v>
      </c>
      <c r="E479" s="36">
        <v>115</v>
      </c>
      <c r="F479" s="36">
        <v>113.4</v>
      </c>
      <c r="G479" s="36">
        <v>111.9</v>
      </c>
      <c r="H479" s="36">
        <v>118.1</v>
      </c>
      <c r="I479" s="36">
        <v>119.6</v>
      </c>
      <c r="J479" s="36">
        <v>121.19999999999999</v>
      </c>
      <c r="K479" s="31">
        <v>118</v>
      </c>
      <c r="L479" s="31">
        <v>114.9</v>
      </c>
      <c r="M479" s="31">
        <v>226.36562000000001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1725</v>
      </c>
      <c r="D480" s="36">
        <v>1719.5666666666666</v>
      </c>
      <c r="E480" s="36">
        <v>1705.4333333333332</v>
      </c>
      <c r="F480" s="36">
        <v>1685.8666666666666</v>
      </c>
      <c r="G480" s="36">
        <v>1671.7333333333331</v>
      </c>
      <c r="H480" s="36">
        <v>1739.1333333333332</v>
      </c>
      <c r="I480" s="36">
        <v>1753.2666666666664</v>
      </c>
      <c r="J480" s="36">
        <v>1772.8333333333333</v>
      </c>
      <c r="K480" s="31">
        <v>1733.7</v>
      </c>
      <c r="L480" s="31">
        <v>1700</v>
      </c>
      <c r="M480" s="31">
        <v>1.76678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1066.05</v>
      </c>
      <c r="D481" s="36">
        <v>1065.75</v>
      </c>
      <c r="E481" s="36">
        <v>1057.8</v>
      </c>
      <c r="F481" s="36">
        <v>1049.55</v>
      </c>
      <c r="G481" s="36">
        <v>1041.5999999999999</v>
      </c>
      <c r="H481" s="36">
        <v>1074</v>
      </c>
      <c r="I481" s="36">
        <v>1081.9499999999998</v>
      </c>
      <c r="J481" s="31">
        <v>1090.2</v>
      </c>
      <c r="K481" s="31">
        <v>1073.7</v>
      </c>
      <c r="L481" s="31">
        <v>1057.5</v>
      </c>
      <c r="M481" s="53">
        <v>8.3207799999999992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668.45</v>
      </c>
      <c r="D482" s="36">
        <v>662.65</v>
      </c>
      <c r="E482" s="36">
        <v>653.29999999999995</v>
      </c>
      <c r="F482" s="36">
        <v>638.15</v>
      </c>
      <c r="G482" s="36">
        <v>628.79999999999995</v>
      </c>
      <c r="H482" s="36">
        <v>677.8</v>
      </c>
      <c r="I482" s="36">
        <v>687.15000000000009</v>
      </c>
      <c r="J482" s="31">
        <v>702.3</v>
      </c>
      <c r="K482" s="31">
        <v>672</v>
      </c>
      <c r="L482" s="31">
        <v>647.5</v>
      </c>
      <c r="M482" s="53">
        <v>4.8260100000000001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586.54999999999995</v>
      </c>
      <c r="D483" s="36">
        <v>588.68333333333328</v>
      </c>
      <c r="E483" s="36">
        <v>583.36666666666656</v>
      </c>
      <c r="F483" s="36">
        <v>580.18333333333328</v>
      </c>
      <c r="G483" s="36">
        <v>574.86666666666656</v>
      </c>
      <c r="H483" s="36">
        <v>591.86666666666656</v>
      </c>
      <c r="I483" s="36">
        <v>597.18333333333339</v>
      </c>
      <c r="J483" s="36">
        <v>600.36666666666656</v>
      </c>
      <c r="K483" s="31">
        <v>594</v>
      </c>
      <c r="L483" s="31">
        <v>585.5</v>
      </c>
      <c r="M483" s="31">
        <v>18.246459999999999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835.95</v>
      </c>
      <c r="D484" s="36">
        <v>837.35</v>
      </c>
      <c r="E484" s="36">
        <v>829.90000000000009</v>
      </c>
      <c r="F484" s="36">
        <v>823.85</v>
      </c>
      <c r="G484" s="36">
        <v>816.40000000000009</v>
      </c>
      <c r="H484" s="36">
        <v>843.40000000000009</v>
      </c>
      <c r="I484" s="36">
        <v>850.85000000000014</v>
      </c>
      <c r="J484" s="31">
        <v>856.90000000000009</v>
      </c>
      <c r="K484" s="31">
        <v>844.8</v>
      </c>
      <c r="L484" s="31">
        <v>831.3</v>
      </c>
      <c r="M484" s="53">
        <v>0.86870000000000003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598.54999999999995</v>
      </c>
      <c r="D485" s="36">
        <v>599.58333333333337</v>
      </c>
      <c r="E485" s="36">
        <v>594.16666666666674</v>
      </c>
      <c r="F485" s="36">
        <v>589.78333333333342</v>
      </c>
      <c r="G485" s="36">
        <v>584.36666666666679</v>
      </c>
      <c r="H485" s="36">
        <v>603.9666666666667</v>
      </c>
      <c r="I485" s="36">
        <v>609.38333333333344</v>
      </c>
      <c r="J485" s="36">
        <v>613.76666666666665</v>
      </c>
      <c r="K485" s="31">
        <v>605</v>
      </c>
      <c r="L485" s="31">
        <v>595.20000000000005</v>
      </c>
      <c r="M485" s="31">
        <v>5.6331499999999997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399.2</v>
      </c>
      <c r="D486" s="36">
        <v>402.66666666666669</v>
      </c>
      <c r="E486" s="36">
        <v>394.53333333333336</v>
      </c>
      <c r="F486" s="36">
        <v>389.86666666666667</v>
      </c>
      <c r="G486" s="36">
        <v>381.73333333333335</v>
      </c>
      <c r="H486" s="36">
        <v>407.33333333333337</v>
      </c>
      <c r="I486" s="36">
        <v>415.4666666666667</v>
      </c>
      <c r="J486" s="36">
        <v>420.13333333333338</v>
      </c>
      <c r="K486" s="31">
        <v>410.8</v>
      </c>
      <c r="L486" s="31">
        <v>398</v>
      </c>
      <c r="M486" s="31">
        <v>4.9595200000000004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397.95</v>
      </c>
      <c r="D487" s="36">
        <v>402.2</v>
      </c>
      <c r="E487" s="36">
        <v>393.4</v>
      </c>
      <c r="F487" s="36">
        <v>388.84999999999997</v>
      </c>
      <c r="G487" s="36">
        <v>380.04999999999995</v>
      </c>
      <c r="H487" s="36">
        <v>406.75</v>
      </c>
      <c r="I487" s="36">
        <v>415.55000000000007</v>
      </c>
      <c r="J487" s="36">
        <v>420.1</v>
      </c>
      <c r="K487" s="31">
        <v>411</v>
      </c>
      <c r="L487" s="31">
        <v>397.65</v>
      </c>
      <c r="M487" s="31">
        <v>2.3567800000000001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543.65</v>
      </c>
      <c r="D488" s="36">
        <v>545.38333333333333</v>
      </c>
      <c r="E488" s="36">
        <v>535.81666666666661</v>
      </c>
      <c r="F488" s="36">
        <v>527.98333333333323</v>
      </c>
      <c r="G488" s="36">
        <v>518.41666666666652</v>
      </c>
      <c r="H488" s="36">
        <v>553.2166666666667</v>
      </c>
      <c r="I488" s="36">
        <v>562.78333333333353</v>
      </c>
      <c r="J488" s="36">
        <v>570.61666666666679</v>
      </c>
      <c r="K488" s="31">
        <v>554.95000000000005</v>
      </c>
      <c r="L488" s="31">
        <v>537.54999999999995</v>
      </c>
      <c r="M488" s="31">
        <v>4.1876699999999998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1077</v>
      </c>
      <c r="D489" s="36">
        <v>1075.4666666666667</v>
      </c>
      <c r="E489" s="36">
        <v>1068.9333333333334</v>
      </c>
      <c r="F489" s="36">
        <v>1060.8666666666668</v>
      </c>
      <c r="G489" s="36">
        <v>1054.3333333333335</v>
      </c>
      <c r="H489" s="36">
        <v>1083.5333333333333</v>
      </c>
      <c r="I489" s="36">
        <v>1090.0666666666666</v>
      </c>
      <c r="J489" s="36">
        <v>1098.1333333333332</v>
      </c>
      <c r="K489" s="31">
        <v>1082</v>
      </c>
      <c r="L489" s="31">
        <v>1067.4000000000001</v>
      </c>
      <c r="M489" s="31">
        <v>7.5852000000000004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1457.65</v>
      </c>
      <c r="D490" s="36">
        <v>1449.5666666666666</v>
      </c>
      <c r="E490" s="36">
        <v>1435.1333333333332</v>
      </c>
      <c r="F490" s="36">
        <v>1412.6166666666666</v>
      </c>
      <c r="G490" s="36">
        <v>1398.1833333333332</v>
      </c>
      <c r="H490" s="36">
        <v>1472.0833333333333</v>
      </c>
      <c r="I490" s="36">
        <v>1486.5166666666667</v>
      </c>
      <c r="J490" s="36">
        <v>1509.0333333333333</v>
      </c>
      <c r="K490" s="31">
        <v>1464</v>
      </c>
      <c r="L490" s="31">
        <v>1427.05</v>
      </c>
      <c r="M490" s="31">
        <v>5.8607100000000001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248.85</v>
      </c>
      <c r="D491" s="36">
        <v>248.51666666666665</v>
      </c>
      <c r="E491" s="36">
        <v>245.7833333333333</v>
      </c>
      <c r="F491" s="36">
        <v>242.71666666666664</v>
      </c>
      <c r="G491" s="36">
        <v>239.98333333333329</v>
      </c>
      <c r="H491" s="36">
        <v>251.58333333333331</v>
      </c>
      <c r="I491" s="36">
        <v>254.31666666666666</v>
      </c>
      <c r="J491" s="36">
        <v>257.38333333333333</v>
      </c>
      <c r="K491" s="31">
        <v>251.25</v>
      </c>
      <c r="L491" s="31">
        <v>245.45</v>
      </c>
      <c r="M491" s="31">
        <v>69.371849999999995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298.89999999999998</v>
      </c>
      <c r="D492" s="36">
        <v>299.45</v>
      </c>
      <c r="E492" s="36">
        <v>297.5</v>
      </c>
      <c r="F492" s="36">
        <v>296.10000000000002</v>
      </c>
      <c r="G492" s="36">
        <v>294.15000000000003</v>
      </c>
      <c r="H492" s="36">
        <v>300.84999999999997</v>
      </c>
      <c r="I492" s="36">
        <v>302.7999999999999</v>
      </c>
      <c r="J492" s="36">
        <v>304.19999999999993</v>
      </c>
      <c r="K492" s="31">
        <v>301.39999999999998</v>
      </c>
      <c r="L492" s="31">
        <v>298.05</v>
      </c>
      <c r="M492" s="31">
        <v>1.31172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602</v>
      </c>
      <c r="D493" s="36">
        <v>603.19999999999993</v>
      </c>
      <c r="E493" s="36">
        <v>593.89999999999986</v>
      </c>
      <c r="F493" s="36">
        <v>585.79999999999995</v>
      </c>
      <c r="G493" s="36">
        <v>576.49999999999989</v>
      </c>
      <c r="H493" s="36">
        <v>611.29999999999984</v>
      </c>
      <c r="I493" s="36">
        <v>620.5999999999998</v>
      </c>
      <c r="J493" s="36">
        <v>628.69999999999982</v>
      </c>
      <c r="K493" s="31">
        <v>612.5</v>
      </c>
      <c r="L493" s="31">
        <v>595.1</v>
      </c>
      <c r="M493" s="31">
        <v>1.7496499999999999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1726.55</v>
      </c>
      <c r="D494" s="36">
        <v>1725.3833333333332</v>
      </c>
      <c r="E494" s="36">
        <v>1701.1666666666665</v>
      </c>
      <c r="F494" s="36">
        <v>1675.7833333333333</v>
      </c>
      <c r="G494" s="36">
        <v>1651.5666666666666</v>
      </c>
      <c r="H494" s="36">
        <v>1750.7666666666664</v>
      </c>
      <c r="I494" s="36">
        <v>1774.9833333333331</v>
      </c>
      <c r="J494" s="36">
        <v>1800.3666666666663</v>
      </c>
      <c r="K494" s="31">
        <v>1749.6</v>
      </c>
      <c r="L494" s="31">
        <v>1700</v>
      </c>
      <c r="M494" s="31">
        <v>1.2538899999999999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1796.85</v>
      </c>
      <c r="D495" s="36">
        <v>1808.1833333333332</v>
      </c>
      <c r="E495" s="36">
        <v>1776.5166666666664</v>
      </c>
      <c r="F495" s="36">
        <v>1756.1833333333332</v>
      </c>
      <c r="G495" s="36">
        <v>1724.5166666666664</v>
      </c>
      <c r="H495" s="36">
        <v>1828.5166666666664</v>
      </c>
      <c r="I495" s="36">
        <v>1860.1833333333329</v>
      </c>
      <c r="J495" s="36">
        <v>1880.5166666666664</v>
      </c>
      <c r="K495" s="31">
        <v>1839.85</v>
      </c>
      <c r="L495" s="31">
        <v>1787.85</v>
      </c>
      <c r="M495" s="31">
        <v>0.28087000000000001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13.2</v>
      </c>
      <c r="D496" s="36">
        <v>13.15</v>
      </c>
      <c r="E496" s="36">
        <v>12.75</v>
      </c>
      <c r="F496" s="36">
        <v>12.299999999999999</v>
      </c>
      <c r="G496" s="36">
        <v>11.899999999999999</v>
      </c>
      <c r="H496" s="36">
        <v>13.600000000000001</v>
      </c>
      <c r="I496" s="36">
        <v>14.000000000000004</v>
      </c>
      <c r="J496" s="36">
        <v>14.450000000000003</v>
      </c>
      <c r="K496" s="31">
        <v>13.55</v>
      </c>
      <c r="L496" s="31">
        <v>12.7</v>
      </c>
      <c r="M496" s="31">
        <v>2396.1007199999999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866.05</v>
      </c>
      <c r="D497" s="36">
        <v>856.36666666666667</v>
      </c>
      <c r="E497" s="36">
        <v>842.7833333333333</v>
      </c>
      <c r="F497" s="36">
        <v>819.51666666666665</v>
      </c>
      <c r="G497" s="36">
        <v>805.93333333333328</v>
      </c>
      <c r="H497" s="36">
        <v>879.63333333333333</v>
      </c>
      <c r="I497" s="36">
        <v>893.21666666666658</v>
      </c>
      <c r="J497" s="36">
        <v>916.48333333333335</v>
      </c>
      <c r="K497" s="31">
        <v>869.95</v>
      </c>
      <c r="L497" s="31">
        <v>833.1</v>
      </c>
      <c r="M497" s="31">
        <v>23.569379999999999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533.1</v>
      </c>
      <c r="D498" s="36">
        <v>540.30000000000007</v>
      </c>
      <c r="E498" s="36">
        <v>524.30000000000018</v>
      </c>
      <c r="F498" s="36">
        <v>515.50000000000011</v>
      </c>
      <c r="G498" s="36">
        <v>499.50000000000023</v>
      </c>
      <c r="H498" s="36">
        <v>549.10000000000014</v>
      </c>
      <c r="I498" s="36">
        <v>565.09999999999991</v>
      </c>
      <c r="J498" s="36">
        <v>573.90000000000009</v>
      </c>
      <c r="K498" s="31">
        <v>556.29999999999995</v>
      </c>
      <c r="L498" s="31">
        <v>531.5</v>
      </c>
      <c r="M498" s="31">
        <v>10.14016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155.80000000000001</v>
      </c>
      <c r="D499" s="36">
        <v>156.79999999999998</v>
      </c>
      <c r="E499" s="36">
        <v>154.49999999999997</v>
      </c>
      <c r="F499" s="36">
        <v>153.19999999999999</v>
      </c>
      <c r="G499" s="36">
        <v>150.89999999999998</v>
      </c>
      <c r="H499" s="36">
        <v>158.09999999999997</v>
      </c>
      <c r="I499" s="36">
        <v>160.39999999999998</v>
      </c>
      <c r="J499" s="36">
        <v>161.69999999999996</v>
      </c>
      <c r="K499" s="31">
        <v>159.1</v>
      </c>
      <c r="L499" s="31">
        <v>155.5</v>
      </c>
      <c r="M499" s="31">
        <v>14.878500000000001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863.95</v>
      </c>
      <c r="D500" s="36">
        <v>868.38333333333321</v>
      </c>
      <c r="E500" s="36">
        <v>855.11666666666645</v>
      </c>
      <c r="F500" s="36">
        <v>846.28333333333319</v>
      </c>
      <c r="G500" s="36">
        <v>833.01666666666642</v>
      </c>
      <c r="H500" s="36">
        <v>877.21666666666647</v>
      </c>
      <c r="I500" s="36">
        <v>890.48333333333335</v>
      </c>
      <c r="J500" s="36">
        <v>899.31666666666649</v>
      </c>
      <c r="K500" s="31">
        <v>881.65</v>
      </c>
      <c r="L500" s="31">
        <v>859.55</v>
      </c>
      <c r="M500" s="31">
        <v>1.2783899999999999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1320.25</v>
      </c>
      <c r="D501" s="36">
        <v>1328.4833333333333</v>
      </c>
      <c r="E501" s="36">
        <v>1307.9666666666667</v>
      </c>
      <c r="F501" s="36">
        <v>1295.6833333333334</v>
      </c>
      <c r="G501" s="36">
        <v>1275.1666666666667</v>
      </c>
      <c r="H501" s="36">
        <v>1340.7666666666667</v>
      </c>
      <c r="I501" s="36">
        <v>1361.2833333333335</v>
      </c>
      <c r="J501" s="36">
        <v>1373.5666666666666</v>
      </c>
      <c r="K501" s="31">
        <v>1349</v>
      </c>
      <c r="L501" s="31">
        <v>1316.2</v>
      </c>
      <c r="M501" s="31">
        <v>2.66228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418.25</v>
      </c>
      <c r="D502" s="36">
        <v>418.8</v>
      </c>
      <c r="E502" s="36">
        <v>416.1</v>
      </c>
      <c r="F502" s="36">
        <v>413.95</v>
      </c>
      <c r="G502" s="36">
        <v>411.25</v>
      </c>
      <c r="H502" s="36">
        <v>420.95000000000005</v>
      </c>
      <c r="I502" s="36">
        <v>423.65</v>
      </c>
      <c r="J502" s="36">
        <v>425.80000000000007</v>
      </c>
      <c r="K502" s="31">
        <v>421.5</v>
      </c>
      <c r="L502" s="31">
        <v>416.65</v>
      </c>
      <c r="M502" s="31">
        <v>56.252760000000002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20.05</v>
      </c>
      <c r="D503" s="36">
        <v>20</v>
      </c>
      <c r="E503" s="36">
        <v>19.55</v>
      </c>
      <c r="F503" s="36">
        <v>19.05</v>
      </c>
      <c r="G503" s="36">
        <v>18.600000000000001</v>
      </c>
      <c r="H503" s="36">
        <v>20.5</v>
      </c>
      <c r="I503" s="36">
        <v>20.950000000000003</v>
      </c>
      <c r="J503" s="31">
        <v>21.45</v>
      </c>
      <c r="K503" s="31">
        <v>20.45</v>
      </c>
      <c r="L503" s="31">
        <v>19.5</v>
      </c>
      <c r="M503" s="53">
        <v>3003.4129600000001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271.60000000000002</v>
      </c>
      <c r="D504" s="36">
        <v>267.06666666666666</v>
      </c>
      <c r="E504" s="36">
        <v>261.58333333333331</v>
      </c>
      <c r="F504" s="36">
        <v>251.56666666666666</v>
      </c>
      <c r="G504" s="36">
        <v>246.08333333333331</v>
      </c>
      <c r="H504" s="36">
        <v>277.08333333333331</v>
      </c>
      <c r="I504" s="36">
        <v>282.56666666666666</v>
      </c>
      <c r="J504" s="31">
        <v>292.58333333333331</v>
      </c>
      <c r="K504" s="31">
        <v>272.55</v>
      </c>
      <c r="L504" s="31">
        <v>257.05</v>
      </c>
      <c r="M504" s="53">
        <v>342.43387999999999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526.65</v>
      </c>
      <c r="D505" s="36">
        <v>529.38333333333333</v>
      </c>
      <c r="E505" s="36">
        <v>522.66666666666663</v>
      </c>
      <c r="F505" s="36">
        <v>518.68333333333328</v>
      </c>
      <c r="G505" s="36">
        <v>511.96666666666658</v>
      </c>
      <c r="H505" s="36">
        <v>533.36666666666667</v>
      </c>
      <c r="I505" s="36">
        <v>540.08333333333337</v>
      </c>
      <c r="J505" s="36">
        <v>544.06666666666672</v>
      </c>
      <c r="K505" s="31">
        <v>536.1</v>
      </c>
      <c r="L505" s="31">
        <v>525.4</v>
      </c>
      <c r="M505" s="31">
        <v>3.8246500000000001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15853.55</v>
      </c>
      <c r="D506" s="36">
        <v>15977.800000000001</v>
      </c>
      <c r="E506" s="36">
        <v>15675.750000000002</v>
      </c>
      <c r="F506" s="36">
        <v>15497.95</v>
      </c>
      <c r="G506" s="36">
        <v>15195.900000000001</v>
      </c>
      <c r="H506" s="36">
        <v>16155.600000000002</v>
      </c>
      <c r="I506" s="36">
        <v>16457.650000000001</v>
      </c>
      <c r="J506" s="36">
        <v>16635.450000000004</v>
      </c>
      <c r="K506" s="31">
        <v>16279.85</v>
      </c>
      <c r="L506" s="31">
        <v>15800</v>
      </c>
      <c r="M506" s="31">
        <v>4.53E-2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121.7</v>
      </c>
      <c r="D507" s="36">
        <v>120.76666666666667</v>
      </c>
      <c r="E507" s="36">
        <v>119.33333333333333</v>
      </c>
      <c r="F507" s="36">
        <v>116.96666666666667</v>
      </c>
      <c r="G507" s="36">
        <v>115.53333333333333</v>
      </c>
      <c r="H507" s="36">
        <v>123.13333333333333</v>
      </c>
      <c r="I507" s="36">
        <v>124.56666666666666</v>
      </c>
      <c r="J507" s="31">
        <v>126.93333333333332</v>
      </c>
      <c r="K507" s="31">
        <v>122.2</v>
      </c>
      <c r="L507" s="31">
        <v>118.4</v>
      </c>
      <c r="M507" s="53">
        <v>524.83561999999995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657.95</v>
      </c>
      <c r="D508" s="36">
        <v>650.81666666666672</v>
      </c>
      <c r="E508" s="36">
        <v>642.03333333333342</v>
      </c>
      <c r="F508" s="36">
        <v>626.11666666666667</v>
      </c>
      <c r="G508" s="36">
        <v>617.33333333333337</v>
      </c>
      <c r="H508" s="36">
        <v>666.73333333333346</v>
      </c>
      <c r="I508" s="36">
        <v>675.51666666666677</v>
      </c>
      <c r="J508" s="36">
        <v>691.43333333333351</v>
      </c>
      <c r="K508" s="31">
        <v>659.6</v>
      </c>
      <c r="L508" s="31">
        <v>634.9</v>
      </c>
      <c r="M508" s="31">
        <v>25.33954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1564.95</v>
      </c>
      <c r="D509" s="245">
        <v>1558.6000000000001</v>
      </c>
      <c r="E509" s="245">
        <v>1547.4000000000003</v>
      </c>
      <c r="F509" s="245">
        <v>1529.8500000000001</v>
      </c>
      <c r="G509" s="245">
        <v>1518.6500000000003</v>
      </c>
      <c r="H509" s="245">
        <v>1576.1500000000003</v>
      </c>
      <c r="I509" s="245">
        <v>1587.3500000000001</v>
      </c>
      <c r="J509" s="245">
        <v>1604.9000000000003</v>
      </c>
      <c r="K509" s="246">
        <v>1569.8</v>
      </c>
      <c r="L509" s="246">
        <v>1541.05</v>
      </c>
      <c r="M509" s="246">
        <v>0.41932000000000003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7"/>
      <c r="B5" s="338"/>
      <c r="C5" s="337"/>
      <c r="D5" s="33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39" t="s">
        <v>565</v>
      </c>
      <c r="C7" s="338"/>
      <c r="D7" s="7">
        <f>Main!B10</f>
        <v>45268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45267</v>
      </c>
      <c r="B10" s="32">
        <v>543499</v>
      </c>
      <c r="C10" s="31" t="s">
        <v>1062</v>
      </c>
      <c r="D10" s="31" t="s">
        <v>1063</v>
      </c>
      <c r="E10" s="31" t="s">
        <v>574</v>
      </c>
      <c r="F10" s="86">
        <v>13931</v>
      </c>
      <c r="G10" s="32">
        <v>54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45267</v>
      </c>
      <c r="B11" s="32">
        <v>543499</v>
      </c>
      <c r="C11" s="31" t="s">
        <v>1062</v>
      </c>
      <c r="D11" s="31" t="s">
        <v>1064</v>
      </c>
      <c r="E11" s="31" t="s">
        <v>575</v>
      </c>
      <c r="F11" s="86">
        <v>11800</v>
      </c>
      <c r="G11" s="32">
        <v>54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45267</v>
      </c>
      <c r="B12" s="32">
        <v>543499</v>
      </c>
      <c r="C12" s="31" t="s">
        <v>1062</v>
      </c>
      <c r="D12" s="31" t="s">
        <v>1065</v>
      </c>
      <c r="E12" s="31" t="s">
        <v>575</v>
      </c>
      <c r="F12" s="86">
        <v>90967</v>
      </c>
      <c r="G12" s="32">
        <v>48.05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45267</v>
      </c>
      <c r="B13" s="32">
        <v>539773</v>
      </c>
      <c r="C13" s="31" t="s">
        <v>1066</v>
      </c>
      <c r="D13" s="31" t="s">
        <v>1067</v>
      </c>
      <c r="E13" s="31" t="s">
        <v>575</v>
      </c>
      <c r="F13" s="86">
        <v>49850</v>
      </c>
      <c r="G13" s="32">
        <v>16.62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45267</v>
      </c>
      <c r="B14" s="32">
        <v>511463</v>
      </c>
      <c r="C14" s="31" t="s">
        <v>972</v>
      </c>
      <c r="D14" s="31" t="s">
        <v>973</v>
      </c>
      <c r="E14" s="31" t="s">
        <v>574</v>
      </c>
      <c r="F14" s="86">
        <v>41758</v>
      </c>
      <c r="G14" s="32">
        <v>16.579999999999998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45267</v>
      </c>
      <c r="B15" s="32">
        <v>511463</v>
      </c>
      <c r="C15" s="31" t="s">
        <v>972</v>
      </c>
      <c r="D15" s="31" t="s">
        <v>973</v>
      </c>
      <c r="E15" s="31" t="s">
        <v>575</v>
      </c>
      <c r="F15" s="86">
        <v>9090000</v>
      </c>
      <c r="G15" s="32">
        <v>0.56999999999999995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45267</v>
      </c>
      <c r="B16" s="32">
        <v>542285</v>
      </c>
      <c r="C16" s="31" t="s">
        <v>1068</v>
      </c>
      <c r="D16" s="31" t="s">
        <v>1069</v>
      </c>
      <c r="E16" s="31" t="s">
        <v>575</v>
      </c>
      <c r="F16" s="86">
        <v>95000</v>
      </c>
      <c r="G16" s="32">
        <v>251.35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45267</v>
      </c>
      <c r="B17" s="32">
        <v>540956</v>
      </c>
      <c r="C17" s="31" t="s">
        <v>1070</v>
      </c>
      <c r="D17" s="31" t="s">
        <v>1071</v>
      </c>
      <c r="E17" s="31" t="s">
        <v>575</v>
      </c>
      <c r="F17" s="86">
        <v>63000</v>
      </c>
      <c r="G17" s="32">
        <v>251.35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45267</v>
      </c>
      <c r="B18" s="32">
        <v>543928</v>
      </c>
      <c r="C18" s="31" t="s">
        <v>1072</v>
      </c>
      <c r="D18" s="31" t="s">
        <v>1010</v>
      </c>
      <c r="E18" s="31" t="s">
        <v>575</v>
      </c>
      <c r="F18" s="86">
        <v>150000</v>
      </c>
      <c r="G18" s="32">
        <v>239.4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45267</v>
      </c>
      <c r="B19" s="32">
        <v>543928</v>
      </c>
      <c r="C19" s="31" t="s">
        <v>1072</v>
      </c>
      <c r="D19" s="31" t="s">
        <v>1010</v>
      </c>
      <c r="E19" s="31" t="s">
        <v>574</v>
      </c>
      <c r="F19" s="86">
        <v>170000</v>
      </c>
      <c r="G19" s="32">
        <v>239.4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45267</v>
      </c>
      <c r="B20" s="32">
        <v>544036</v>
      </c>
      <c r="C20" s="31" t="s">
        <v>1009</v>
      </c>
      <c r="D20" s="31" t="s">
        <v>884</v>
      </c>
      <c r="E20" s="31" t="s">
        <v>575</v>
      </c>
      <c r="F20" s="86">
        <v>79000</v>
      </c>
      <c r="G20" s="32">
        <v>251.35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45267</v>
      </c>
      <c r="B21" s="32">
        <v>543516</v>
      </c>
      <c r="C21" s="31" t="s">
        <v>908</v>
      </c>
      <c r="D21" s="31" t="s">
        <v>1073</v>
      </c>
      <c r="E21" s="31" t="s">
        <v>575</v>
      </c>
      <c r="F21" s="86">
        <v>39000</v>
      </c>
      <c r="G21" s="32">
        <v>215.83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45267</v>
      </c>
      <c r="B22" s="32">
        <v>543516</v>
      </c>
      <c r="C22" s="31" t="s">
        <v>908</v>
      </c>
      <c r="D22" s="31" t="s">
        <v>1074</v>
      </c>
      <c r="E22" s="31" t="s">
        <v>574</v>
      </c>
      <c r="F22" s="86">
        <v>1000000</v>
      </c>
      <c r="G22" s="32">
        <v>225.27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45267</v>
      </c>
      <c r="B23" s="32">
        <v>543594</v>
      </c>
      <c r="C23" s="31" t="s">
        <v>1075</v>
      </c>
      <c r="D23" s="31" t="s">
        <v>1076</v>
      </c>
      <c r="E23" s="31" t="s">
        <v>575</v>
      </c>
      <c r="F23" s="86">
        <v>1263092</v>
      </c>
      <c r="G23" s="32">
        <v>225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45267</v>
      </c>
      <c r="B24" s="32">
        <v>543594</v>
      </c>
      <c r="C24" s="31" t="s">
        <v>1075</v>
      </c>
      <c r="D24" s="31" t="s">
        <v>982</v>
      </c>
      <c r="E24" s="31" t="s">
        <v>574</v>
      </c>
      <c r="F24" s="86">
        <v>1798407</v>
      </c>
      <c r="G24" s="32">
        <v>23.81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45267</v>
      </c>
      <c r="B25" s="32">
        <v>543594</v>
      </c>
      <c r="C25" s="31" t="s">
        <v>1075</v>
      </c>
      <c r="D25" s="31" t="s">
        <v>982</v>
      </c>
      <c r="E25" s="31" t="s">
        <v>575</v>
      </c>
      <c r="F25" s="86">
        <v>2145792</v>
      </c>
      <c r="G25" s="32">
        <v>23.82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45267</v>
      </c>
      <c r="B26" s="32">
        <v>524818</v>
      </c>
      <c r="C26" s="31" t="s">
        <v>1011</v>
      </c>
      <c r="D26" s="31" t="s">
        <v>1012</v>
      </c>
      <c r="E26" s="31" t="s">
        <v>574</v>
      </c>
      <c r="F26" s="86">
        <v>160000</v>
      </c>
      <c r="G26" s="32">
        <v>152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45267</v>
      </c>
      <c r="B27" s="32">
        <v>524818</v>
      </c>
      <c r="C27" s="31" t="s">
        <v>1011</v>
      </c>
      <c r="D27" s="31" t="s">
        <v>1012</v>
      </c>
      <c r="E27" s="31" t="s">
        <v>575</v>
      </c>
      <c r="F27" s="86">
        <v>102400</v>
      </c>
      <c r="G27" s="32">
        <v>153.54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45267</v>
      </c>
      <c r="B28" s="32">
        <v>543518</v>
      </c>
      <c r="C28" s="31" t="s">
        <v>1077</v>
      </c>
      <c r="D28" s="31" t="s">
        <v>1078</v>
      </c>
      <c r="E28" s="31" t="s">
        <v>574</v>
      </c>
      <c r="F28" s="86">
        <v>145600</v>
      </c>
      <c r="G28" s="32">
        <v>157.35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45267</v>
      </c>
      <c r="B29" s="32">
        <v>540190</v>
      </c>
      <c r="C29" s="31" t="s">
        <v>974</v>
      </c>
      <c r="D29" s="31" t="s">
        <v>1079</v>
      </c>
      <c r="E29" s="31" t="s">
        <v>574</v>
      </c>
      <c r="F29" s="86">
        <v>80000</v>
      </c>
      <c r="G29" s="32">
        <v>159.6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45267</v>
      </c>
      <c r="B30" s="32">
        <v>540190</v>
      </c>
      <c r="C30" s="31" t="s">
        <v>974</v>
      </c>
      <c r="D30" s="31" t="s">
        <v>1080</v>
      </c>
      <c r="E30" s="31" t="s">
        <v>575</v>
      </c>
      <c r="F30" s="86">
        <v>60800</v>
      </c>
      <c r="G30" s="32">
        <v>159.6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45267</v>
      </c>
      <c r="B31" s="32">
        <v>542802</v>
      </c>
      <c r="C31" s="31" t="s">
        <v>975</v>
      </c>
      <c r="D31" s="31" t="s">
        <v>976</v>
      </c>
      <c r="E31" s="31" t="s">
        <v>575</v>
      </c>
      <c r="F31" s="86">
        <v>9000</v>
      </c>
      <c r="G31" s="32">
        <v>108.71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45267</v>
      </c>
      <c r="B32" s="32">
        <v>512443</v>
      </c>
      <c r="C32" s="31" t="s">
        <v>1081</v>
      </c>
      <c r="D32" s="31" t="s">
        <v>1082</v>
      </c>
      <c r="E32" s="31" t="s">
        <v>575</v>
      </c>
      <c r="F32" s="86">
        <v>46564</v>
      </c>
      <c r="G32" s="32">
        <v>70.739999999999995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45267</v>
      </c>
      <c r="B33" s="32">
        <v>542850</v>
      </c>
      <c r="C33" s="31" t="s">
        <v>1083</v>
      </c>
      <c r="D33" s="31" t="s">
        <v>1084</v>
      </c>
      <c r="E33" s="31" t="s">
        <v>575</v>
      </c>
      <c r="F33" s="86">
        <v>13149</v>
      </c>
      <c r="G33" s="32">
        <v>72.39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45267</v>
      </c>
      <c r="B34" s="32">
        <v>542850</v>
      </c>
      <c r="C34" s="31" t="s">
        <v>1083</v>
      </c>
      <c r="D34" s="31" t="s">
        <v>1084</v>
      </c>
      <c r="E34" s="31" t="s">
        <v>575</v>
      </c>
      <c r="F34" s="86">
        <v>46878</v>
      </c>
      <c r="G34" s="32">
        <v>32.26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45267</v>
      </c>
      <c r="B35" s="32">
        <v>542850</v>
      </c>
      <c r="C35" s="31" t="s">
        <v>1083</v>
      </c>
      <c r="D35" s="31" t="s">
        <v>1085</v>
      </c>
      <c r="E35" s="31" t="s">
        <v>575</v>
      </c>
      <c r="F35" s="86">
        <v>27386</v>
      </c>
      <c r="G35" s="32">
        <v>33.07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45267</v>
      </c>
      <c r="B36" s="32">
        <v>539697</v>
      </c>
      <c r="C36" s="31" t="s">
        <v>1086</v>
      </c>
      <c r="D36" s="31" t="s">
        <v>1087</v>
      </c>
      <c r="E36" s="31" t="s">
        <v>574</v>
      </c>
      <c r="F36" s="86">
        <v>615</v>
      </c>
      <c r="G36" s="32">
        <v>35.54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45267</v>
      </c>
      <c r="B37" s="32">
        <v>539697</v>
      </c>
      <c r="C37" s="31" t="s">
        <v>1086</v>
      </c>
      <c r="D37" s="31" t="s">
        <v>884</v>
      </c>
      <c r="E37" s="31" t="s">
        <v>575</v>
      </c>
      <c r="F37" s="86">
        <v>24506</v>
      </c>
      <c r="G37" s="32">
        <v>37.69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45267</v>
      </c>
      <c r="B38" s="32">
        <v>539697</v>
      </c>
      <c r="C38" s="31" t="s">
        <v>1086</v>
      </c>
      <c r="D38" s="31" t="s">
        <v>884</v>
      </c>
      <c r="E38" s="31" t="s">
        <v>574</v>
      </c>
      <c r="F38" s="86">
        <v>1022680</v>
      </c>
      <c r="G38" s="32">
        <v>4.41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45267</v>
      </c>
      <c r="B39" s="32">
        <v>539437</v>
      </c>
      <c r="C39" s="31" t="s">
        <v>143</v>
      </c>
      <c r="D39" s="31" t="s">
        <v>1088</v>
      </c>
      <c r="E39" s="31" t="s">
        <v>575</v>
      </c>
      <c r="F39" s="86">
        <v>1</v>
      </c>
      <c r="G39" s="32">
        <v>27.82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45267</v>
      </c>
      <c r="B40" s="32">
        <v>542924</v>
      </c>
      <c r="C40" s="31" t="s">
        <v>1089</v>
      </c>
      <c r="D40" s="31" t="s">
        <v>1090</v>
      </c>
      <c r="E40" s="31" t="s">
        <v>575</v>
      </c>
      <c r="F40" s="86">
        <v>83024</v>
      </c>
      <c r="G40" s="32">
        <v>27.86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45267</v>
      </c>
      <c r="B41" s="32">
        <v>542924</v>
      </c>
      <c r="C41" s="31" t="s">
        <v>1089</v>
      </c>
      <c r="D41" s="31" t="s">
        <v>1090</v>
      </c>
      <c r="E41" s="31" t="s">
        <v>574</v>
      </c>
      <c r="F41" s="86">
        <v>533978</v>
      </c>
      <c r="G41" s="32">
        <v>3.89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45267</v>
      </c>
      <c r="B42" s="32">
        <v>540651</v>
      </c>
      <c r="C42" s="31" t="s">
        <v>1091</v>
      </c>
      <c r="D42" s="31" t="s">
        <v>1092</v>
      </c>
      <c r="E42" s="31" t="s">
        <v>575</v>
      </c>
      <c r="F42" s="86">
        <v>37501</v>
      </c>
      <c r="G42" s="32">
        <v>7.01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45267</v>
      </c>
      <c r="B43" s="32">
        <v>538539</v>
      </c>
      <c r="C43" s="31" t="s">
        <v>1093</v>
      </c>
      <c r="D43" s="31" t="s">
        <v>1094</v>
      </c>
      <c r="E43" s="31" t="s">
        <v>574</v>
      </c>
      <c r="F43" s="86">
        <v>883</v>
      </c>
      <c r="G43" s="32">
        <v>7.19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45267</v>
      </c>
      <c r="B44" s="32">
        <v>541161</v>
      </c>
      <c r="C44" s="31" t="s">
        <v>1095</v>
      </c>
      <c r="D44" s="31" t="s">
        <v>1096</v>
      </c>
      <c r="E44" s="31" t="s">
        <v>575</v>
      </c>
      <c r="F44" s="86">
        <v>25000</v>
      </c>
      <c r="G44" s="32">
        <v>7.13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45267</v>
      </c>
      <c r="B45" s="32">
        <v>541161</v>
      </c>
      <c r="C45" s="31" t="s">
        <v>1095</v>
      </c>
      <c r="D45" s="31" t="s">
        <v>1096</v>
      </c>
      <c r="E45" s="31" t="s">
        <v>574</v>
      </c>
      <c r="F45" s="86">
        <v>409105</v>
      </c>
      <c r="G45" s="32">
        <v>1.84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45267</v>
      </c>
      <c r="B46" s="32">
        <v>541161</v>
      </c>
      <c r="C46" s="31" t="s">
        <v>1095</v>
      </c>
      <c r="D46" s="31" t="s">
        <v>1097</v>
      </c>
      <c r="E46" s="31" t="s">
        <v>574</v>
      </c>
      <c r="F46" s="86">
        <v>300000</v>
      </c>
      <c r="G46" s="32">
        <v>1.85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45267</v>
      </c>
      <c r="B47" s="32">
        <v>541161</v>
      </c>
      <c r="C47" s="31" t="s">
        <v>1095</v>
      </c>
      <c r="D47" s="31" t="s">
        <v>1097</v>
      </c>
      <c r="E47" s="31" t="s">
        <v>575</v>
      </c>
      <c r="F47" s="86">
        <v>90000</v>
      </c>
      <c r="G47" s="32">
        <v>233.95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45267</v>
      </c>
      <c r="B48" s="32">
        <v>507912</v>
      </c>
      <c r="C48" s="31" t="s">
        <v>1098</v>
      </c>
      <c r="D48" s="31" t="s">
        <v>1099</v>
      </c>
      <c r="E48" s="31" t="s">
        <v>574</v>
      </c>
      <c r="F48" s="86">
        <v>1445819</v>
      </c>
      <c r="G48" s="32">
        <v>3.78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45267</v>
      </c>
      <c r="B49" s="32">
        <v>507912</v>
      </c>
      <c r="C49" s="31" t="s">
        <v>1098</v>
      </c>
      <c r="D49" s="31" t="s">
        <v>1100</v>
      </c>
      <c r="E49" s="31" t="s">
        <v>574</v>
      </c>
      <c r="F49" s="86">
        <v>722675</v>
      </c>
      <c r="G49" s="32">
        <v>7.7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45267</v>
      </c>
      <c r="B50" s="32">
        <v>507912</v>
      </c>
      <c r="C50" s="31" t="s">
        <v>1098</v>
      </c>
      <c r="D50" s="31" t="s">
        <v>1101</v>
      </c>
      <c r="E50" s="31" t="s">
        <v>574</v>
      </c>
      <c r="F50" s="86">
        <v>150000</v>
      </c>
      <c r="G50" s="32">
        <v>7.9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45267</v>
      </c>
      <c r="B51" s="32">
        <v>507912</v>
      </c>
      <c r="C51" s="31" t="s">
        <v>1098</v>
      </c>
      <c r="D51" s="31" t="s">
        <v>1007</v>
      </c>
      <c r="E51" s="31" t="s">
        <v>575</v>
      </c>
      <c r="F51" s="86">
        <v>20024</v>
      </c>
      <c r="G51" s="32">
        <v>24.39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45267</v>
      </c>
      <c r="B52" s="32">
        <v>544015</v>
      </c>
      <c r="C52" s="31" t="s">
        <v>1102</v>
      </c>
      <c r="D52" s="31" t="s">
        <v>1103</v>
      </c>
      <c r="E52" s="31" t="s">
        <v>574</v>
      </c>
      <c r="F52" s="86">
        <v>62402</v>
      </c>
      <c r="G52" s="32">
        <v>24.37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45267</v>
      </c>
      <c r="B53" s="32">
        <v>539402</v>
      </c>
      <c r="C53" s="31" t="s">
        <v>920</v>
      </c>
      <c r="D53" s="31" t="s">
        <v>978</v>
      </c>
      <c r="E53" s="31" t="s">
        <v>574</v>
      </c>
      <c r="F53" s="86">
        <v>60001</v>
      </c>
      <c r="G53" s="32">
        <v>24.39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45267</v>
      </c>
      <c r="B54" s="32">
        <v>539402</v>
      </c>
      <c r="C54" s="31" t="s">
        <v>920</v>
      </c>
      <c r="D54" s="31" t="s">
        <v>1104</v>
      </c>
      <c r="E54" s="31" t="s">
        <v>575</v>
      </c>
      <c r="F54" s="86">
        <v>60001</v>
      </c>
      <c r="G54" s="32">
        <v>24.39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45267</v>
      </c>
      <c r="B55" s="32">
        <v>530557</v>
      </c>
      <c r="C55" s="31" t="s">
        <v>1105</v>
      </c>
      <c r="D55" s="31" t="s">
        <v>1106</v>
      </c>
      <c r="E55" s="31" t="s">
        <v>574</v>
      </c>
      <c r="F55" s="86">
        <v>125000</v>
      </c>
      <c r="G55" s="32">
        <v>17.649999999999999</v>
      </c>
      <c r="H55" s="32" t="s">
        <v>333</v>
      </c>
    </row>
    <row r="56" spans="1:28" ht="15" customHeight="1">
      <c r="A56" s="85">
        <v>45267</v>
      </c>
      <c r="B56" s="32">
        <v>530557</v>
      </c>
      <c r="C56" s="31" t="s">
        <v>1105</v>
      </c>
      <c r="D56" s="31" t="s">
        <v>1106</v>
      </c>
      <c r="E56" s="31" t="s">
        <v>575</v>
      </c>
      <c r="F56" s="86">
        <v>125000</v>
      </c>
      <c r="G56" s="32">
        <v>17.649999999999999</v>
      </c>
      <c r="H56" s="32" t="s">
        <v>333</v>
      </c>
    </row>
    <row r="57" spans="1:28" ht="15" customHeight="1">
      <c r="A57" s="85">
        <v>45267</v>
      </c>
      <c r="B57" s="32">
        <v>509040</v>
      </c>
      <c r="C57" s="31" t="s">
        <v>1107</v>
      </c>
      <c r="D57" s="31" t="s">
        <v>1108</v>
      </c>
      <c r="E57" s="31" t="s">
        <v>574</v>
      </c>
      <c r="F57" s="86">
        <v>84000</v>
      </c>
      <c r="G57" s="32">
        <v>9.5299999999999994</v>
      </c>
      <c r="H57" s="32" t="s">
        <v>333</v>
      </c>
    </row>
    <row r="58" spans="1:28" ht="15" customHeight="1">
      <c r="A58" s="85">
        <v>45267</v>
      </c>
      <c r="B58" s="32">
        <v>509040</v>
      </c>
      <c r="C58" s="31" t="s">
        <v>1107</v>
      </c>
      <c r="D58" s="31" t="s">
        <v>1108</v>
      </c>
      <c r="E58" s="31" t="s">
        <v>575</v>
      </c>
      <c r="F58" s="86">
        <v>84000</v>
      </c>
      <c r="G58" s="32">
        <v>9.5299999999999994</v>
      </c>
      <c r="H58" s="32" t="s">
        <v>333</v>
      </c>
    </row>
    <row r="59" spans="1:28" ht="15" customHeight="1">
      <c r="A59" s="85">
        <v>45267</v>
      </c>
      <c r="B59" s="32">
        <v>511557</v>
      </c>
      <c r="C59" s="31" t="s">
        <v>1109</v>
      </c>
      <c r="D59" s="31" t="s">
        <v>1110</v>
      </c>
      <c r="E59" s="31" t="s">
        <v>574</v>
      </c>
      <c r="F59" s="86">
        <v>750000</v>
      </c>
      <c r="G59" s="32">
        <v>152.4</v>
      </c>
      <c r="H59" s="32" t="s">
        <v>333</v>
      </c>
    </row>
    <row r="60" spans="1:28" ht="15" customHeight="1">
      <c r="A60" s="85">
        <v>45267</v>
      </c>
      <c r="B60" s="32">
        <v>539495</v>
      </c>
      <c r="C60" s="31" t="s">
        <v>1111</v>
      </c>
      <c r="D60" s="31" t="s">
        <v>1112</v>
      </c>
      <c r="E60" s="31" t="s">
        <v>574</v>
      </c>
      <c r="F60" s="86">
        <v>694982</v>
      </c>
      <c r="G60" s="32">
        <v>151.76</v>
      </c>
      <c r="H60" s="32" t="s">
        <v>333</v>
      </c>
    </row>
    <row r="61" spans="1:28" ht="15" customHeight="1">
      <c r="A61" s="85">
        <v>45267</v>
      </c>
      <c r="B61" s="32">
        <v>539495</v>
      </c>
      <c r="C61" s="31" t="s">
        <v>1111</v>
      </c>
      <c r="D61" s="31" t="s">
        <v>1113</v>
      </c>
      <c r="E61" s="31" t="s">
        <v>575</v>
      </c>
      <c r="F61" s="86">
        <v>946596</v>
      </c>
      <c r="G61" s="32">
        <v>0.45</v>
      </c>
      <c r="H61" s="32" t="s">
        <v>333</v>
      </c>
    </row>
    <row r="62" spans="1:28" ht="15" customHeight="1">
      <c r="A62" s="85">
        <v>45267</v>
      </c>
      <c r="B62" s="32">
        <v>541601</v>
      </c>
      <c r="C62" s="31" t="s">
        <v>1114</v>
      </c>
      <c r="D62" s="31" t="s">
        <v>1008</v>
      </c>
      <c r="E62" s="31" t="s">
        <v>575</v>
      </c>
      <c r="F62" s="86">
        <v>2</v>
      </c>
      <c r="G62" s="32">
        <v>2.74</v>
      </c>
      <c r="H62" s="32" t="s">
        <v>333</v>
      </c>
    </row>
    <row r="63" spans="1:28" ht="15" customHeight="1">
      <c r="A63" s="85">
        <v>45267</v>
      </c>
      <c r="B63" s="32">
        <v>541601</v>
      </c>
      <c r="C63" s="31" t="s">
        <v>1114</v>
      </c>
      <c r="D63" s="31" t="s">
        <v>1008</v>
      </c>
      <c r="E63" s="31" t="s">
        <v>574</v>
      </c>
      <c r="F63" s="86">
        <v>9405407</v>
      </c>
      <c r="G63" s="32">
        <v>2.66</v>
      </c>
      <c r="H63" s="32" t="s">
        <v>333</v>
      </c>
    </row>
    <row r="64" spans="1:28" ht="15" customHeight="1">
      <c r="A64" s="85">
        <v>45267</v>
      </c>
      <c r="B64" s="32">
        <v>539669</v>
      </c>
      <c r="C64" s="31" t="s">
        <v>921</v>
      </c>
      <c r="D64" s="31" t="s">
        <v>884</v>
      </c>
      <c r="E64" s="31" t="s">
        <v>574</v>
      </c>
      <c r="F64" s="86">
        <v>70000</v>
      </c>
      <c r="G64" s="32">
        <v>11.11</v>
      </c>
      <c r="H64" s="32" t="s">
        <v>333</v>
      </c>
    </row>
    <row r="65" spans="1:8" ht="15" customHeight="1">
      <c r="A65" s="85">
        <v>45267</v>
      </c>
      <c r="B65" s="32">
        <v>539669</v>
      </c>
      <c r="C65" s="31" t="s">
        <v>921</v>
      </c>
      <c r="D65" s="31" t="s">
        <v>884</v>
      </c>
      <c r="E65" s="31" t="s">
        <v>575</v>
      </c>
      <c r="F65" s="86">
        <v>307772</v>
      </c>
      <c r="G65" s="32">
        <v>336</v>
      </c>
      <c r="H65" s="32" t="s">
        <v>333</v>
      </c>
    </row>
    <row r="66" spans="1:8" ht="15" customHeight="1">
      <c r="A66" s="85">
        <v>45267</v>
      </c>
      <c r="B66" s="32">
        <v>539669</v>
      </c>
      <c r="C66" s="31" t="s">
        <v>921</v>
      </c>
      <c r="D66" s="31" t="s">
        <v>1115</v>
      </c>
      <c r="E66" s="31" t="s">
        <v>575</v>
      </c>
      <c r="F66" s="86">
        <v>272181</v>
      </c>
      <c r="G66" s="32">
        <v>335.9</v>
      </c>
      <c r="H66" s="32" t="s">
        <v>333</v>
      </c>
    </row>
    <row r="67" spans="1:8" ht="15" customHeight="1">
      <c r="A67" s="85">
        <v>45267</v>
      </c>
      <c r="B67" s="32">
        <v>542753</v>
      </c>
      <c r="C67" s="31" t="s">
        <v>1015</v>
      </c>
      <c r="D67" s="31" t="s">
        <v>1116</v>
      </c>
      <c r="E67" s="31" t="s">
        <v>575</v>
      </c>
      <c r="F67" s="86">
        <v>17569</v>
      </c>
      <c r="G67" s="32">
        <v>40.35</v>
      </c>
      <c r="H67" s="32" t="s">
        <v>333</v>
      </c>
    </row>
    <row r="68" spans="1:8" ht="15" customHeight="1">
      <c r="A68" s="85">
        <v>45267</v>
      </c>
      <c r="B68" s="32">
        <v>540786</v>
      </c>
      <c r="C68" s="31" t="s">
        <v>1117</v>
      </c>
      <c r="D68" s="31" t="s">
        <v>1006</v>
      </c>
      <c r="E68" s="31" t="s">
        <v>575</v>
      </c>
      <c r="F68" s="86">
        <v>32654</v>
      </c>
      <c r="G68" s="32">
        <v>39.4</v>
      </c>
      <c r="H68" s="32" t="s">
        <v>333</v>
      </c>
    </row>
    <row r="69" spans="1:8" ht="15" customHeight="1">
      <c r="A69" s="85">
        <v>45267</v>
      </c>
      <c r="B69" s="32">
        <v>540786</v>
      </c>
      <c r="C69" s="31" t="s">
        <v>1117</v>
      </c>
      <c r="D69" s="31" t="s">
        <v>884</v>
      </c>
      <c r="E69" s="31" t="s">
        <v>575</v>
      </c>
      <c r="F69" s="86">
        <v>134100</v>
      </c>
      <c r="G69" s="32">
        <v>8.33</v>
      </c>
      <c r="H69" s="32" t="s">
        <v>333</v>
      </c>
    </row>
    <row r="70" spans="1:8" ht="15" customHeight="1">
      <c r="A70" s="85">
        <v>45267</v>
      </c>
      <c r="B70" s="32">
        <v>540786</v>
      </c>
      <c r="C70" s="31" t="s">
        <v>1117</v>
      </c>
      <c r="D70" s="31" t="s">
        <v>884</v>
      </c>
      <c r="E70" s="31" t="s">
        <v>574</v>
      </c>
      <c r="F70" s="86">
        <v>1900000</v>
      </c>
      <c r="G70" s="32">
        <v>428.81</v>
      </c>
      <c r="H70" s="32" t="s">
        <v>333</v>
      </c>
    </row>
    <row r="71" spans="1:8" ht="15" customHeight="1">
      <c r="A71" s="85">
        <v>45267</v>
      </c>
      <c r="B71" s="32">
        <v>540786</v>
      </c>
      <c r="C71" s="31" t="s">
        <v>1117</v>
      </c>
      <c r="D71" s="31" t="s">
        <v>977</v>
      </c>
      <c r="E71" s="31" t="s">
        <v>575</v>
      </c>
      <c r="F71" s="86">
        <v>1767275</v>
      </c>
      <c r="G71" s="32">
        <v>3.63</v>
      </c>
      <c r="H71" s="32" t="s">
        <v>333</v>
      </c>
    </row>
    <row r="72" spans="1:8" ht="15" customHeight="1">
      <c r="A72" s="85">
        <v>45267</v>
      </c>
      <c r="B72" s="32">
        <v>540786</v>
      </c>
      <c r="C72" s="31" t="s">
        <v>1117</v>
      </c>
      <c r="D72" s="31" t="s">
        <v>977</v>
      </c>
      <c r="E72" s="31" t="s">
        <v>574</v>
      </c>
      <c r="F72" s="86">
        <v>2650046</v>
      </c>
      <c r="G72" s="32">
        <v>3.63</v>
      </c>
      <c r="H72" s="32" t="s">
        <v>333</v>
      </c>
    </row>
    <row r="73" spans="1:8" ht="15" customHeight="1">
      <c r="A73" s="85">
        <v>45267</v>
      </c>
      <c r="B73" s="32">
        <v>530525</v>
      </c>
      <c r="C73" s="31" t="s">
        <v>1118</v>
      </c>
      <c r="D73" s="31" t="s">
        <v>1119</v>
      </c>
      <c r="E73" s="31" t="s">
        <v>574</v>
      </c>
      <c r="F73" s="86">
        <v>64620</v>
      </c>
      <c r="G73" s="32">
        <v>7.61</v>
      </c>
      <c r="H73" s="32" t="s">
        <v>333</v>
      </c>
    </row>
    <row r="74" spans="1:8" ht="15" customHeight="1">
      <c r="A74" s="85">
        <v>45267</v>
      </c>
      <c r="B74" s="32">
        <v>513472</v>
      </c>
      <c r="C74" s="31" t="s">
        <v>1120</v>
      </c>
      <c r="D74" s="31" t="s">
        <v>1121</v>
      </c>
      <c r="E74" s="31" t="s">
        <v>575</v>
      </c>
      <c r="F74" s="86">
        <v>168686</v>
      </c>
      <c r="G74" s="32">
        <v>69.84</v>
      </c>
      <c r="H74" s="32" t="s">
        <v>333</v>
      </c>
    </row>
    <row r="75" spans="1:8" ht="15" customHeight="1">
      <c r="A75" s="85">
        <v>45267</v>
      </c>
      <c r="B75" s="32">
        <v>513472</v>
      </c>
      <c r="C75" s="31" t="s">
        <v>1120</v>
      </c>
      <c r="D75" s="31" t="s">
        <v>1122</v>
      </c>
      <c r="E75" s="31" t="s">
        <v>574</v>
      </c>
      <c r="F75" s="86">
        <v>97501</v>
      </c>
      <c r="G75" s="32">
        <v>69.739999999999995</v>
      </c>
      <c r="H75" s="32" t="s">
        <v>333</v>
      </c>
    </row>
    <row r="76" spans="1:8" ht="15" customHeight="1">
      <c r="A76" s="85">
        <v>45267</v>
      </c>
      <c r="B76" s="32">
        <v>531370</v>
      </c>
      <c r="C76" s="31" t="s">
        <v>1123</v>
      </c>
      <c r="D76" s="31" t="s">
        <v>1124</v>
      </c>
      <c r="E76" s="31" t="s">
        <v>575</v>
      </c>
      <c r="F76" s="86">
        <v>106334</v>
      </c>
      <c r="G76" s="32">
        <v>70.27</v>
      </c>
      <c r="H76" s="32" t="s">
        <v>333</v>
      </c>
    </row>
    <row r="77" spans="1:8" ht="15" customHeight="1">
      <c r="A77" s="85">
        <v>45267</v>
      </c>
      <c r="B77" s="32">
        <v>513488</v>
      </c>
      <c r="C77" s="31" t="s">
        <v>1016</v>
      </c>
      <c r="D77" s="31" t="s">
        <v>1017</v>
      </c>
      <c r="E77" s="31" t="s">
        <v>575</v>
      </c>
      <c r="F77" s="86">
        <v>80600</v>
      </c>
      <c r="G77" s="32">
        <v>70.27</v>
      </c>
      <c r="H77" s="32" t="s">
        <v>333</v>
      </c>
    </row>
    <row r="78" spans="1:8" ht="15" customHeight="1">
      <c r="A78" s="85">
        <v>45267</v>
      </c>
      <c r="B78" s="32">
        <v>513488</v>
      </c>
      <c r="C78" s="31" t="s">
        <v>1016</v>
      </c>
      <c r="D78" s="31" t="s">
        <v>1125</v>
      </c>
      <c r="E78" s="31" t="s">
        <v>575</v>
      </c>
      <c r="F78" s="86">
        <v>166000</v>
      </c>
      <c r="G78" s="32">
        <v>15.05</v>
      </c>
      <c r="H78" s="32" t="s">
        <v>333</v>
      </c>
    </row>
    <row r="79" spans="1:8" ht="15" customHeight="1">
      <c r="A79" s="85">
        <v>45267</v>
      </c>
      <c r="B79" s="32">
        <v>513488</v>
      </c>
      <c r="C79" s="31" t="s">
        <v>1016</v>
      </c>
      <c r="D79" s="31" t="s">
        <v>1017</v>
      </c>
      <c r="E79" s="31" t="s">
        <v>574</v>
      </c>
      <c r="F79" s="86">
        <v>1018700</v>
      </c>
      <c r="G79" s="32">
        <v>1.59</v>
      </c>
      <c r="H79" s="32" t="s">
        <v>333</v>
      </c>
    </row>
    <row r="80" spans="1:8" ht="15" customHeight="1">
      <c r="A80" s="85">
        <v>45267</v>
      </c>
      <c r="B80" s="32">
        <v>513488</v>
      </c>
      <c r="C80" s="31" t="s">
        <v>1016</v>
      </c>
      <c r="D80" s="31" t="s">
        <v>1125</v>
      </c>
      <c r="E80" s="31" t="s">
        <v>574</v>
      </c>
      <c r="F80" s="86">
        <v>410000</v>
      </c>
      <c r="G80" s="32">
        <v>16</v>
      </c>
      <c r="H80" s="32" t="s">
        <v>333</v>
      </c>
    </row>
    <row r="81" spans="1:8" ht="15" customHeight="1">
      <c r="A81" s="85">
        <v>45267</v>
      </c>
      <c r="B81" s="32">
        <v>513488</v>
      </c>
      <c r="C81" s="31" t="s">
        <v>1016</v>
      </c>
      <c r="D81" s="31" t="s">
        <v>1010</v>
      </c>
      <c r="E81" s="31" t="s">
        <v>575</v>
      </c>
      <c r="F81" s="86">
        <v>140493</v>
      </c>
      <c r="G81" s="32">
        <v>16</v>
      </c>
      <c r="H81" s="32" t="s">
        <v>333</v>
      </c>
    </row>
    <row r="82" spans="1:8" ht="15" customHeight="1">
      <c r="A82" s="85">
        <v>45267</v>
      </c>
      <c r="B82" s="32">
        <v>513488</v>
      </c>
      <c r="C82" s="31" t="s">
        <v>1016</v>
      </c>
      <c r="D82" s="31" t="s">
        <v>1010</v>
      </c>
      <c r="E82" s="31" t="s">
        <v>574</v>
      </c>
      <c r="F82" s="86">
        <v>85398</v>
      </c>
      <c r="G82" s="32">
        <v>16</v>
      </c>
      <c r="H82" s="32" t="s">
        <v>333</v>
      </c>
    </row>
    <row r="83" spans="1:8" ht="15" customHeight="1">
      <c r="A83" s="85">
        <v>45267</v>
      </c>
      <c r="B83" s="32">
        <v>539310</v>
      </c>
      <c r="C83" s="31" t="s">
        <v>1126</v>
      </c>
      <c r="D83" s="31" t="s">
        <v>1127</v>
      </c>
      <c r="E83" s="31" t="s">
        <v>575</v>
      </c>
      <c r="F83" s="86">
        <v>55000</v>
      </c>
      <c r="G83" s="32">
        <v>16</v>
      </c>
      <c r="H83" s="32" t="s">
        <v>333</v>
      </c>
    </row>
    <row r="84" spans="1:8" ht="15" customHeight="1">
      <c r="A84" s="85">
        <v>45267</v>
      </c>
      <c r="B84" s="32">
        <v>539310</v>
      </c>
      <c r="C84" s="31" t="s">
        <v>1126</v>
      </c>
      <c r="D84" s="31" t="s">
        <v>1127</v>
      </c>
      <c r="E84" s="31" t="s">
        <v>574</v>
      </c>
      <c r="F84" s="86">
        <v>1991486</v>
      </c>
      <c r="G84" s="32">
        <v>55.91</v>
      </c>
      <c r="H84" s="32" t="s">
        <v>333</v>
      </c>
    </row>
    <row r="85" spans="1:8" ht="15" customHeight="1">
      <c r="A85" s="85">
        <v>45267</v>
      </c>
      <c r="B85" s="32">
        <v>543638</v>
      </c>
      <c r="C85" s="31" t="s">
        <v>1042</v>
      </c>
      <c r="D85" s="31" t="s">
        <v>1128</v>
      </c>
      <c r="E85" s="31" t="s">
        <v>575</v>
      </c>
      <c r="F85" s="86">
        <v>1876486</v>
      </c>
      <c r="G85" s="32">
        <v>55.93</v>
      </c>
      <c r="H85" s="32" t="s">
        <v>333</v>
      </c>
    </row>
    <row r="86" spans="1:8" ht="15" customHeight="1">
      <c r="A86" s="85">
        <v>45267</v>
      </c>
      <c r="B86" s="32">
        <v>541338</v>
      </c>
      <c r="C86" s="31" t="s">
        <v>979</v>
      </c>
      <c r="D86" s="31" t="s">
        <v>1018</v>
      </c>
      <c r="E86" s="31" t="s">
        <v>575</v>
      </c>
      <c r="F86" s="86">
        <v>723134</v>
      </c>
      <c r="G86" s="32">
        <v>357.73</v>
      </c>
      <c r="H86" s="32" t="s">
        <v>333</v>
      </c>
    </row>
    <row r="87" spans="1:8" ht="15" customHeight="1">
      <c r="A87" s="85">
        <v>45267</v>
      </c>
      <c r="B87" s="32">
        <v>541338</v>
      </c>
      <c r="C87" s="31" t="s">
        <v>979</v>
      </c>
      <c r="D87" s="31" t="s">
        <v>980</v>
      </c>
      <c r="E87" s="31" t="s">
        <v>575</v>
      </c>
      <c r="F87" s="86">
        <v>1829070</v>
      </c>
      <c r="G87" s="32">
        <v>6.81</v>
      </c>
      <c r="H87" s="32" t="s">
        <v>333</v>
      </c>
    </row>
    <row r="88" spans="1:8" ht="15" customHeight="1">
      <c r="A88" s="85">
        <v>45267</v>
      </c>
      <c r="B88" s="32">
        <v>541338</v>
      </c>
      <c r="C88" s="31" t="s">
        <v>979</v>
      </c>
      <c r="D88" s="31" t="s">
        <v>980</v>
      </c>
      <c r="E88" s="31" t="s">
        <v>575</v>
      </c>
      <c r="F88" s="86">
        <v>651747</v>
      </c>
      <c r="G88" s="32">
        <v>276.89999999999998</v>
      </c>
      <c r="H88" s="32" t="s">
        <v>333</v>
      </c>
    </row>
    <row r="89" spans="1:8" ht="15" customHeight="1">
      <c r="A89" s="85">
        <v>45267</v>
      </c>
      <c r="B89" s="32">
        <v>543545</v>
      </c>
      <c r="C89" s="31" t="s">
        <v>981</v>
      </c>
      <c r="D89" s="31" t="s">
        <v>982</v>
      </c>
      <c r="E89" s="31" t="s">
        <v>575</v>
      </c>
      <c r="F89" s="86">
        <v>350000</v>
      </c>
      <c r="G89" s="32">
        <v>246.01</v>
      </c>
      <c r="H89" s="32" t="s">
        <v>333</v>
      </c>
    </row>
    <row r="90" spans="1:8" ht="15" customHeight="1">
      <c r="A90" s="85">
        <v>45267</v>
      </c>
      <c r="B90" s="32">
        <v>543545</v>
      </c>
      <c r="C90" s="31" t="s">
        <v>981</v>
      </c>
      <c r="D90" s="31" t="s">
        <v>982</v>
      </c>
      <c r="E90" s="31" t="s">
        <v>575</v>
      </c>
      <c r="F90" s="86">
        <v>763212</v>
      </c>
      <c r="G90" s="32">
        <v>80.83</v>
      </c>
      <c r="H90" s="32" t="s">
        <v>333</v>
      </c>
    </row>
    <row r="91" spans="1:8" ht="15" customHeight="1">
      <c r="A91" s="85">
        <v>45267</v>
      </c>
      <c r="B91" s="32">
        <v>543545</v>
      </c>
      <c r="C91" s="31" t="s">
        <v>981</v>
      </c>
      <c r="D91" s="31" t="s">
        <v>1014</v>
      </c>
      <c r="E91" s="31" t="s">
        <v>575</v>
      </c>
      <c r="F91" s="86">
        <v>258383</v>
      </c>
      <c r="G91" s="32">
        <v>2279.92</v>
      </c>
      <c r="H91" s="32" t="s">
        <v>333</v>
      </c>
    </row>
    <row r="92" spans="1:8" ht="15" customHeight="1">
      <c r="A92" s="85">
        <v>45267</v>
      </c>
      <c r="B92" s="32">
        <v>543545</v>
      </c>
      <c r="C92" s="31" t="s">
        <v>981</v>
      </c>
      <c r="D92" s="31" t="s">
        <v>1014</v>
      </c>
      <c r="E92" s="31" t="s">
        <v>575</v>
      </c>
      <c r="F92" s="86">
        <v>150000</v>
      </c>
      <c r="G92" s="32">
        <v>7.01</v>
      </c>
      <c r="H92" s="32" t="s">
        <v>333</v>
      </c>
    </row>
    <row r="93" spans="1:8" ht="15" customHeight="1">
      <c r="A93" s="85">
        <v>45267</v>
      </c>
      <c r="B93" s="32">
        <v>543545</v>
      </c>
      <c r="C93" s="31" t="s">
        <v>981</v>
      </c>
      <c r="D93" s="31" t="s">
        <v>1129</v>
      </c>
      <c r="E93" s="31" t="s">
        <v>575</v>
      </c>
      <c r="F93" s="86">
        <v>424512</v>
      </c>
      <c r="G93" s="32">
        <v>250.21</v>
      </c>
      <c r="H93" s="32" t="s">
        <v>333</v>
      </c>
    </row>
    <row r="94" spans="1:8" ht="15" customHeight="1">
      <c r="A94" s="85">
        <v>45267</v>
      </c>
      <c r="B94" s="32">
        <v>542803</v>
      </c>
      <c r="C94" s="31" t="s">
        <v>1020</v>
      </c>
      <c r="D94" s="31" t="s">
        <v>986</v>
      </c>
      <c r="E94" s="31" t="s">
        <v>575</v>
      </c>
      <c r="F94" s="86">
        <v>463304</v>
      </c>
      <c r="G94" s="32">
        <v>262.52999999999997</v>
      </c>
      <c r="H94" s="32" t="s">
        <v>333</v>
      </c>
    </row>
    <row r="95" spans="1:8" ht="15" customHeight="1">
      <c r="A95" s="85">
        <v>45267</v>
      </c>
      <c r="B95" s="32">
        <v>542803</v>
      </c>
      <c r="C95" s="31" t="s">
        <v>1020</v>
      </c>
      <c r="D95" s="31" t="s">
        <v>986</v>
      </c>
      <c r="E95" s="31" t="s">
        <v>575</v>
      </c>
      <c r="F95" s="86">
        <v>32400</v>
      </c>
      <c r="G95" s="32">
        <v>55.84</v>
      </c>
      <c r="H95" s="32" t="s">
        <v>333</v>
      </c>
    </row>
    <row r="96" spans="1:8" ht="15" customHeight="1">
      <c r="A96" s="85">
        <v>45267</v>
      </c>
      <c r="B96" s="32">
        <v>542803</v>
      </c>
      <c r="C96" s="31" t="s">
        <v>1020</v>
      </c>
      <c r="D96" s="31" t="s">
        <v>1130</v>
      </c>
      <c r="E96" s="31" t="s">
        <v>575</v>
      </c>
      <c r="F96" s="86">
        <v>22800</v>
      </c>
      <c r="G96" s="32">
        <v>57.25</v>
      </c>
      <c r="H96" s="32" t="s">
        <v>333</v>
      </c>
    </row>
    <row r="97" spans="1:8" ht="15" customHeight="1">
      <c r="A97" s="85">
        <v>45267</v>
      </c>
      <c r="B97" s="32">
        <v>542803</v>
      </c>
      <c r="C97" s="31" t="s">
        <v>1020</v>
      </c>
      <c r="D97" s="31" t="s">
        <v>1131</v>
      </c>
      <c r="E97" s="31" t="s">
        <v>575</v>
      </c>
      <c r="F97" s="86">
        <v>918499</v>
      </c>
      <c r="G97" s="32">
        <v>1247.58</v>
      </c>
      <c r="H97" s="32" t="s">
        <v>333</v>
      </c>
    </row>
    <row r="98" spans="1:8" ht="15" customHeight="1">
      <c r="A98" s="85">
        <v>45267</v>
      </c>
      <c r="B98" s="32">
        <v>538970</v>
      </c>
      <c r="C98" s="31" t="s">
        <v>922</v>
      </c>
      <c r="D98" s="31" t="s">
        <v>1132</v>
      </c>
      <c r="E98" s="31" t="s">
        <v>575</v>
      </c>
      <c r="F98" s="86">
        <v>465239</v>
      </c>
      <c r="G98" s="32">
        <v>33.85</v>
      </c>
      <c r="H98" s="32" t="s">
        <v>333</v>
      </c>
    </row>
    <row r="99" spans="1:8" ht="15" customHeight="1">
      <c r="A99" s="85">
        <v>45267</v>
      </c>
      <c r="B99" s="32" t="s">
        <v>1133</v>
      </c>
      <c r="C99" s="31" t="s">
        <v>1134</v>
      </c>
      <c r="D99" s="31" t="s">
        <v>576</v>
      </c>
      <c r="E99" s="31" t="s">
        <v>574</v>
      </c>
      <c r="F99" s="86">
        <v>550109</v>
      </c>
      <c r="G99" s="32">
        <v>25.7</v>
      </c>
      <c r="H99" s="32" t="s">
        <v>862</v>
      </c>
    </row>
    <row r="100" spans="1:8" ht="15" customHeight="1">
      <c r="A100" s="85">
        <v>45267</v>
      </c>
      <c r="B100" s="32" t="s">
        <v>1135</v>
      </c>
      <c r="C100" s="31" t="s">
        <v>1136</v>
      </c>
      <c r="D100" s="31" t="s">
        <v>576</v>
      </c>
      <c r="E100" s="31" t="s">
        <v>574</v>
      </c>
      <c r="F100" s="86">
        <v>125000</v>
      </c>
      <c r="G100" s="32">
        <v>1872</v>
      </c>
      <c r="H100" s="32" t="s">
        <v>862</v>
      </c>
    </row>
    <row r="101" spans="1:8" ht="15" customHeight="1">
      <c r="A101" s="85">
        <v>45267</v>
      </c>
      <c r="B101" s="32" t="s">
        <v>1068</v>
      </c>
      <c r="C101" s="31" t="s">
        <v>1137</v>
      </c>
      <c r="D101" s="31" t="s">
        <v>986</v>
      </c>
      <c r="E101" s="31" t="s">
        <v>574</v>
      </c>
      <c r="F101" s="86">
        <v>61844511</v>
      </c>
      <c r="G101" s="32">
        <v>3.2</v>
      </c>
      <c r="H101" s="32" t="s">
        <v>862</v>
      </c>
    </row>
    <row r="102" spans="1:8" ht="15" customHeight="1">
      <c r="A102" s="85">
        <v>45267</v>
      </c>
      <c r="B102" s="32" t="s">
        <v>1068</v>
      </c>
      <c r="C102" s="31" t="s">
        <v>1137</v>
      </c>
      <c r="D102" s="31" t="s">
        <v>995</v>
      </c>
      <c r="E102" s="31" t="s">
        <v>574</v>
      </c>
      <c r="F102" s="86">
        <v>52446599</v>
      </c>
      <c r="G102" s="32">
        <v>3.2</v>
      </c>
      <c r="H102" s="32" t="s">
        <v>862</v>
      </c>
    </row>
    <row r="103" spans="1:8" ht="15" customHeight="1">
      <c r="A103" s="85">
        <v>45267</v>
      </c>
      <c r="B103" s="32" t="s">
        <v>72</v>
      </c>
      <c r="C103" s="31" t="s">
        <v>1138</v>
      </c>
      <c r="D103" s="31" t="s">
        <v>576</v>
      </c>
      <c r="E103" s="31" t="s">
        <v>574</v>
      </c>
      <c r="F103" s="86">
        <v>1300000</v>
      </c>
      <c r="G103" s="32">
        <v>7.5</v>
      </c>
      <c r="H103" s="32" t="s">
        <v>862</v>
      </c>
    </row>
    <row r="104" spans="1:8" ht="15" customHeight="1">
      <c r="A104" s="85">
        <v>45267</v>
      </c>
      <c r="B104" s="32" t="s">
        <v>1139</v>
      </c>
      <c r="C104" s="31" t="s">
        <v>1140</v>
      </c>
      <c r="D104" s="31" t="s">
        <v>576</v>
      </c>
      <c r="E104" s="31" t="s">
        <v>574</v>
      </c>
      <c r="F104" s="86">
        <v>153000</v>
      </c>
      <c r="G104" s="32">
        <v>52.9</v>
      </c>
      <c r="H104" s="32" t="s">
        <v>862</v>
      </c>
    </row>
    <row r="105" spans="1:8" ht="15" customHeight="1">
      <c r="A105" s="85">
        <v>45267</v>
      </c>
      <c r="B105" s="32" t="s">
        <v>1141</v>
      </c>
      <c r="C105" s="31" t="s">
        <v>1142</v>
      </c>
      <c r="D105" s="31" t="s">
        <v>1143</v>
      </c>
      <c r="E105" s="31" t="s">
        <v>574</v>
      </c>
      <c r="F105" s="86">
        <v>270000</v>
      </c>
      <c r="G105" s="32">
        <v>52.9</v>
      </c>
      <c r="H105" s="32" t="s">
        <v>862</v>
      </c>
    </row>
    <row r="106" spans="1:8" ht="15" customHeight="1">
      <c r="A106" s="85">
        <v>45267</v>
      </c>
      <c r="B106" s="32" t="s">
        <v>1021</v>
      </c>
      <c r="C106" s="31" t="s">
        <v>1022</v>
      </c>
      <c r="D106" s="31" t="s">
        <v>576</v>
      </c>
      <c r="E106" s="31" t="s">
        <v>574</v>
      </c>
      <c r="F106" s="86">
        <v>995640</v>
      </c>
      <c r="G106" s="32">
        <v>177.02</v>
      </c>
      <c r="H106" s="32" t="s">
        <v>862</v>
      </c>
    </row>
    <row r="107" spans="1:8" ht="15" customHeight="1">
      <c r="A107" s="85">
        <v>45267</v>
      </c>
      <c r="B107" s="32" t="s">
        <v>1023</v>
      </c>
      <c r="C107" s="31" t="s">
        <v>1024</v>
      </c>
      <c r="D107" s="31" t="s">
        <v>1144</v>
      </c>
      <c r="E107" s="31" t="s">
        <v>574</v>
      </c>
      <c r="F107" s="86">
        <v>279000</v>
      </c>
      <c r="G107" s="32">
        <v>210.83</v>
      </c>
      <c r="H107" s="32" t="s">
        <v>862</v>
      </c>
    </row>
    <row r="108" spans="1:8" ht="15" customHeight="1">
      <c r="A108" s="85">
        <v>45267</v>
      </c>
      <c r="B108" s="32" t="s">
        <v>1145</v>
      </c>
      <c r="C108" s="31" t="s">
        <v>1146</v>
      </c>
      <c r="D108" s="31" t="s">
        <v>576</v>
      </c>
      <c r="E108" s="31" t="s">
        <v>574</v>
      </c>
      <c r="F108" s="86">
        <v>451211</v>
      </c>
      <c r="G108" s="32">
        <v>211.58</v>
      </c>
      <c r="H108" s="32" t="s">
        <v>862</v>
      </c>
    </row>
    <row r="109" spans="1:8" ht="15" customHeight="1">
      <c r="A109" s="85">
        <v>45267</v>
      </c>
      <c r="B109" s="32" t="s">
        <v>1147</v>
      </c>
      <c r="C109" s="31" t="s">
        <v>1148</v>
      </c>
      <c r="D109" s="31" t="s">
        <v>1149</v>
      </c>
      <c r="E109" s="31" t="s">
        <v>574</v>
      </c>
      <c r="F109" s="86">
        <v>232000</v>
      </c>
      <c r="G109" s="32">
        <v>210.46</v>
      </c>
      <c r="H109" s="32" t="s">
        <v>862</v>
      </c>
    </row>
    <row r="110" spans="1:8" ht="15" customHeight="1">
      <c r="A110" s="85">
        <v>45267</v>
      </c>
      <c r="B110" s="32" t="s">
        <v>1027</v>
      </c>
      <c r="C110" s="31" t="s">
        <v>1028</v>
      </c>
      <c r="D110" s="31" t="s">
        <v>990</v>
      </c>
      <c r="E110" s="31" t="s">
        <v>574</v>
      </c>
      <c r="F110" s="86">
        <v>180000</v>
      </c>
      <c r="G110" s="32">
        <v>209.87</v>
      </c>
      <c r="H110" s="32" t="s">
        <v>862</v>
      </c>
    </row>
    <row r="111" spans="1:8" ht="15" customHeight="1">
      <c r="A111" s="85">
        <v>45267</v>
      </c>
      <c r="B111" s="32" t="s">
        <v>1150</v>
      </c>
      <c r="C111" s="31" t="s">
        <v>1151</v>
      </c>
      <c r="D111" s="31" t="s">
        <v>1152</v>
      </c>
      <c r="E111" s="31" t="s">
        <v>574</v>
      </c>
      <c r="F111" s="86">
        <v>323799</v>
      </c>
      <c r="G111" s="32">
        <v>210.71</v>
      </c>
      <c r="H111" s="32" t="s">
        <v>862</v>
      </c>
    </row>
    <row r="112" spans="1:8" ht="15" customHeight="1">
      <c r="A112" s="85">
        <v>45267</v>
      </c>
      <c r="B112" s="32" t="s">
        <v>984</v>
      </c>
      <c r="C112" s="31" t="s">
        <v>985</v>
      </c>
      <c r="D112" s="31" t="s">
        <v>986</v>
      </c>
      <c r="E112" s="31" t="s">
        <v>574</v>
      </c>
      <c r="F112" s="86">
        <v>304500</v>
      </c>
      <c r="G112" s="32">
        <v>211.09</v>
      </c>
      <c r="H112" s="32" t="s">
        <v>862</v>
      </c>
    </row>
    <row r="113" spans="1:8" ht="15" customHeight="1">
      <c r="A113" s="85">
        <v>45267</v>
      </c>
      <c r="B113" s="32" t="s">
        <v>984</v>
      </c>
      <c r="C113" s="31" t="s">
        <v>985</v>
      </c>
      <c r="D113" s="31" t="s">
        <v>1005</v>
      </c>
      <c r="E113" s="31" t="s">
        <v>574</v>
      </c>
      <c r="F113" s="86">
        <v>352671</v>
      </c>
      <c r="G113" s="32">
        <v>208.93</v>
      </c>
      <c r="H113" s="32" t="s">
        <v>862</v>
      </c>
    </row>
    <row r="114" spans="1:8" ht="15" customHeight="1">
      <c r="A114" s="85">
        <v>45267</v>
      </c>
      <c r="B114" s="32" t="s">
        <v>987</v>
      </c>
      <c r="C114" s="31" t="s">
        <v>988</v>
      </c>
      <c r="D114" s="31" t="s">
        <v>891</v>
      </c>
      <c r="E114" s="31" t="s">
        <v>574</v>
      </c>
      <c r="F114" s="86">
        <v>1253760</v>
      </c>
      <c r="G114" s="32">
        <v>209.88</v>
      </c>
      <c r="H114" s="32" t="s">
        <v>862</v>
      </c>
    </row>
    <row r="115" spans="1:8" ht="15" customHeight="1">
      <c r="A115" s="85">
        <v>45267</v>
      </c>
      <c r="B115" s="32" t="s">
        <v>987</v>
      </c>
      <c r="C115" s="31" t="s">
        <v>988</v>
      </c>
      <c r="D115" s="31" t="s">
        <v>1029</v>
      </c>
      <c r="E115" s="31" t="s">
        <v>574</v>
      </c>
      <c r="F115" s="86">
        <v>251025</v>
      </c>
      <c r="G115" s="32">
        <v>210.87</v>
      </c>
      <c r="H115" s="32" t="s">
        <v>862</v>
      </c>
    </row>
    <row r="116" spans="1:8" ht="15" customHeight="1">
      <c r="A116" s="85">
        <v>45267</v>
      </c>
      <c r="B116" s="32" t="s">
        <v>987</v>
      </c>
      <c r="C116" s="31" t="s">
        <v>988</v>
      </c>
      <c r="D116" s="31" t="s">
        <v>576</v>
      </c>
      <c r="E116" s="31" t="s">
        <v>574</v>
      </c>
      <c r="F116" s="86">
        <v>21000</v>
      </c>
      <c r="G116" s="32">
        <v>84.86</v>
      </c>
      <c r="H116" s="32" t="s">
        <v>862</v>
      </c>
    </row>
    <row r="117" spans="1:8" ht="15" customHeight="1">
      <c r="A117" s="85">
        <v>45267</v>
      </c>
      <c r="B117" s="32" t="s">
        <v>987</v>
      </c>
      <c r="C117" s="31" t="s">
        <v>988</v>
      </c>
      <c r="D117" s="31" t="s">
        <v>989</v>
      </c>
      <c r="E117" s="31" t="s">
        <v>574</v>
      </c>
      <c r="F117" s="86">
        <v>7705640</v>
      </c>
      <c r="G117" s="32">
        <v>31.93</v>
      </c>
      <c r="H117" s="32" t="s">
        <v>862</v>
      </c>
    </row>
    <row r="118" spans="1:8" ht="15" customHeight="1">
      <c r="A118" s="85">
        <v>45267</v>
      </c>
      <c r="B118" s="32" t="s">
        <v>1030</v>
      </c>
      <c r="C118" s="31" t="s">
        <v>1031</v>
      </c>
      <c r="D118" s="31" t="s">
        <v>982</v>
      </c>
      <c r="E118" s="31" t="s">
        <v>574</v>
      </c>
      <c r="F118" s="86">
        <v>844701</v>
      </c>
      <c r="G118" s="32">
        <v>331.74</v>
      </c>
      <c r="H118" s="32" t="s">
        <v>862</v>
      </c>
    </row>
    <row r="119" spans="1:8" ht="15" customHeight="1">
      <c r="A119" s="85">
        <v>45267</v>
      </c>
      <c r="B119" s="32" t="s">
        <v>1013</v>
      </c>
      <c r="C119" s="31" t="s">
        <v>1044</v>
      </c>
      <c r="D119" s="31" t="s">
        <v>982</v>
      </c>
      <c r="E119" s="31" t="s">
        <v>574</v>
      </c>
      <c r="F119" s="86">
        <v>1481056</v>
      </c>
      <c r="G119" s="32">
        <v>330.87</v>
      </c>
      <c r="H119" s="32" t="s">
        <v>862</v>
      </c>
    </row>
    <row r="120" spans="1:8" ht="15" customHeight="1">
      <c r="A120" s="85">
        <v>45267</v>
      </c>
      <c r="B120" s="32" t="s">
        <v>1153</v>
      </c>
      <c r="C120" s="31" t="s">
        <v>1154</v>
      </c>
      <c r="D120" s="31" t="s">
        <v>1155</v>
      </c>
      <c r="E120" s="31" t="s">
        <v>574</v>
      </c>
      <c r="F120" s="86">
        <v>744642</v>
      </c>
      <c r="G120" s="32">
        <v>329.01</v>
      </c>
      <c r="H120" s="32" t="s">
        <v>862</v>
      </c>
    </row>
    <row r="121" spans="1:8" ht="15" customHeight="1">
      <c r="A121" s="85">
        <v>45267</v>
      </c>
      <c r="B121" s="32" t="s">
        <v>1153</v>
      </c>
      <c r="C121" s="31" t="s">
        <v>1154</v>
      </c>
      <c r="D121" s="31" t="s">
        <v>884</v>
      </c>
      <c r="E121" s="31" t="s">
        <v>574</v>
      </c>
      <c r="F121" s="86">
        <v>76800</v>
      </c>
      <c r="G121" s="32">
        <v>70.05</v>
      </c>
      <c r="H121" s="32" t="s">
        <v>862</v>
      </c>
    </row>
    <row r="122" spans="1:8" ht="15" customHeight="1">
      <c r="A122" s="85">
        <v>45267</v>
      </c>
      <c r="B122" s="32" t="s">
        <v>1095</v>
      </c>
      <c r="C122" s="31" t="s">
        <v>1156</v>
      </c>
      <c r="D122" s="31" t="s">
        <v>1097</v>
      </c>
      <c r="E122" s="31" t="s">
        <v>574</v>
      </c>
      <c r="F122" s="86">
        <v>27200</v>
      </c>
      <c r="G122" s="32">
        <v>33.6</v>
      </c>
      <c r="H122" s="32" t="s">
        <v>862</v>
      </c>
    </row>
    <row r="123" spans="1:8" ht="15" customHeight="1">
      <c r="A123" s="85">
        <v>45267</v>
      </c>
      <c r="B123" s="32" t="s">
        <v>1095</v>
      </c>
      <c r="C123" s="31" t="s">
        <v>1156</v>
      </c>
      <c r="D123" s="31" t="s">
        <v>1096</v>
      </c>
      <c r="E123" s="31" t="s">
        <v>574</v>
      </c>
      <c r="F123" s="86">
        <v>902406</v>
      </c>
      <c r="G123" s="32">
        <v>201.94</v>
      </c>
      <c r="H123" s="32" t="s">
        <v>862</v>
      </c>
    </row>
    <row r="124" spans="1:8" ht="15" customHeight="1">
      <c r="A124" s="85">
        <v>45267</v>
      </c>
      <c r="B124" s="32" t="s">
        <v>1032</v>
      </c>
      <c r="C124" s="31" t="s">
        <v>1033</v>
      </c>
      <c r="D124" s="31" t="s">
        <v>1157</v>
      </c>
      <c r="E124" s="31" t="s">
        <v>574</v>
      </c>
      <c r="F124" s="86">
        <v>914034</v>
      </c>
      <c r="G124" s="32">
        <v>200.62</v>
      </c>
      <c r="H124" s="32" t="s">
        <v>862</v>
      </c>
    </row>
    <row r="125" spans="1:8" ht="15" customHeight="1">
      <c r="A125" s="85">
        <v>45267</v>
      </c>
      <c r="B125" s="32" t="s">
        <v>1032</v>
      </c>
      <c r="C125" s="31" t="s">
        <v>1033</v>
      </c>
      <c r="D125" s="31" t="s">
        <v>923</v>
      </c>
      <c r="E125" s="31" t="s">
        <v>574</v>
      </c>
      <c r="F125" s="86">
        <v>1215001</v>
      </c>
      <c r="G125" s="32">
        <v>202.89</v>
      </c>
      <c r="H125" s="32" t="s">
        <v>862</v>
      </c>
    </row>
    <row r="126" spans="1:8" ht="15" customHeight="1">
      <c r="A126" s="85">
        <v>45267</v>
      </c>
      <c r="B126" s="32" t="s">
        <v>1032</v>
      </c>
      <c r="C126" s="31" t="s">
        <v>1033</v>
      </c>
      <c r="D126" s="31" t="s">
        <v>983</v>
      </c>
      <c r="E126" s="31" t="s">
        <v>574</v>
      </c>
      <c r="F126" s="86">
        <v>2481213</v>
      </c>
      <c r="G126" s="32">
        <v>198.93</v>
      </c>
      <c r="H126" s="32" t="s">
        <v>862</v>
      </c>
    </row>
    <row r="127" spans="1:8" ht="15" customHeight="1">
      <c r="A127" s="85">
        <v>45267</v>
      </c>
      <c r="B127" s="32" t="s">
        <v>1032</v>
      </c>
      <c r="C127" s="31" t="s">
        <v>1033</v>
      </c>
      <c r="D127" s="31" t="s">
        <v>884</v>
      </c>
      <c r="E127" s="31" t="s">
        <v>574</v>
      </c>
      <c r="F127" s="86">
        <v>1691584</v>
      </c>
      <c r="G127" s="32">
        <v>201.12</v>
      </c>
      <c r="H127" s="32" t="s">
        <v>862</v>
      </c>
    </row>
    <row r="128" spans="1:8" ht="15" customHeight="1">
      <c r="A128" s="85">
        <v>45267</v>
      </c>
      <c r="B128" s="32" t="s">
        <v>1032</v>
      </c>
      <c r="C128" s="31" t="s">
        <v>1033</v>
      </c>
      <c r="D128" s="31" t="s">
        <v>1158</v>
      </c>
      <c r="E128" s="31" t="s">
        <v>574</v>
      </c>
      <c r="F128" s="86">
        <v>1520861</v>
      </c>
      <c r="G128" s="32">
        <v>198.61</v>
      </c>
      <c r="H128" s="32" t="s">
        <v>862</v>
      </c>
    </row>
    <row r="129" spans="1:8" ht="15" customHeight="1">
      <c r="A129" s="85">
        <v>45267</v>
      </c>
      <c r="B129" s="32" t="s">
        <v>1159</v>
      </c>
      <c r="C129" s="31" t="s">
        <v>1160</v>
      </c>
      <c r="D129" s="31" t="s">
        <v>576</v>
      </c>
      <c r="E129" s="31" t="s">
        <v>574</v>
      </c>
      <c r="F129" s="86">
        <v>2603618</v>
      </c>
      <c r="G129" s="32">
        <v>199.7</v>
      </c>
      <c r="H129" s="32" t="s">
        <v>862</v>
      </c>
    </row>
    <row r="130" spans="1:8" ht="15" customHeight="1">
      <c r="A130" s="85">
        <v>45267</v>
      </c>
      <c r="B130" s="32" t="s">
        <v>991</v>
      </c>
      <c r="C130" s="31" t="s">
        <v>992</v>
      </c>
      <c r="D130" s="31" t="s">
        <v>890</v>
      </c>
      <c r="E130" s="31" t="s">
        <v>574</v>
      </c>
      <c r="F130" s="86">
        <v>1700000</v>
      </c>
      <c r="G130" s="32">
        <v>196.78</v>
      </c>
      <c r="H130" s="32" t="s">
        <v>862</v>
      </c>
    </row>
    <row r="131" spans="1:8" ht="15" customHeight="1">
      <c r="A131" s="85">
        <v>45267</v>
      </c>
      <c r="B131" s="32" t="s">
        <v>991</v>
      </c>
      <c r="C131" s="31" t="s">
        <v>992</v>
      </c>
      <c r="D131" s="31" t="s">
        <v>576</v>
      </c>
      <c r="E131" s="31" t="s">
        <v>574</v>
      </c>
      <c r="F131" s="86">
        <v>86192</v>
      </c>
      <c r="G131" s="32">
        <v>162.74</v>
      </c>
      <c r="H131" s="32" t="s">
        <v>862</v>
      </c>
    </row>
    <row r="132" spans="1:8" ht="15" customHeight="1">
      <c r="A132" s="85">
        <v>45267</v>
      </c>
      <c r="B132" s="32" t="s">
        <v>1161</v>
      </c>
      <c r="C132" s="31" t="s">
        <v>1162</v>
      </c>
      <c r="D132" s="31" t="s">
        <v>1163</v>
      </c>
      <c r="E132" s="31" t="s">
        <v>574</v>
      </c>
      <c r="F132" s="86">
        <v>2132000</v>
      </c>
      <c r="G132" s="32">
        <v>154.16999999999999</v>
      </c>
      <c r="H132" s="32" t="s">
        <v>862</v>
      </c>
    </row>
    <row r="133" spans="1:8" ht="15" customHeight="1">
      <c r="A133" s="85">
        <v>45267</v>
      </c>
      <c r="B133" s="32" t="s">
        <v>1164</v>
      </c>
      <c r="C133" s="31" t="s">
        <v>1165</v>
      </c>
      <c r="D133" s="31" t="s">
        <v>923</v>
      </c>
      <c r="E133" s="31" t="s">
        <v>574</v>
      </c>
      <c r="F133" s="86">
        <v>102300</v>
      </c>
      <c r="G133" s="32">
        <v>49.97</v>
      </c>
      <c r="H133" s="32" t="s">
        <v>862</v>
      </c>
    </row>
    <row r="134" spans="1:8" ht="15" customHeight="1">
      <c r="A134" s="85">
        <v>45267</v>
      </c>
      <c r="B134" s="32" t="s">
        <v>1164</v>
      </c>
      <c r="C134" s="31" t="s">
        <v>1165</v>
      </c>
      <c r="D134" s="31" t="s">
        <v>1157</v>
      </c>
      <c r="E134" s="31" t="s">
        <v>574</v>
      </c>
      <c r="F134" s="86">
        <v>155000</v>
      </c>
      <c r="G134" s="32">
        <v>50.4</v>
      </c>
      <c r="H134" s="32" t="s">
        <v>862</v>
      </c>
    </row>
    <row r="135" spans="1:8" ht="15" customHeight="1">
      <c r="A135" s="85">
        <v>45267</v>
      </c>
      <c r="B135" s="32" t="s">
        <v>1164</v>
      </c>
      <c r="C135" s="31" t="s">
        <v>1165</v>
      </c>
      <c r="D135" s="31" t="s">
        <v>576</v>
      </c>
      <c r="E135" s="31" t="s">
        <v>574</v>
      </c>
      <c r="F135" s="86">
        <v>201500</v>
      </c>
      <c r="G135" s="32">
        <v>50.81</v>
      </c>
      <c r="H135" s="32" t="s">
        <v>862</v>
      </c>
    </row>
    <row r="136" spans="1:8" ht="15" customHeight="1">
      <c r="A136" s="85">
        <v>45267</v>
      </c>
      <c r="B136" s="32" t="s">
        <v>1164</v>
      </c>
      <c r="C136" s="31" t="s">
        <v>1165</v>
      </c>
      <c r="D136" s="31" t="s">
        <v>890</v>
      </c>
      <c r="E136" s="31" t="s">
        <v>574</v>
      </c>
      <c r="F136" s="86">
        <v>283875</v>
      </c>
      <c r="G136" s="32">
        <v>42.91</v>
      </c>
      <c r="H136" s="32" t="s">
        <v>862</v>
      </c>
    </row>
    <row r="137" spans="1:8" ht="15" customHeight="1">
      <c r="A137" s="85">
        <v>45267</v>
      </c>
      <c r="B137" s="32" t="s">
        <v>993</v>
      </c>
      <c r="C137" s="31" t="s">
        <v>994</v>
      </c>
      <c r="D137" s="31" t="s">
        <v>891</v>
      </c>
      <c r="E137" s="31" t="s">
        <v>574</v>
      </c>
      <c r="F137" s="86">
        <v>35170</v>
      </c>
      <c r="G137" s="32">
        <v>171.44</v>
      </c>
      <c r="H137" s="32" t="s">
        <v>862</v>
      </c>
    </row>
    <row r="138" spans="1:8" ht="15" customHeight="1">
      <c r="A138" s="85">
        <v>45267</v>
      </c>
      <c r="B138" s="32" t="s">
        <v>1034</v>
      </c>
      <c r="C138" s="31" t="s">
        <v>1035</v>
      </c>
      <c r="D138" s="31" t="s">
        <v>995</v>
      </c>
      <c r="E138" s="31" t="s">
        <v>574</v>
      </c>
      <c r="F138" s="86">
        <v>56981</v>
      </c>
      <c r="G138" s="32">
        <v>53.02</v>
      </c>
      <c r="H138" s="32" t="s">
        <v>862</v>
      </c>
    </row>
    <row r="139" spans="1:8" ht="15" customHeight="1">
      <c r="A139" s="85">
        <v>45267</v>
      </c>
      <c r="B139" s="32" t="s">
        <v>1034</v>
      </c>
      <c r="C139" s="31" t="s">
        <v>1035</v>
      </c>
      <c r="D139" s="31" t="s">
        <v>1036</v>
      </c>
      <c r="E139" s="31" t="s">
        <v>574</v>
      </c>
      <c r="F139" s="86">
        <v>1477061</v>
      </c>
      <c r="G139" s="32">
        <v>101.98</v>
      </c>
      <c r="H139" s="32" t="s">
        <v>862</v>
      </c>
    </row>
    <row r="140" spans="1:8" ht="15" customHeight="1">
      <c r="A140" s="85">
        <v>45267</v>
      </c>
      <c r="B140" s="32" t="s">
        <v>1166</v>
      </c>
      <c r="C140" s="31" t="s">
        <v>1167</v>
      </c>
      <c r="D140" s="31" t="s">
        <v>576</v>
      </c>
      <c r="E140" s="31" t="s">
        <v>574</v>
      </c>
      <c r="F140" s="86">
        <v>977269</v>
      </c>
      <c r="G140" s="32">
        <v>101.8</v>
      </c>
      <c r="H140" s="32" t="s">
        <v>862</v>
      </c>
    </row>
    <row r="141" spans="1:8" ht="15" customHeight="1">
      <c r="A141" s="85">
        <v>45267</v>
      </c>
      <c r="B141" s="32" t="s">
        <v>1039</v>
      </c>
      <c r="C141" s="31" t="s">
        <v>1040</v>
      </c>
      <c r="D141" s="31" t="s">
        <v>1168</v>
      </c>
      <c r="E141" s="31" t="s">
        <v>574</v>
      </c>
      <c r="F141" s="86">
        <v>2714930</v>
      </c>
      <c r="G141" s="32">
        <v>291.14</v>
      </c>
      <c r="H141" s="32" t="s">
        <v>862</v>
      </c>
    </row>
    <row r="142" spans="1:8" ht="15" customHeight="1">
      <c r="A142" s="85">
        <v>45267</v>
      </c>
      <c r="B142" s="32" t="s">
        <v>1039</v>
      </c>
      <c r="C142" s="31" t="s">
        <v>1040</v>
      </c>
      <c r="D142" s="31" t="s">
        <v>1169</v>
      </c>
      <c r="E142" s="31" t="s">
        <v>574</v>
      </c>
      <c r="F142" s="86">
        <v>956890</v>
      </c>
      <c r="G142" s="32">
        <v>292.83999999999997</v>
      </c>
      <c r="H142" s="32" t="s">
        <v>862</v>
      </c>
    </row>
    <row r="143" spans="1:8" ht="15" customHeight="1">
      <c r="A143" s="85">
        <v>45267</v>
      </c>
      <c r="B143" s="32" t="s">
        <v>1039</v>
      </c>
      <c r="C143" s="31" t="s">
        <v>1040</v>
      </c>
      <c r="D143" s="31" t="s">
        <v>1170</v>
      </c>
      <c r="E143" s="31" t="s">
        <v>574</v>
      </c>
      <c r="F143" s="86">
        <v>652224</v>
      </c>
      <c r="G143" s="32">
        <v>290.42</v>
      </c>
      <c r="H143" s="32" t="s">
        <v>862</v>
      </c>
    </row>
    <row r="144" spans="1:8" ht="15" customHeight="1">
      <c r="A144" s="85">
        <v>45267</v>
      </c>
      <c r="B144" s="32" t="s">
        <v>1171</v>
      </c>
      <c r="C144" s="31" t="s">
        <v>1172</v>
      </c>
      <c r="D144" s="31" t="s">
        <v>1173</v>
      </c>
      <c r="E144" s="31" t="s">
        <v>574</v>
      </c>
      <c r="F144" s="86">
        <v>876859</v>
      </c>
      <c r="G144" s="32">
        <v>292.07</v>
      </c>
      <c r="H144" s="32" t="s">
        <v>862</v>
      </c>
    </row>
    <row r="145" spans="1:8" ht="15" customHeight="1">
      <c r="A145" s="85">
        <v>45267</v>
      </c>
      <c r="B145" s="32" t="s">
        <v>301</v>
      </c>
      <c r="C145" s="31" t="s">
        <v>1174</v>
      </c>
      <c r="D145" s="31" t="s">
        <v>1175</v>
      </c>
      <c r="E145" s="31" t="s">
        <v>574</v>
      </c>
      <c r="F145" s="86">
        <v>2836456</v>
      </c>
      <c r="G145" s="32">
        <v>77.97</v>
      </c>
      <c r="H145" s="32" t="s">
        <v>862</v>
      </c>
    </row>
    <row r="146" spans="1:8" ht="15" customHeight="1">
      <c r="A146" s="85">
        <v>45267</v>
      </c>
      <c r="B146" s="32" t="s">
        <v>1042</v>
      </c>
      <c r="C146" s="31" t="s">
        <v>1043</v>
      </c>
      <c r="D146" s="31" t="s">
        <v>890</v>
      </c>
      <c r="E146" s="31" t="s">
        <v>574</v>
      </c>
      <c r="F146" s="86">
        <v>2667591</v>
      </c>
      <c r="G146" s="32">
        <v>78.44</v>
      </c>
      <c r="H146" s="32" t="s">
        <v>862</v>
      </c>
    </row>
    <row r="147" spans="1:8" ht="15" customHeight="1">
      <c r="A147" s="85">
        <v>45267</v>
      </c>
      <c r="B147" s="32" t="s">
        <v>1042</v>
      </c>
      <c r="C147" s="31" t="s">
        <v>1043</v>
      </c>
      <c r="D147" s="31" t="s">
        <v>576</v>
      </c>
      <c r="E147" s="31" t="s">
        <v>574</v>
      </c>
      <c r="F147" s="86">
        <v>60000</v>
      </c>
      <c r="G147" s="32">
        <v>122.99</v>
      </c>
      <c r="H147" s="32" t="s">
        <v>862</v>
      </c>
    </row>
    <row r="148" spans="1:8" ht="15" customHeight="1">
      <c r="A148" s="85">
        <v>45267</v>
      </c>
      <c r="B148" s="32" t="s">
        <v>1042</v>
      </c>
      <c r="C148" s="31" t="s">
        <v>1043</v>
      </c>
      <c r="D148" s="31" t="s">
        <v>923</v>
      </c>
      <c r="E148" s="31" t="s">
        <v>574</v>
      </c>
      <c r="F148" s="86">
        <v>3313907</v>
      </c>
      <c r="G148" s="32">
        <v>147.18</v>
      </c>
      <c r="H148" s="32" t="s">
        <v>862</v>
      </c>
    </row>
    <row r="149" spans="1:8" ht="15" customHeight="1">
      <c r="A149" s="85">
        <v>45267</v>
      </c>
      <c r="B149" s="32" t="s">
        <v>1042</v>
      </c>
      <c r="C149" s="31" t="s">
        <v>1043</v>
      </c>
      <c r="D149" s="31" t="s">
        <v>1041</v>
      </c>
      <c r="E149" s="31" t="s">
        <v>574</v>
      </c>
      <c r="F149" s="86">
        <v>26604042</v>
      </c>
      <c r="G149" s="32">
        <v>22.53</v>
      </c>
      <c r="H149" s="32" t="s">
        <v>862</v>
      </c>
    </row>
    <row r="150" spans="1:8" ht="15" customHeight="1">
      <c r="A150" s="85">
        <v>45267</v>
      </c>
      <c r="B150" s="32" t="s">
        <v>1042</v>
      </c>
      <c r="C150" s="31" t="s">
        <v>1043</v>
      </c>
      <c r="D150" s="31" t="s">
        <v>995</v>
      </c>
      <c r="E150" s="31" t="s">
        <v>574</v>
      </c>
      <c r="F150" s="86">
        <v>1869500</v>
      </c>
      <c r="G150" s="32">
        <v>95.24</v>
      </c>
      <c r="H150" s="32" t="s">
        <v>862</v>
      </c>
    </row>
    <row r="151" spans="1:8" ht="15" customHeight="1">
      <c r="A151" s="85">
        <v>45267</v>
      </c>
      <c r="B151" s="32" t="s">
        <v>1042</v>
      </c>
      <c r="C151" s="31" t="s">
        <v>1043</v>
      </c>
      <c r="D151" s="31" t="s">
        <v>891</v>
      </c>
      <c r="E151" s="31" t="s">
        <v>574</v>
      </c>
      <c r="F151" s="86">
        <v>1498565</v>
      </c>
      <c r="G151" s="32">
        <v>96.2</v>
      </c>
      <c r="H151" s="32" t="s">
        <v>862</v>
      </c>
    </row>
    <row r="152" spans="1:8" ht="15" customHeight="1">
      <c r="A152" s="85">
        <v>45267</v>
      </c>
      <c r="B152" s="32" t="s">
        <v>1176</v>
      </c>
      <c r="C152" s="31" t="s">
        <v>1177</v>
      </c>
      <c r="D152" s="31" t="s">
        <v>576</v>
      </c>
      <c r="E152" s="31" t="s">
        <v>574</v>
      </c>
      <c r="F152" s="86">
        <v>94000</v>
      </c>
      <c r="G152" s="32">
        <v>184.56</v>
      </c>
      <c r="H152" s="32" t="s">
        <v>862</v>
      </c>
    </row>
    <row r="153" spans="1:8" ht="15" customHeight="1">
      <c r="A153" s="85">
        <v>45267</v>
      </c>
      <c r="B153" s="32" t="s">
        <v>996</v>
      </c>
      <c r="C153" s="31" t="s">
        <v>997</v>
      </c>
      <c r="D153" s="31" t="s">
        <v>909</v>
      </c>
      <c r="E153" s="31" t="s">
        <v>574</v>
      </c>
      <c r="F153" s="86">
        <v>280000</v>
      </c>
      <c r="G153" s="32">
        <v>4.4400000000000004</v>
      </c>
      <c r="H153" s="32" t="s">
        <v>862</v>
      </c>
    </row>
    <row r="154" spans="1:8" ht="15" customHeight="1">
      <c r="A154" s="85">
        <v>45267</v>
      </c>
      <c r="B154" s="32" t="s">
        <v>996</v>
      </c>
      <c r="C154" s="31" t="s">
        <v>997</v>
      </c>
      <c r="D154" s="31" t="s">
        <v>923</v>
      </c>
      <c r="E154" s="31" t="s">
        <v>574</v>
      </c>
      <c r="F154" s="86">
        <v>748546</v>
      </c>
      <c r="G154" s="32">
        <v>179.7</v>
      </c>
      <c r="H154" s="32" t="s">
        <v>862</v>
      </c>
    </row>
    <row r="155" spans="1:8" ht="15" customHeight="1">
      <c r="A155" s="85">
        <v>45267</v>
      </c>
      <c r="B155" s="32" t="s">
        <v>1178</v>
      </c>
      <c r="C155" s="31" t="s">
        <v>1179</v>
      </c>
      <c r="D155" s="31" t="s">
        <v>576</v>
      </c>
      <c r="E155" s="31" t="s">
        <v>574</v>
      </c>
      <c r="F155" s="86">
        <v>686512</v>
      </c>
      <c r="G155" s="32">
        <v>178.27</v>
      </c>
      <c r="H155" s="32" t="s">
        <v>862</v>
      </c>
    </row>
    <row r="156" spans="1:8" ht="15" customHeight="1">
      <c r="A156" s="85">
        <v>45267</v>
      </c>
      <c r="B156" s="32" t="s">
        <v>1178</v>
      </c>
      <c r="C156" s="31" t="s">
        <v>1179</v>
      </c>
      <c r="D156" s="31" t="s">
        <v>1180</v>
      </c>
      <c r="E156" s="31" t="s">
        <v>574</v>
      </c>
      <c r="F156" s="86">
        <v>784021</v>
      </c>
      <c r="G156" s="32">
        <v>181.57</v>
      </c>
      <c r="H156" s="32" t="s">
        <v>862</v>
      </c>
    </row>
    <row r="157" spans="1:8" ht="15" customHeight="1">
      <c r="A157" s="85">
        <v>45267</v>
      </c>
      <c r="B157" s="32" t="s">
        <v>1178</v>
      </c>
      <c r="C157" s="31" t="s">
        <v>1179</v>
      </c>
      <c r="D157" s="31" t="s">
        <v>1181</v>
      </c>
      <c r="E157" s="31" t="s">
        <v>574</v>
      </c>
      <c r="F157" s="86">
        <v>438886</v>
      </c>
      <c r="G157" s="32">
        <v>180.28</v>
      </c>
      <c r="H157" s="32" t="s">
        <v>862</v>
      </c>
    </row>
    <row r="158" spans="1:8" ht="15" customHeight="1">
      <c r="A158" s="85">
        <v>45267</v>
      </c>
      <c r="B158" s="32" t="s">
        <v>1178</v>
      </c>
      <c r="C158" s="31" t="s">
        <v>1179</v>
      </c>
      <c r="D158" s="31" t="s">
        <v>1019</v>
      </c>
      <c r="E158" s="31" t="s">
        <v>574</v>
      </c>
      <c r="F158" s="86">
        <v>3283801</v>
      </c>
      <c r="G158" s="32">
        <v>178.99</v>
      </c>
      <c r="H158" s="32" t="s">
        <v>862</v>
      </c>
    </row>
    <row r="159" spans="1:8" ht="15" customHeight="1">
      <c r="A159" s="85">
        <v>45267</v>
      </c>
      <c r="B159" s="32" t="s">
        <v>1182</v>
      </c>
      <c r="C159" s="31" t="s">
        <v>1183</v>
      </c>
      <c r="D159" s="31" t="s">
        <v>1184</v>
      </c>
      <c r="E159" s="31" t="s">
        <v>574</v>
      </c>
      <c r="F159" s="86">
        <v>821675</v>
      </c>
      <c r="G159" s="32">
        <v>180.64</v>
      </c>
      <c r="H159" s="32" t="s">
        <v>862</v>
      </c>
    </row>
    <row r="160" spans="1:8" ht="15" customHeight="1">
      <c r="A160" s="85">
        <v>45267</v>
      </c>
      <c r="B160" s="32" t="s">
        <v>1182</v>
      </c>
      <c r="C160" s="31" t="s">
        <v>1183</v>
      </c>
      <c r="D160" s="31" t="s">
        <v>890</v>
      </c>
      <c r="E160" s="31" t="s">
        <v>574</v>
      </c>
      <c r="F160" s="86">
        <v>415924</v>
      </c>
      <c r="G160" s="32">
        <v>179.53</v>
      </c>
      <c r="H160" s="32" t="s">
        <v>862</v>
      </c>
    </row>
    <row r="161" spans="1:8" ht="15" customHeight="1">
      <c r="A161" s="85">
        <v>45267</v>
      </c>
      <c r="B161" s="32" t="s">
        <v>1185</v>
      </c>
      <c r="C161" s="31" t="s">
        <v>1186</v>
      </c>
      <c r="D161" s="31" t="s">
        <v>1187</v>
      </c>
      <c r="E161" s="31" t="s">
        <v>574</v>
      </c>
      <c r="F161" s="86">
        <v>442529</v>
      </c>
      <c r="G161" s="32">
        <v>178.76</v>
      </c>
      <c r="H161" s="32" t="s">
        <v>862</v>
      </c>
    </row>
    <row r="162" spans="1:8" ht="15" customHeight="1">
      <c r="A162" s="85">
        <v>45267</v>
      </c>
      <c r="B162" s="32" t="s">
        <v>1188</v>
      </c>
      <c r="C162" s="31" t="s">
        <v>1189</v>
      </c>
      <c r="D162" s="31" t="s">
        <v>1190</v>
      </c>
      <c r="E162" s="31" t="s">
        <v>574</v>
      </c>
      <c r="F162" s="86">
        <v>519851</v>
      </c>
      <c r="G162" s="32">
        <v>97.12</v>
      </c>
      <c r="H162" s="32" t="s">
        <v>862</v>
      </c>
    </row>
    <row r="163" spans="1:8" ht="15" customHeight="1">
      <c r="A163" s="85">
        <v>45267</v>
      </c>
      <c r="B163" s="32" t="s">
        <v>1133</v>
      </c>
      <c r="C163" s="31" t="s">
        <v>1134</v>
      </c>
      <c r="D163" s="31" t="s">
        <v>576</v>
      </c>
      <c r="E163" s="31" t="s">
        <v>575</v>
      </c>
      <c r="F163" s="86">
        <v>508399</v>
      </c>
      <c r="G163" s="32">
        <v>96.78</v>
      </c>
      <c r="H163" s="32" t="s">
        <v>862</v>
      </c>
    </row>
    <row r="164" spans="1:8" ht="15" customHeight="1">
      <c r="A164" s="85">
        <v>45267</v>
      </c>
      <c r="B164" s="32" t="s">
        <v>1135</v>
      </c>
      <c r="C164" s="31" t="s">
        <v>1136</v>
      </c>
      <c r="D164" s="31" t="s">
        <v>576</v>
      </c>
      <c r="E164" s="31" t="s">
        <v>575</v>
      </c>
      <c r="F164" s="86">
        <v>145578</v>
      </c>
      <c r="G164" s="32">
        <v>53.77</v>
      </c>
      <c r="H164" s="32" t="s">
        <v>862</v>
      </c>
    </row>
    <row r="165" spans="1:8" ht="15" customHeight="1">
      <c r="A165" s="85">
        <v>45267</v>
      </c>
      <c r="B165" s="32" t="s">
        <v>1068</v>
      </c>
      <c r="C165" s="31" t="s">
        <v>1137</v>
      </c>
      <c r="D165" s="31" t="s">
        <v>1069</v>
      </c>
      <c r="E165" s="31" t="s">
        <v>575</v>
      </c>
      <c r="F165" s="86">
        <v>1624031</v>
      </c>
      <c r="G165" s="32">
        <v>434.64</v>
      </c>
      <c r="H165" s="32" t="s">
        <v>862</v>
      </c>
    </row>
    <row r="166" spans="1:8" ht="15" customHeight="1">
      <c r="A166" s="85">
        <v>45267</v>
      </c>
      <c r="B166" s="32" t="s">
        <v>1068</v>
      </c>
      <c r="C166" s="31" t="s">
        <v>1137</v>
      </c>
      <c r="D166" s="31" t="s">
        <v>986</v>
      </c>
      <c r="E166" s="31" t="s">
        <v>575</v>
      </c>
      <c r="F166" s="86">
        <v>69259</v>
      </c>
      <c r="G166" s="32">
        <v>142.33000000000001</v>
      </c>
      <c r="H166" s="32" t="s">
        <v>862</v>
      </c>
    </row>
    <row r="167" spans="1:8" ht="15" customHeight="1">
      <c r="A167" s="85">
        <v>45267</v>
      </c>
      <c r="B167" s="32" t="s">
        <v>1068</v>
      </c>
      <c r="C167" s="31" t="s">
        <v>1137</v>
      </c>
      <c r="D167" s="31" t="s">
        <v>995</v>
      </c>
      <c r="E167" s="31" t="s">
        <v>575</v>
      </c>
      <c r="F167" s="86">
        <v>907303</v>
      </c>
      <c r="G167" s="32">
        <v>14.17</v>
      </c>
      <c r="H167" s="32" t="s">
        <v>862</v>
      </c>
    </row>
    <row r="168" spans="1:8" ht="15" customHeight="1">
      <c r="A168" s="85">
        <v>45267</v>
      </c>
      <c r="B168" s="32" t="s">
        <v>72</v>
      </c>
      <c r="C168" s="31" t="s">
        <v>1138</v>
      </c>
      <c r="D168" s="31" t="s">
        <v>576</v>
      </c>
      <c r="E168" s="31" t="s">
        <v>575</v>
      </c>
      <c r="F168" s="86">
        <v>1294741</v>
      </c>
      <c r="G168" s="32">
        <v>91.81</v>
      </c>
      <c r="H168" s="32" t="s">
        <v>862</v>
      </c>
    </row>
    <row r="169" spans="1:8" ht="15" customHeight="1">
      <c r="A169" s="85">
        <v>45267</v>
      </c>
      <c r="B169" s="32" t="s">
        <v>1139</v>
      </c>
      <c r="C169" s="31" t="s">
        <v>1140</v>
      </c>
      <c r="D169" s="31" t="s">
        <v>576</v>
      </c>
      <c r="E169" s="31" t="s">
        <v>575</v>
      </c>
      <c r="F169" s="86">
        <v>9308596</v>
      </c>
      <c r="G169" s="32">
        <v>54.54</v>
      </c>
      <c r="H169" s="32" t="s">
        <v>862</v>
      </c>
    </row>
    <row r="170" spans="1:8" ht="15" customHeight="1">
      <c r="A170" s="85">
        <v>45267</v>
      </c>
      <c r="B170" s="32" t="s">
        <v>1141</v>
      </c>
      <c r="C170" s="31" t="s">
        <v>1142</v>
      </c>
      <c r="D170" s="31" t="s">
        <v>1143</v>
      </c>
      <c r="E170" s="31" t="s">
        <v>575</v>
      </c>
      <c r="F170" s="86">
        <v>10700000</v>
      </c>
      <c r="G170" s="32">
        <v>55.32</v>
      </c>
      <c r="H170" s="32" t="s">
        <v>862</v>
      </c>
    </row>
    <row r="171" spans="1:8" ht="15" customHeight="1">
      <c r="A171" s="85">
        <v>45267</v>
      </c>
      <c r="B171" s="32" t="s">
        <v>1021</v>
      </c>
      <c r="C171" s="31" t="s">
        <v>1022</v>
      </c>
      <c r="D171" s="31" t="s">
        <v>576</v>
      </c>
      <c r="E171" s="31" t="s">
        <v>575</v>
      </c>
      <c r="F171" s="86">
        <v>57681</v>
      </c>
      <c r="G171" s="32">
        <v>148.94</v>
      </c>
      <c r="H171" s="32" t="s">
        <v>862</v>
      </c>
    </row>
    <row r="172" spans="1:8" ht="15" customHeight="1">
      <c r="A172" s="85">
        <v>45267</v>
      </c>
      <c r="B172" s="32" t="s">
        <v>1023</v>
      </c>
      <c r="C172" s="31" t="s">
        <v>1024</v>
      </c>
      <c r="D172" s="31" t="s">
        <v>1078</v>
      </c>
      <c r="E172" s="31" t="s">
        <v>575</v>
      </c>
      <c r="F172" s="86">
        <v>685</v>
      </c>
      <c r="G172" s="32">
        <v>139.86000000000001</v>
      </c>
      <c r="H172" s="32" t="s">
        <v>862</v>
      </c>
    </row>
    <row r="173" spans="1:8" ht="15" customHeight="1">
      <c r="A173" s="85">
        <v>45267</v>
      </c>
      <c r="B173" s="32" t="s">
        <v>1023</v>
      </c>
      <c r="C173" s="31" t="s">
        <v>1024</v>
      </c>
      <c r="D173" s="31" t="s">
        <v>1191</v>
      </c>
      <c r="E173" s="31" t="s">
        <v>575</v>
      </c>
      <c r="F173" s="86">
        <v>113961</v>
      </c>
      <c r="G173" s="32">
        <v>451.22</v>
      </c>
      <c r="H173" s="32" t="s">
        <v>862</v>
      </c>
    </row>
    <row r="174" spans="1:8" ht="15" customHeight="1">
      <c r="A174" s="85">
        <v>45267</v>
      </c>
      <c r="B174" s="32" t="s">
        <v>1145</v>
      </c>
      <c r="C174" s="31" t="s">
        <v>1146</v>
      </c>
      <c r="D174" s="31" t="s">
        <v>576</v>
      </c>
      <c r="E174" s="31" t="s">
        <v>575</v>
      </c>
      <c r="F174" s="86">
        <v>618105</v>
      </c>
      <c r="G174" s="32">
        <v>359.25</v>
      </c>
      <c r="H174" s="32" t="s">
        <v>862</v>
      </c>
    </row>
    <row r="175" spans="1:8" ht="15" customHeight="1">
      <c r="A175" s="85">
        <v>45267</v>
      </c>
      <c r="B175" s="32" t="s">
        <v>1192</v>
      </c>
      <c r="C175" s="31" t="s">
        <v>1193</v>
      </c>
      <c r="D175" s="31" t="s">
        <v>1194</v>
      </c>
      <c r="E175" s="31" t="s">
        <v>575</v>
      </c>
      <c r="F175" s="86">
        <v>723134</v>
      </c>
      <c r="G175" s="32">
        <v>358.11</v>
      </c>
      <c r="H175" s="32" t="s">
        <v>862</v>
      </c>
    </row>
    <row r="176" spans="1:8" ht="15" customHeight="1">
      <c r="A176" s="85">
        <v>45267</v>
      </c>
      <c r="B176" s="32" t="s">
        <v>1147</v>
      </c>
      <c r="C176" s="31" t="s">
        <v>1148</v>
      </c>
      <c r="D176" s="31" t="s">
        <v>1195</v>
      </c>
      <c r="E176" s="31" t="s">
        <v>575</v>
      </c>
      <c r="F176" s="86">
        <v>2329070</v>
      </c>
      <c r="G176" s="32">
        <v>6.57</v>
      </c>
      <c r="H176" s="32" t="s">
        <v>862</v>
      </c>
    </row>
    <row r="177" spans="1:8" ht="15" customHeight="1">
      <c r="A177" s="85">
        <v>45267</v>
      </c>
      <c r="B177" s="32" t="s">
        <v>1025</v>
      </c>
      <c r="C177" s="31" t="s">
        <v>1026</v>
      </c>
      <c r="D177" s="31" t="s">
        <v>1196</v>
      </c>
      <c r="E177" s="31" t="s">
        <v>575</v>
      </c>
      <c r="F177" s="86">
        <v>651747</v>
      </c>
      <c r="G177" s="32">
        <v>276.92</v>
      </c>
      <c r="H177" s="32" t="s">
        <v>862</v>
      </c>
    </row>
    <row r="178" spans="1:8" ht="15" customHeight="1">
      <c r="A178" s="85">
        <v>45267</v>
      </c>
      <c r="B178" s="32" t="s">
        <v>1027</v>
      </c>
      <c r="C178" s="31" t="s">
        <v>1028</v>
      </c>
      <c r="D178" s="31" t="s">
        <v>990</v>
      </c>
      <c r="E178" s="31" t="s">
        <v>575</v>
      </c>
      <c r="F178" s="86">
        <v>350000</v>
      </c>
      <c r="G178" s="32">
        <v>246</v>
      </c>
      <c r="H178" s="32" t="s">
        <v>862</v>
      </c>
    </row>
    <row r="179" spans="1:8" ht="15" customHeight="1">
      <c r="A179" s="85">
        <v>45267</v>
      </c>
      <c r="B179" s="32" t="s">
        <v>1150</v>
      </c>
      <c r="C179" s="31" t="s">
        <v>1151</v>
      </c>
      <c r="D179" s="31" t="s">
        <v>1197</v>
      </c>
      <c r="E179" s="31" t="s">
        <v>575</v>
      </c>
      <c r="F179" s="86">
        <v>763212</v>
      </c>
      <c r="G179" s="32">
        <v>80.88</v>
      </c>
      <c r="H179" s="32" t="s">
        <v>862</v>
      </c>
    </row>
    <row r="180" spans="1:8" ht="15" customHeight="1">
      <c r="A180" s="85">
        <v>45267</v>
      </c>
      <c r="B180" s="32" t="s">
        <v>984</v>
      </c>
      <c r="C180" s="31" t="s">
        <v>985</v>
      </c>
      <c r="D180" s="31" t="s">
        <v>986</v>
      </c>
      <c r="E180" s="31" t="s">
        <v>575</v>
      </c>
      <c r="F180" s="86">
        <v>258383</v>
      </c>
      <c r="G180" s="32">
        <v>2281.66</v>
      </c>
      <c r="H180" s="32" t="s">
        <v>862</v>
      </c>
    </row>
    <row r="181" spans="1:8" ht="15" customHeight="1">
      <c r="A181" s="85">
        <v>45267</v>
      </c>
      <c r="B181" s="32" t="s">
        <v>984</v>
      </c>
      <c r="C181" s="31" t="s">
        <v>985</v>
      </c>
      <c r="D181" s="31" t="s">
        <v>1005</v>
      </c>
      <c r="E181" s="31" t="s">
        <v>575</v>
      </c>
      <c r="F181" s="86">
        <v>179481</v>
      </c>
      <c r="G181" s="32">
        <v>140.72</v>
      </c>
      <c r="H181" s="32" t="s">
        <v>862</v>
      </c>
    </row>
    <row r="182" spans="1:8" ht="15" customHeight="1">
      <c r="A182" s="85">
        <v>45267</v>
      </c>
      <c r="B182" s="32" t="s">
        <v>987</v>
      </c>
      <c r="C182" s="31" t="s">
        <v>988</v>
      </c>
      <c r="D182" s="31" t="s">
        <v>989</v>
      </c>
      <c r="E182" s="31" t="s">
        <v>575</v>
      </c>
      <c r="F182" s="86">
        <v>150000</v>
      </c>
      <c r="G182" s="32">
        <v>7.03</v>
      </c>
      <c r="H182" s="32" t="s">
        <v>862</v>
      </c>
    </row>
    <row r="183" spans="1:8" ht="15" customHeight="1">
      <c r="A183" s="85">
        <v>45267</v>
      </c>
      <c r="B183" s="32" t="s">
        <v>987</v>
      </c>
      <c r="C183" s="31" t="s">
        <v>988</v>
      </c>
      <c r="D183" s="31" t="s">
        <v>1029</v>
      </c>
      <c r="E183" s="31" t="s">
        <v>575</v>
      </c>
      <c r="F183" s="86">
        <v>424512</v>
      </c>
      <c r="G183" s="32">
        <v>249.09</v>
      </c>
      <c r="H183" s="32" t="s">
        <v>862</v>
      </c>
    </row>
    <row r="184" spans="1:8" ht="15" customHeight="1">
      <c r="A184" s="85">
        <v>45267</v>
      </c>
      <c r="B184" s="32" t="s">
        <v>987</v>
      </c>
      <c r="C184" s="31" t="s">
        <v>988</v>
      </c>
      <c r="D184" s="31" t="s">
        <v>576</v>
      </c>
      <c r="E184" s="31" t="s">
        <v>575</v>
      </c>
      <c r="F184" s="86">
        <v>463304</v>
      </c>
      <c r="G184" s="32">
        <v>262.68</v>
      </c>
      <c r="H184" s="32" t="s">
        <v>862</v>
      </c>
    </row>
    <row r="185" spans="1:8" ht="15" customHeight="1">
      <c r="A185" s="85">
        <v>45267</v>
      </c>
      <c r="B185" s="32" t="s">
        <v>987</v>
      </c>
      <c r="C185" s="31" t="s">
        <v>988</v>
      </c>
      <c r="D185" s="31" t="s">
        <v>891</v>
      </c>
      <c r="E185" s="31" t="s">
        <v>575</v>
      </c>
      <c r="F185" s="86">
        <v>605403</v>
      </c>
      <c r="G185" s="32">
        <v>255.31</v>
      </c>
      <c r="H185" s="32" t="s">
        <v>862</v>
      </c>
    </row>
    <row r="186" spans="1:8" ht="15" customHeight="1">
      <c r="A186" s="85">
        <v>45267</v>
      </c>
      <c r="B186" s="32" t="s">
        <v>1030</v>
      </c>
      <c r="C186" s="31" t="s">
        <v>1031</v>
      </c>
      <c r="D186" s="31" t="s">
        <v>982</v>
      </c>
      <c r="E186" s="31" t="s">
        <v>575</v>
      </c>
      <c r="F186" s="86">
        <v>20400</v>
      </c>
      <c r="G186" s="32">
        <v>57.55</v>
      </c>
      <c r="H186" s="32" t="s">
        <v>862</v>
      </c>
    </row>
    <row r="187" spans="1:8" ht="15" customHeight="1">
      <c r="A187" s="85">
        <v>45267</v>
      </c>
      <c r="B187" s="32" t="s">
        <v>1013</v>
      </c>
      <c r="C187" s="31" t="s">
        <v>1044</v>
      </c>
      <c r="D187" s="31" t="s">
        <v>919</v>
      </c>
      <c r="E187" s="31" t="s">
        <v>575</v>
      </c>
      <c r="F187" s="86">
        <v>36000</v>
      </c>
      <c r="G187" s="32">
        <v>52.2</v>
      </c>
      <c r="H187" s="32" t="s">
        <v>862</v>
      </c>
    </row>
    <row r="188" spans="1:8" ht="15" customHeight="1">
      <c r="A188" s="85">
        <v>45267</v>
      </c>
      <c r="B188" s="32" t="s">
        <v>1013</v>
      </c>
      <c r="C188" s="31" t="s">
        <v>1044</v>
      </c>
      <c r="D188" s="31" t="s">
        <v>982</v>
      </c>
      <c r="E188" s="31" t="s">
        <v>575</v>
      </c>
      <c r="F188" s="86">
        <v>16000</v>
      </c>
      <c r="G188" s="32">
        <v>120.1</v>
      </c>
      <c r="H188" s="32" t="s">
        <v>862</v>
      </c>
    </row>
    <row r="189" spans="1:8" ht="15" customHeight="1">
      <c r="A189" s="85">
        <v>45267</v>
      </c>
      <c r="B189" s="32" t="s">
        <v>1153</v>
      </c>
      <c r="C189" s="31" t="s">
        <v>1154</v>
      </c>
      <c r="D189" s="31" t="s">
        <v>884</v>
      </c>
      <c r="E189" s="31" t="s">
        <v>575</v>
      </c>
      <c r="F189" s="86">
        <v>918499</v>
      </c>
      <c r="G189" s="32">
        <v>1247.93</v>
      </c>
      <c r="H189" s="32" t="s">
        <v>862</v>
      </c>
    </row>
    <row r="190" spans="1:8" ht="15" customHeight="1">
      <c r="A190" s="85">
        <v>45267</v>
      </c>
      <c r="B190" s="32" t="s">
        <v>1153</v>
      </c>
      <c r="C190" s="31" t="s">
        <v>1154</v>
      </c>
      <c r="D190" s="31" t="s">
        <v>1155</v>
      </c>
      <c r="E190" s="31" t="s">
        <v>575</v>
      </c>
      <c r="F190" s="86">
        <v>566951</v>
      </c>
      <c r="G190" s="32">
        <v>25.69</v>
      </c>
      <c r="H190" s="32" t="s">
        <v>862</v>
      </c>
    </row>
    <row r="191" spans="1:8" ht="15" customHeight="1">
      <c r="A191" s="85">
        <v>45267</v>
      </c>
      <c r="B191" s="32" t="s">
        <v>1095</v>
      </c>
      <c r="C191" s="31" t="s">
        <v>1156</v>
      </c>
      <c r="D191" s="31" t="s">
        <v>1096</v>
      </c>
      <c r="E191" s="31" t="s">
        <v>575</v>
      </c>
      <c r="F191" s="86">
        <v>348543</v>
      </c>
      <c r="G191" s="32">
        <v>1870.33</v>
      </c>
      <c r="H191" s="32" t="s">
        <v>862</v>
      </c>
    </row>
    <row r="192" spans="1:8" ht="15" customHeight="1">
      <c r="A192" s="85">
        <v>45267</v>
      </c>
      <c r="B192" s="32" t="s">
        <v>1095</v>
      </c>
      <c r="C192" s="31" t="s">
        <v>1156</v>
      </c>
      <c r="D192" s="31" t="s">
        <v>1097</v>
      </c>
      <c r="E192" s="31" t="s">
        <v>575</v>
      </c>
      <c r="F192" s="86">
        <v>54931106</v>
      </c>
      <c r="G192" s="32">
        <v>3.2</v>
      </c>
      <c r="H192" s="32" t="s">
        <v>862</v>
      </c>
    </row>
    <row r="193" spans="1:8" ht="15" customHeight="1">
      <c r="A193" s="85">
        <v>45267</v>
      </c>
      <c r="B193" s="32" t="s">
        <v>1032</v>
      </c>
      <c r="C193" s="31" t="s">
        <v>1033</v>
      </c>
      <c r="D193" s="31" t="s">
        <v>1157</v>
      </c>
      <c r="E193" s="31" t="s">
        <v>575</v>
      </c>
      <c r="F193" s="86">
        <v>52446599</v>
      </c>
      <c r="G193" s="32">
        <v>3.2</v>
      </c>
      <c r="H193" s="32" t="s">
        <v>862</v>
      </c>
    </row>
    <row r="194" spans="1:8" ht="15" customHeight="1">
      <c r="A194" s="85">
        <v>45267</v>
      </c>
      <c r="B194" s="32" t="s">
        <v>1032</v>
      </c>
      <c r="C194" s="31" t="s">
        <v>1033</v>
      </c>
      <c r="D194" s="31" t="s">
        <v>983</v>
      </c>
      <c r="E194" s="31" t="s">
        <v>575</v>
      </c>
      <c r="F194" s="86">
        <v>1000000</v>
      </c>
      <c r="G194" s="32">
        <v>7.5</v>
      </c>
      <c r="H194" s="32" t="s">
        <v>862</v>
      </c>
    </row>
    <row r="195" spans="1:8" ht="15" customHeight="1">
      <c r="A195" s="85">
        <v>45267</v>
      </c>
      <c r="B195" s="32" t="s">
        <v>1032</v>
      </c>
      <c r="C195" s="31" t="s">
        <v>1033</v>
      </c>
      <c r="D195" s="31" t="s">
        <v>1158</v>
      </c>
      <c r="E195" s="31" t="s">
        <v>575</v>
      </c>
      <c r="F195" s="86">
        <v>556753</v>
      </c>
      <c r="G195" s="32">
        <v>7.5</v>
      </c>
      <c r="H195" s="32" t="s">
        <v>862</v>
      </c>
    </row>
    <row r="196" spans="1:8" ht="15" customHeight="1">
      <c r="A196" s="85">
        <v>45267</v>
      </c>
      <c r="B196" s="32" t="s">
        <v>1032</v>
      </c>
      <c r="C196" s="31" t="s">
        <v>1033</v>
      </c>
      <c r="D196" s="31" t="s">
        <v>923</v>
      </c>
      <c r="E196" s="31" t="s">
        <v>575</v>
      </c>
      <c r="F196" s="86">
        <v>150000</v>
      </c>
      <c r="G196" s="32">
        <v>52.9</v>
      </c>
      <c r="H196" s="32" t="s">
        <v>862</v>
      </c>
    </row>
    <row r="197" spans="1:8" ht="15" customHeight="1">
      <c r="A197" s="85">
        <v>45267</v>
      </c>
      <c r="B197" s="32" t="s">
        <v>1032</v>
      </c>
      <c r="C197" s="31" t="s">
        <v>1033</v>
      </c>
      <c r="D197" s="31" t="s">
        <v>884</v>
      </c>
      <c r="E197" s="31" t="s">
        <v>575</v>
      </c>
      <c r="F197" s="86">
        <v>270000</v>
      </c>
      <c r="G197" s="32">
        <v>52.9</v>
      </c>
      <c r="H197" s="32" t="s">
        <v>862</v>
      </c>
    </row>
    <row r="198" spans="1:8" ht="15" customHeight="1">
      <c r="A198" s="85">
        <v>45267</v>
      </c>
      <c r="B198" s="32" t="s">
        <v>1159</v>
      </c>
      <c r="C198" s="31" t="s">
        <v>1160</v>
      </c>
      <c r="D198" s="31" t="s">
        <v>576</v>
      </c>
      <c r="E198" s="31" t="s">
        <v>575</v>
      </c>
      <c r="F198" s="86">
        <v>207000</v>
      </c>
      <c r="G198" s="32">
        <v>52.9</v>
      </c>
      <c r="H198" s="32" t="s">
        <v>862</v>
      </c>
    </row>
    <row r="199" spans="1:8" ht="15" customHeight="1">
      <c r="A199" s="85">
        <v>45267</v>
      </c>
      <c r="B199" s="32" t="s">
        <v>991</v>
      </c>
      <c r="C199" s="31" t="s">
        <v>992</v>
      </c>
      <c r="D199" s="31" t="s">
        <v>890</v>
      </c>
      <c r="E199" s="31" t="s">
        <v>575</v>
      </c>
      <c r="F199" s="86">
        <v>995640</v>
      </c>
      <c r="G199" s="32">
        <v>177.07</v>
      </c>
      <c r="H199" s="32" t="s">
        <v>862</v>
      </c>
    </row>
    <row r="200" spans="1:8" ht="15" customHeight="1">
      <c r="A200" s="85">
        <v>45267</v>
      </c>
      <c r="B200" s="32" t="s">
        <v>991</v>
      </c>
      <c r="C200" s="31" t="s">
        <v>992</v>
      </c>
      <c r="D200" s="31" t="s">
        <v>576</v>
      </c>
      <c r="E200" s="31" t="s">
        <v>575</v>
      </c>
      <c r="F200" s="86">
        <v>1326651</v>
      </c>
      <c r="G200" s="32">
        <v>210.69</v>
      </c>
      <c r="H200" s="32" t="s">
        <v>862</v>
      </c>
    </row>
    <row r="201" spans="1:8" ht="15" customHeight="1">
      <c r="A201" s="85">
        <v>45267</v>
      </c>
      <c r="B201" s="32" t="s">
        <v>1164</v>
      </c>
      <c r="C201" s="31" t="s">
        <v>1165</v>
      </c>
      <c r="D201" s="31" t="s">
        <v>1157</v>
      </c>
      <c r="E201" s="31" t="s">
        <v>575</v>
      </c>
      <c r="F201" s="86">
        <v>451211</v>
      </c>
      <c r="G201" s="32">
        <v>210.46</v>
      </c>
      <c r="H201" s="32" t="s">
        <v>862</v>
      </c>
    </row>
    <row r="202" spans="1:8" ht="15" customHeight="1">
      <c r="A202" s="85">
        <v>45267</v>
      </c>
      <c r="B202" s="32" t="s">
        <v>1164</v>
      </c>
      <c r="C202" s="31" t="s">
        <v>1165</v>
      </c>
      <c r="D202" s="31" t="s">
        <v>923</v>
      </c>
      <c r="E202" s="31" t="s">
        <v>575</v>
      </c>
      <c r="F202" s="86">
        <v>286778</v>
      </c>
      <c r="G202" s="32">
        <v>209.47</v>
      </c>
      <c r="H202" s="32" t="s">
        <v>862</v>
      </c>
    </row>
    <row r="203" spans="1:8" ht="15" customHeight="1">
      <c r="A203" s="85">
        <v>45267</v>
      </c>
      <c r="B203" s="32" t="s">
        <v>1164</v>
      </c>
      <c r="C203" s="31" t="s">
        <v>1165</v>
      </c>
      <c r="D203" s="31" t="s">
        <v>890</v>
      </c>
      <c r="E203" s="31" t="s">
        <v>575</v>
      </c>
      <c r="F203" s="86">
        <v>231025</v>
      </c>
      <c r="G203" s="32">
        <v>210.44</v>
      </c>
      <c r="H203" s="32" t="s">
        <v>862</v>
      </c>
    </row>
    <row r="204" spans="1:8" ht="15" customHeight="1">
      <c r="A204" s="85">
        <v>45267</v>
      </c>
      <c r="B204" s="32" t="s">
        <v>1164</v>
      </c>
      <c r="C204" s="31" t="s">
        <v>1165</v>
      </c>
      <c r="D204" s="31" t="s">
        <v>576</v>
      </c>
      <c r="E204" s="31" t="s">
        <v>575</v>
      </c>
      <c r="F204" s="86">
        <v>230354</v>
      </c>
      <c r="G204" s="32">
        <v>210.4</v>
      </c>
      <c r="H204" s="32" t="s">
        <v>862</v>
      </c>
    </row>
    <row r="205" spans="1:8" ht="15" customHeight="1">
      <c r="A205" s="85">
        <v>45267</v>
      </c>
      <c r="B205" s="32" t="s">
        <v>993</v>
      </c>
      <c r="C205" s="31" t="s">
        <v>994</v>
      </c>
      <c r="D205" s="31" t="s">
        <v>891</v>
      </c>
      <c r="E205" s="31" t="s">
        <v>575</v>
      </c>
      <c r="F205" s="86">
        <v>352670</v>
      </c>
      <c r="G205" s="32">
        <v>210.57</v>
      </c>
      <c r="H205" s="32" t="s">
        <v>862</v>
      </c>
    </row>
    <row r="206" spans="1:8" ht="15" customHeight="1">
      <c r="A206" s="85">
        <v>45267</v>
      </c>
      <c r="B206" s="32" t="s">
        <v>1198</v>
      </c>
      <c r="C206" s="31" t="s">
        <v>1199</v>
      </c>
      <c r="D206" s="31" t="s">
        <v>1200</v>
      </c>
      <c r="E206" s="31" t="s">
        <v>575</v>
      </c>
      <c r="F206" s="86">
        <v>54000</v>
      </c>
      <c r="G206" s="32">
        <v>210.1</v>
      </c>
      <c r="H206" s="32" t="s">
        <v>862</v>
      </c>
    </row>
    <row r="207" spans="1:8" ht="15" customHeight="1">
      <c r="A207" s="85">
        <v>45267</v>
      </c>
      <c r="B207" s="32" t="s">
        <v>1034</v>
      </c>
      <c r="C207" s="31" t="s">
        <v>1035</v>
      </c>
      <c r="D207" s="31" t="s">
        <v>995</v>
      </c>
      <c r="E207" s="31" t="s">
        <v>575</v>
      </c>
      <c r="F207" s="86">
        <v>323799</v>
      </c>
      <c r="G207" s="32">
        <v>210.54</v>
      </c>
      <c r="H207" s="32" t="s">
        <v>862</v>
      </c>
    </row>
    <row r="208" spans="1:8" ht="15" customHeight="1">
      <c r="A208" s="85">
        <v>45267</v>
      </c>
      <c r="B208" s="32" t="s">
        <v>1034</v>
      </c>
      <c r="C208" s="31" t="s">
        <v>1035</v>
      </c>
      <c r="D208" s="31" t="s">
        <v>1036</v>
      </c>
      <c r="E208" s="31" t="s">
        <v>575</v>
      </c>
      <c r="F208" s="86">
        <v>371000</v>
      </c>
      <c r="G208" s="32">
        <v>81.010000000000005</v>
      </c>
      <c r="H208" s="32" t="s">
        <v>862</v>
      </c>
    </row>
    <row r="209" spans="1:8" ht="15" customHeight="1">
      <c r="A209" s="85">
        <v>45267</v>
      </c>
      <c r="B209" s="32" t="s">
        <v>1166</v>
      </c>
      <c r="C209" s="31" t="s">
        <v>1167</v>
      </c>
      <c r="D209" s="31" t="s">
        <v>576</v>
      </c>
      <c r="E209" s="31" t="s">
        <v>575</v>
      </c>
      <c r="F209" s="86">
        <v>7528386</v>
      </c>
      <c r="G209" s="32">
        <v>31.96</v>
      </c>
      <c r="H209" s="32" t="s">
        <v>862</v>
      </c>
    </row>
    <row r="210" spans="1:8" ht="15" customHeight="1">
      <c r="A210" s="85">
        <v>45267</v>
      </c>
      <c r="B210" s="32" t="s">
        <v>1037</v>
      </c>
      <c r="C210" s="31" t="s">
        <v>1038</v>
      </c>
      <c r="D210" s="31" t="s">
        <v>1201</v>
      </c>
      <c r="E210" s="31" t="s">
        <v>575</v>
      </c>
      <c r="F210" s="86">
        <v>539886</v>
      </c>
      <c r="G210" s="32">
        <v>331.72</v>
      </c>
      <c r="H210" s="32" t="s">
        <v>862</v>
      </c>
    </row>
    <row r="211" spans="1:8" ht="15" customHeight="1">
      <c r="A211" s="85">
        <v>45267</v>
      </c>
      <c r="B211" s="32" t="s">
        <v>1039</v>
      </c>
      <c r="C211" s="31" t="s">
        <v>1040</v>
      </c>
      <c r="D211" s="31" t="s">
        <v>1202</v>
      </c>
      <c r="E211" s="31" t="s">
        <v>575</v>
      </c>
      <c r="F211" s="86">
        <v>844701</v>
      </c>
      <c r="G211" s="32">
        <v>331.98</v>
      </c>
      <c r="H211" s="32" t="s">
        <v>862</v>
      </c>
    </row>
    <row r="212" spans="1:8" ht="15" customHeight="1">
      <c r="A212" s="85">
        <v>45267</v>
      </c>
      <c r="B212" s="32" t="s">
        <v>1039</v>
      </c>
      <c r="C212" s="31" t="s">
        <v>1040</v>
      </c>
      <c r="D212" s="31" t="s">
        <v>1203</v>
      </c>
      <c r="E212" s="31" t="s">
        <v>575</v>
      </c>
      <c r="F212" s="86">
        <v>1494689</v>
      </c>
      <c r="G212" s="32">
        <v>334.12</v>
      </c>
      <c r="H212" s="32" t="s">
        <v>862</v>
      </c>
    </row>
    <row r="213" spans="1:8" ht="15" customHeight="1">
      <c r="A213" s="85">
        <v>45267</v>
      </c>
      <c r="B213" s="32" t="s">
        <v>1039</v>
      </c>
      <c r="C213" s="31" t="s">
        <v>1040</v>
      </c>
      <c r="D213" s="31" t="s">
        <v>1203</v>
      </c>
      <c r="E213" s="31" t="s">
        <v>575</v>
      </c>
      <c r="F213" s="86">
        <v>118400</v>
      </c>
      <c r="G213" s="32">
        <v>70.42</v>
      </c>
      <c r="H213" s="32" t="s">
        <v>862</v>
      </c>
    </row>
    <row r="214" spans="1:8" ht="15" customHeight="1">
      <c r="A214" s="85">
        <v>45267</v>
      </c>
      <c r="B214" s="32" t="s">
        <v>1039</v>
      </c>
      <c r="C214" s="31" t="s">
        <v>1040</v>
      </c>
      <c r="D214" s="31" t="s">
        <v>1204</v>
      </c>
      <c r="E214" s="31" t="s">
        <v>575</v>
      </c>
      <c r="F214" s="86">
        <v>5000000</v>
      </c>
      <c r="G214" s="32">
        <v>195.82</v>
      </c>
      <c r="H214" s="32" t="s">
        <v>862</v>
      </c>
    </row>
    <row r="215" spans="1:8" ht="15" customHeight="1">
      <c r="A215" s="85">
        <v>45267</v>
      </c>
      <c r="B215" s="32" t="s">
        <v>1039</v>
      </c>
      <c r="C215" s="31" t="s">
        <v>1040</v>
      </c>
      <c r="D215" s="31" t="s">
        <v>1205</v>
      </c>
      <c r="E215" s="31" t="s">
        <v>575</v>
      </c>
      <c r="F215" s="86">
        <v>737906</v>
      </c>
      <c r="G215" s="32">
        <v>200.87</v>
      </c>
      <c r="H215" s="32" t="s">
        <v>862</v>
      </c>
    </row>
    <row r="216" spans="1:8" ht="15" customHeight="1">
      <c r="A216" s="85">
        <v>45267</v>
      </c>
      <c r="B216" s="32" t="s">
        <v>1039</v>
      </c>
      <c r="C216" s="31" t="s">
        <v>1040</v>
      </c>
      <c r="D216" s="31" t="s">
        <v>1206</v>
      </c>
      <c r="E216" s="31" t="s">
        <v>575</v>
      </c>
      <c r="F216" s="86">
        <v>1380479</v>
      </c>
      <c r="G216" s="32">
        <v>196.36</v>
      </c>
      <c r="H216" s="32" t="s">
        <v>862</v>
      </c>
    </row>
    <row r="217" spans="1:8" ht="15" customHeight="1">
      <c r="A217" s="85">
        <v>45267</v>
      </c>
      <c r="B217" s="32" t="s">
        <v>1039</v>
      </c>
      <c r="C217" s="31" t="s">
        <v>1040</v>
      </c>
      <c r="D217" s="31" t="s">
        <v>1203</v>
      </c>
      <c r="E217" s="31" t="s">
        <v>575</v>
      </c>
      <c r="F217" s="86">
        <v>1345048</v>
      </c>
      <c r="G217" s="32">
        <v>196.99</v>
      </c>
      <c r="H217" s="32" t="s">
        <v>862</v>
      </c>
    </row>
    <row r="218" spans="1:8" ht="15" customHeight="1">
      <c r="A218" s="85">
        <v>45267</v>
      </c>
      <c r="B218" s="32" t="s">
        <v>1207</v>
      </c>
      <c r="C218" s="31" t="s">
        <v>1208</v>
      </c>
      <c r="D218" s="31" t="s">
        <v>1209</v>
      </c>
      <c r="E218" s="31" t="s">
        <v>575</v>
      </c>
      <c r="F218" s="86">
        <v>1908246</v>
      </c>
      <c r="G218" s="32">
        <v>200.25</v>
      </c>
      <c r="H218" s="32" t="s">
        <v>862</v>
      </c>
    </row>
    <row r="219" spans="1:8" ht="15" customHeight="1">
      <c r="A219" s="85">
        <v>45267</v>
      </c>
      <c r="B219" s="32" t="s">
        <v>1210</v>
      </c>
      <c r="C219" s="31" t="s">
        <v>1211</v>
      </c>
      <c r="D219" s="31" t="s">
        <v>1212</v>
      </c>
      <c r="E219" s="31" t="s">
        <v>575</v>
      </c>
      <c r="F219" s="86">
        <v>5000000</v>
      </c>
      <c r="G219" s="32">
        <v>199.23</v>
      </c>
      <c r="H219" s="32" t="s">
        <v>862</v>
      </c>
    </row>
    <row r="220" spans="1:8" ht="15" customHeight="1">
      <c r="A220" s="85">
        <v>45267</v>
      </c>
      <c r="B220" s="32" t="s">
        <v>1213</v>
      </c>
      <c r="C220" s="31" t="s">
        <v>1214</v>
      </c>
      <c r="D220" s="31" t="s">
        <v>1215</v>
      </c>
      <c r="E220" s="31" t="s">
        <v>575</v>
      </c>
      <c r="F220" s="86">
        <v>2603618</v>
      </c>
      <c r="G220" s="32">
        <v>199.71</v>
      </c>
      <c r="H220" s="32" t="s">
        <v>862</v>
      </c>
    </row>
    <row r="221" spans="1:8" ht="15" customHeight="1">
      <c r="A221" s="85">
        <v>45267</v>
      </c>
      <c r="B221" s="32" t="s">
        <v>1171</v>
      </c>
      <c r="C221" s="31" t="s">
        <v>1172</v>
      </c>
      <c r="D221" s="31" t="s">
        <v>1216</v>
      </c>
      <c r="E221" s="31" t="s">
        <v>575</v>
      </c>
      <c r="F221" s="86">
        <v>1156053</v>
      </c>
      <c r="G221" s="32">
        <v>200.14</v>
      </c>
      <c r="H221" s="32" t="s">
        <v>862</v>
      </c>
    </row>
    <row r="222" spans="1:8" ht="15" customHeight="1">
      <c r="A222" s="85">
        <v>45267</v>
      </c>
      <c r="B222" s="32" t="s">
        <v>1042</v>
      </c>
      <c r="C222" s="31" t="s">
        <v>1043</v>
      </c>
      <c r="D222" s="31" t="s">
        <v>891</v>
      </c>
      <c r="E222" s="31" t="s">
        <v>575</v>
      </c>
      <c r="F222" s="86">
        <v>1829453</v>
      </c>
      <c r="G222" s="32">
        <v>199.4</v>
      </c>
      <c r="H222" s="32" t="s">
        <v>862</v>
      </c>
    </row>
    <row r="223" spans="1:8" ht="15" customHeight="1">
      <c r="A223" s="85">
        <v>45267</v>
      </c>
      <c r="B223" s="32" t="s">
        <v>1042</v>
      </c>
      <c r="C223" s="31" t="s">
        <v>1043</v>
      </c>
      <c r="D223" s="31" t="s">
        <v>1128</v>
      </c>
      <c r="E223" s="31" t="s">
        <v>575</v>
      </c>
      <c r="F223" s="86">
        <v>1525880</v>
      </c>
      <c r="G223" s="32">
        <v>197.18</v>
      </c>
      <c r="H223" s="32" t="s">
        <v>862</v>
      </c>
    </row>
    <row r="224" spans="1:8" ht="15" customHeight="1">
      <c r="A224" s="85">
        <v>45267</v>
      </c>
      <c r="B224" s="32" t="s">
        <v>1042</v>
      </c>
      <c r="C224" s="31" t="s">
        <v>1043</v>
      </c>
      <c r="D224" s="31" t="s">
        <v>890</v>
      </c>
      <c r="E224" s="31" t="s">
        <v>575</v>
      </c>
      <c r="F224" s="86">
        <v>1166909</v>
      </c>
      <c r="G224" s="32">
        <v>198.43</v>
      </c>
      <c r="H224" s="32" t="s">
        <v>862</v>
      </c>
    </row>
    <row r="225" spans="1:8" ht="15" customHeight="1">
      <c r="A225" s="85">
        <v>45267</v>
      </c>
      <c r="B225" s="32" t="s">
        <v>1042</v>
      </c>
      <c r="C225" s="31" t="s">
        <v>1043</v>
      </c>
      <c r="D225" s="31" t="s">
        <v>576</v>
      </c>
      <c r="E225" s="31" t="s">
        <v>575</v>
      </c>
      <c r="F225" s="86">
        <v>959115</v>
      </c>
      <c r="G225" s="32">
        <v>200.29</v>
      </c>
      <c r="H225" s="32" t="s">
        <v>862</v>
      </c>
    </row>
    <row r="226" spans="1:8" ht="15" customHeight="1">
      <c r="A226" s="85">
        <v>45267</v>
      </c>
      <c r="B226" s="32" t="s">
        <v>1042</v>
      </c>
      <c r="C226" s="31" t="s">
        <v>1043</v>
      </c>
      <c r="D226" s="31" t="s">
        <v>1041</v>
      </c>
      <c r="E226" s="31" t="s">
        <v>575</v>
      </c>
      <c r="F226" s="86">
        <v>3200000</v>
      </c>
      <c r="G226" s="32">
        <v>204.03</v>
      </c>
      <c r="H226" s="32" t="s">
        <v>862</v>
      </c>
    </row>
    <row r="227" spans="1:8" ht="15" customHeight="1">
      <c r="A227" s="85">
        <v>45267</v>
      </c>
      <c r="B227" s="32" t="s">
        <v>1042</v>
      </c>
      <c r="C227" s="31" t="s">
        <v>1043</v>
      </c>
      <c r="D227" s="31" t="s">
        <v>1128</v>
      </c>
      <c r="E227" s="31" t="s">
        <v>575</v>
      </c>
      <c r="F227" s="86">
        <v>346192</v>
      </c>
      <c r="G227" s="32">
        <v>161.58000000000001</v>
      </c>
      <c r="H227" s="32" t="s">
        <v>862</v>
      </c>
    </row>
    <row r="228" spans="1:8" ht="15" customHeight="1">
      <c r="A228" s="85">
        <v>45267</v>
      </c>
      <c r="B228" s="32" t="s">
        <v>1042</v>
      </c>
      <c r="C228" s="31" t="s">
        <v>1043</v>
      </c>
      <c r="D228" s="31" t="s">
        <v>923</v>
      </c>
      <c r="E228" s="31" t="s">
        <v>575</v>
      </c>
      <c r="F228" s="86">
        <v>976343</v>
      </c>
      <c r="G228" s="32">
        <v>7.75</v>
      </c>
      <c r="H228" s="32" t="s">
        <v>862</v>
      </c>
    </row>
    <row r="229" spans="1:8" ht="15" customHeight="1">
      <c r="A229" s="85">
        <v>45267</v>
      </c>
      <c r="B229" s="32" t="s">
        <v>1042</v>
      </c>
      <c r="C229" s="31" t="s">
        <v>1043</v>
      </c>
      <c r="D229" s="31" t="s">
        <v>995</v>
      </c>
      <c r="E229" s="31" t="s">
        <v>575</v>
      </c>
      <c r="F229" s="86">
        <v>158100</v>
      </c>
      <c r="G229" s="32">
        <v>50.97</v>
      </c>
      <c r="H229" s="32" t="s">
        <v>862</v>
      </c>
    </row>
    <row r="230" spans="1:8" ht="15" customHeight="1">
      <c r="A230" s="85">
        <v>45267</v>
      </c>
      <c r="B230" s="32" t="s">
        <v>1176</v>
      </c>
      <c r="C230" s="31" t="s">
        <v>1177</v>
      </c>
      <c r="D230" s="31" t="s">
        <v>576</v>
      </c>
      <c r="E230" s="31" t="s">
        <v>575</v>
      </c>
      <c r="F230" s="86">
        <v>167400</v>
      </c>
      <c r="G230" s="32">
        <v>50.41</v>
      </c>
      <c r="H230" s="32" t="s">
        <v>862</v>
      </c>
    </row>
    <row r="231" spans="1:8" ht="15" customHeight="1">
      <c r="A231" s="85">
        <v>45267</v>
      </c>
      <c r="B231" s="32" t="s">
        <v>996</v>
      </c>
      <c r="C231" s="31" t="s">
        <v>997</v>
      </c>
      <c r="D231" s="31" t="s">
        <v>909</v>
      </c>
      <c r="E231" s="31" t="s">
        <v>575</v>
      </c>
      <c r="F231" s="86">
        <v>201500</v>
      </c>
      <c r="G231" s="32">
        <v>50.26</v>
      </c>
      <c r="H231" s="32" t="s">
        <v>862</v>
      </c>
    </row>
    <row r="232" spans="1:8" ht="15" customHeight="1">
      <c r="A232" s="85">
        <v>45267</v>
      </c>
      <c r="B232" s="32" t="s">
        <v>996</v>
      </c>
      <c r="C232" s="31" t="s">
        <v>997</v>
      </c>
      <c r="D232" s="31" t="s">
        <v>995</v>
      </c>
      <c r="E232" s="31" t="s">
        <v>575</v>
      </c>
      <c r="F232" s="86">
        <v>118548</v>
      </c>
      <c r="G232" s="32">
        <v>43.41</v>
      </c>
      <c r="H232" s="32" t="s">
        <v>862</v>
      </c>
    </row>
    <row r="233" spans="1:8" ht="15" customHeight="1">
      <c r="A233" s="85">
        <v>45267</v>
      </c>
      <c r="B233" s="32" t="s">
        <v>996</v>
      </c>
      <c r="C233" s="31" t="s">
        <v>997</v>
      </c>
      <c r="D233" s="31" t="s">
        <v>923</v>
      </c>
      <c r="E233" s="31" t="s">
        <v>575</v>
      </c>
      <c r="F233" s="86">
        <v>300000</v>
      </c>
      <c r="G233" s="32">
        <v>6.2</v>
      </c>
      <c r="H233" s="32" t="s">
        <v>862</v>
      </c>
    </row>
    <row r="234" spans="1:8" ht="15" customHeight="1">
      <c r="A234" s="85">
        <v>45267</v>
      </c>
      <c r="B234" s="32" t="s">
        <v>1178</v>
      </c>
      <c r="C234" s="31" t="s">
        <v>1179</v>
      </c>
      <c r="D234" s="31" t="s">
        <v>1180</v>
      </c>
      <c r="E234" s="31" t="s">
        <v>575</v>
      </c>
      <c r="F234" s="86">
        <v>17242</v>
      </c>
      <c r="G234" s="32">
        <v>170.58</v>
      </c>
      <c r="H234" s="32" t="s">
        <v>862</v>
      </c>
    </row>
    <row r="235" spans="1:8" ht="15" customHeight="1">
      <c r="A235" s="85">
        <v>45267</v>
      </c>
      <c r="B235" s="32" t="s">
        <v>1178</v>
      </c>
      <c r="C235" s="31" t="s">
        <v>1179</v>
      </c>
      <c r="D235" s="31" t="s">
        <v>1181</v>
      </c>
      <c r="E235" s="31" t="s">
        <v>575</v>
      </c>
      <c r="F235" s="86">
        <v>56981</v>
      </c>
      <c r="G235" s="32">
        <v>53.6</v>
      </c>
      <c r="H235" s="32" t="s">
        <v>862</v>
      </c>
    </row>
    <row r="236" spans="1:8" ht="15" customHeight="1">
      <c r="A236" s="85">
        <v>45267</v>
      </c>
      <c r="B236" s="32" t="s">
        <v>1178</v>
      </c>
      <c r="C236" s="31" t="s">
        <v>1179</v>
      </c>
      <c r="D236" s="31" t="s">
        <v>1019</v>
      </c>
      <c r="E236" s="31" t="s">
        <v>575</v>
      </c>
      <c r="F236" s="86">
        <v>1076966</v>
      </c>
      <c r="G236" s="32">
        <v>101.83</v>
      </c>
      <c r="H236" s="32" t="s">
        <v>862</v>
      </c>
    </row>
    <row r="237" spans="1:8" ht="15" customHeight="1">
      <c r="A237" s="85">
        <v>45267</v>
      </c>
      <c r="B237" s="32" t="s">
        <v>1178</v>
      </c>
      <c r="C237" s="31" t="s">
        <v>1179</v>
      </c>
      <c r="D237" s="31" t="s">
        <v>576</v>
      </c>
      <c r="E237" s="31" t="s">
        <v>575</v>
      </c>
      <c r="F237" s="86">
        <v>1477061</v>
      </c>
      <c r="G237" s="32">
        <v>102</v>
      </c>
      <c r="H237" s="32" t="s">
        <v>862</v>
      </c>
    </row>
    <row r="238" spans="1:8" ht="15" customHeight="1">
      <c r="A238" s="85">
        <v>45267</v>
      </c>
      <c r="B238" s="32" t="s">
        <v>1182</v>
      </c>
      <c r="C238" s="31" t="s">
        <v>1183</v>
      </c>
      <c r="D238" s="31" t="s">
        <v>890</v>
      </c>
      <c r="E238" s="31" t="s">
        <v>575</v>
      </c>
      <c r="F238" s="86">
        <v>100000</v>
      </c>
      <c r="G238" s="32">
        <v>22.07</v>
      </c>
      <c r="H238" s="32" t="s">
        <v>862</v>
      </c>
    </row>
    <row r="239" spans="1:8" ht="15" customHeight="1">
      <c r="A239" s="85">
        <v>45267</v>
      </c>
      <c r="B239" s="32" t="s">
        <v>1182</v>
      </c>
      <c r="C239" s="31" t="s">
        <v>1183</v>
      </c>
      <c r="D239" s="31" t="s">
        <v>1184</v>
      </c>
      <c r="E239" s="31" t="s">
        <v>575</v>
      </c>
      <c r="F239" s="86">
        <v>610586</v>
      </c>
      <c r="G239" s="32">
        <v>292.05</v>
      </c>
      <c r="H239" s="32" t="s">
        <v>862</v>
      </c>
    </row>
    <row r="240" spans="1:8" ht="15" customHeight="1">
      <c r="A240" s="85">
        <v>45267</v>
      </c>
      <c r="B240" s="32" t="s">
        <v>1185</v>
      </c>
      <c r="C240" s="31" t="s">
        <v>1186</v>
      </c>
      <c r="D240" s="31" t="s">
        <v>1187</v>
      </c>
      <c r="E240" s="31" t="s">
        <v>575</v>
      </c>
      <c r="F240" s="86">
        <v>2714930</v>
      </c>
      <c r="G240" s="32">
        <v>291.58999999999997</v>
      </c>
      <c r="H240" s="32" t="s">
        <v>862</v>
      </c>
    </row>
    <row r="241" spans="1:8" ht="15" customHeight="1">
      <c r="A241" s="85">
        <v>45267</v>
      </c>
      <c r="B241" s="32" t="s">
        <v>1188</v>
      </c>
      <c r="C241" s="31" t="s">
        <v>1189</v>
      </c>
      <c r="D241" s="31" t="s">
        <v>1217</v>
      </c>
      <c r="E241" s="31" t="s">
        <v>575</v>
      </c>
      <c r="F241" s="86">
        <v>876859</v>
      </c>
      <c r="G241" s="32">
        <v>292.17</v>
      </c>
      <c r="H241" s="32" t="s">
        <v>862</v>
      </c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8"/>
  <sheetViews>
    <sheetView zoomScale="80" zoomScaleNormal="80" workbookViewId="0">
      <selection activeCell="J70" sqref="J7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45268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2">
        <v>1</v>
      </c>
      <c r="B10" s="283">
        <v>45189</v>
      </c>
      <c r="C10" s="284"/>
      <c r="D10" s="285" t="s">
        <v>211</v>
      </c>
      <c r="E10" s="286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7" t="s">
        <v>999</v>
      </c>
      <c r="K10" s="287">
        <f t="shared" ref="K10" si="0">H10-F10</f>
        <v>116</v>
      </c>
      <c r="L10" s="288">
        <f>(F10*-0.3)/100</f>
        <v>-7.0049999999999999</v>
      </c>
      <c r="M10" s="289">
        <f t="shared" ref="M10" si="1">(K10+L10)/F10</f>
        <v>4.6678800856531054E-2</v>
      </c>
      <c r="N10" s="287" t="s">
        <v>594</v>
      </c>
      <c r="O10" s="290">
        <v>45266</v>
      </c>
      <c r="P10" s="291"/>
      <c r="Q10" s="276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298.89999999999998</v>
      </c>
      <c r="Q11" s="276">
        <v>45208</v>
      </c>
      <c r="S11" s="37" t="s">
        <v>785</v>
      </c>
    </row>
    <row r="12" spans="1:27" ht="15" customHeight="1">
      <c r="A12" s="225">
        <v>3</v>
      </c>
      <c r="B12" s="221">
        <v>45212</v>
      </c>
      <c r="C12" s="226"/>
      <c r="D12" s="230" t="s">
        <v>229</v>
      </c>
      <c r="E12" s="227" t="s">
        <v>888</v>
      </c>
      <c r="F12" s="220" t="s">
        <v>889</v>
      </c>
      <c r="G12" s="222">
        <v>3321</v>
      </c>
      <c r="H12" s="220"/>
      <c r="I12" s="220" t="s">
        <v>876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3614.9</v>
      </c>
      <c r="Q12" s="276">
        <v>45218</v>
      </c>
      <c r="S12" s="37" t="s">
        <v>593</v>
      </c>
    </row>
    <row r="13" spans="1:27" ht="15" customHeight="1">
      <c r="A13" s="282">
        <v>4</v>
      </c>
      <c r="B13" s="283">
        <v>45224</v>
      </c>
      <c r="C13" s="284"/>
      <c r="D13" s="285" t="s">
        <v>138</v>
      </c>
      <c r="E13" s="286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7" t="s">
        <v>957</v>
      </c>
      <c r="K13" s="287">
        <f t="shared" ref="K13" si="2">H13-F13</f>
        <v>56.5</v>
      </c>
      <c r="L13" s="288">
        <f>(F13*-0.3)/100</f>
        <v>-2.7480000000000002</v>
      </c>
      <c r="M13" s="289">
        <f t="shared" ref="M13" si="3">(K13+L13)/F13</f>
        <v>5.8681222707423583E-2</v>
      </c>
      <c r="N13" s="287" t="s">
        <v>594</v>
      </c>
      <c r="O13" s="290">
        <v>45264</v>
      </c>
      <c r="P13" s="291"/>
      <c r="Q13" s="276">
        <v>45225</v>
      </c>
      <c r="S13" s="37" t="s">
        <v>593</v>
      </c>
    </row>
    <row r="14" spans="1:27" ht="15" customHeight="1">
      <c r="A14" s="282">
        <v>5</v>
      </c>
      <c r="B14" s="283">
        <v>45236</v>
      </c>
      <c r="C14" s="284"/>
      <c r="D14" s="285" t="s">
        <v>769</v>
      </c>
      <c r="E14" s="286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7" t="s">
        <v>940</v>
      </c>
      <c r="K14" s="287">
        <f t="shared" ref="K14" si="4">H14-F14</f>
        <v>10.5</v>
      </c>
      <c r="L14" s="288">
        <f>(F14*-0.3)/100</f>
        <v>-0.56850000000000001</v>
      </c>
      <c r="M14" s="289">
        <f t="shared" ref="M14" si="5">(K14+L14)/F14</f>
        <v>5.24089709762533E-2</v>
      </c>
      <c r="N14" s="287" t="s">
        <v>594</v>
      </c>
      <c r="O14" s="290">
        <v>45261</v>
      </c>
      <c r="P14" s="291"/>
      <c r="Q14" s="276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906</v>
      </c>
      <c r="F15" s="220" t="s">
        <v>905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110.85</v>
      </c>
      <c r="Q15" s="276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892</v>
      </c>
      <c r="G16" s="222">
        <v>163</v>
      </c>
      <c r="H16" s="220"/>
      <c r="I16" s="220" t="s">
        <v>893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177.8</v>
      </c>
      <c r="Q16" s="276"/>
      <c r="S16" s="37" t="s">
        <v>785</v>
      </c>
    </row>
    <row r="17" spans="1:39" ht="15" customHeight="1">
      <c r="A17" s="282">
        <v>8</v>
      </c>
      <c r="B17" s="283">
        <v>45247</v>
      </c>
      <c r="C17" s="284"/>
      <c r="D17" s="285" t="s">
        <v>54</v>
      </c>
      <c r="E17" s="286" t="s">
        <v>591</v>
      </c>
      <c r="F17" s="223">
        <v>422.5</v>
      </c>
      <c r="G17" s="218">
        <v>390</v>
      </c>
      <c r="H17" s="223">
        <v>457.5</v>
      </c>
      <c r="I17" s="223" t="s">
        <v>894</v>
      </c>
      <c r="J17" s="287" t="s">
        <v>936</v>
      </c>
      <c r="K17" s="287">
        <f t="shared" ref="K17" si="6">H17-F17</f>
        <v>35</v>
      </c>
      <c r="L17" s="288">
        <f>(F17*-0.3)/100</f>
        <v>-1.2675000000000001</v>
      </c>
      <c r="M17" s="289">
        <f t="shared" ref="M17" si="7">(K17+L17)/F17</f>
        <v>7.9840236686390537E-2</v>
      </c>
      <c r="N17" s="287" t="s">
        <v>594</v>
      </c>
      <c r="O17" s="290">
        <v>45264</v>
      </c>
      <c r="P17" s="291"/>
      <c r="Q17" s="276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895</v>
      </c>
      <c r="G18" s="222">
        <v>34.35</v>
      </c>
      <c r="H18" s="220"/>
      <c r="I18" s="220" t="s">
        <v>896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36.15</v>
      </c>
      <c r="Q18" s="276"/>
      <c r="S18" s="37" t="s">
        <v>593</v>
      </c>
    </row>
    <row r="19" spans="1:39" ht="15" customHeight="1">
      <c r="A19" s="282">
        <v>10</v>
      </c>
      <c r="B19" s="283">
        <v>45250</v>
      </c>
      <c r="C19" s="284"/>
      <c r="D19" s="285" t="s">
        <v>490</v>
      </c>
      <c r="E19" s="286" t="s">
        <v>591</v>
      </c>
      <c r="F19" s="223">
        <v>164</v>
      </c>
      <c r="G19" s="218">
        <v>152</v>
      </c>
      <c r="H19" s="223">
        <v>174.25</v>
      </c>
      <c r="I19" s="223" t="s">
        <v>897</v>
      </c>
      <c r="J19" s="287" t="s">
        <v>947</v>
      </c>
      <c r="K19" s="287">
        <f t="shared" ref="K19" si="8">H19-F19</f>
        <v>10.25</v>
      </c>
      <c r="L19" s="288">
        <f>(F19*-0.3)/100</f>
        <v>-0.49199999999999994</v>
      </c>
      <c r="M19" s="289">
        <f t="shared" ref="M19" si="9">(K19+L19)/F19</f>
        <v>5.9500000000000004E-2</v>
      </c>
      <c r="N19" s="287" t="s">
        <v>594</v>
      </c>
      <c r="O19" s="290">
        <v>45264</v>
      </c>
      <c r="P19" s="291"/>
      <c r="Q19" s="276"/>
      <c r="S19" s="37" t="s">
        <v>593</v>
      </c>
    </row>
    <row r="20" spans="1:39" ht="15" customHeight="1">
      <c r="A20" s="282">
        <v>11</v>
      </c>
      <c r="B20" s="283">
        <v>45252</v>
      </c>
      <c r="C20" s="284"/>
      <c r="D20" s="285" t="s">
        <v>507</v>
      </c>
      <c r="E20" s="286" t="s">
        <v>591</v>
      </c>
      <c r="F20" s="223">
        <v>2805</v>
      </c>
      <c r="G20" s="218">
        <v>2540</v>
      </c>
      <c r="H20" s="223">
        <v>2990</v>
      </c>
      <c r="I20" s="223" t="s">
        <v>903</v>
      </c>
      <c r="J20" s="287" t="s">
        <v>1000</v>
      </c>
      <c r="K20" s="287">
        <f t="shared" ref="K20" si="10">H20-F20</f>
        <v>185</v>
      </c>
      <c r="L20" s="288">
        <f>(F20*-0.3)/100</f>
        <v>-8.4149999999999991</v>
      </c>
      <c r="M20" s="289">
        <f t="shared" ref="M20" si="11">(K20+L20)/F20</f>
        <v>6.2953654188948313E-2</v>
      </c>
      <c r="N20" s="287" t="s">
        <v>594</v>
      </c>
      <c r="O20" s="290">
        <v>45266</v>
      </c>
      <c r="P20" s="291"/>
      <c r="Q20" s="276"/>
      <c r="S20" s="37" t="s">
        <v>593</v>
      </c>
    </row>
    <row r="21" spans="1:39" ht="15" customHeight="1">
      <c r="A21" s="225">
        <v>12</v>
      </c>
      <c r="B21" s="221">
        <v>45258</v>
      </c>
      <c r="C21" s="226"/>
      <c r="D21" s="230" t="s">
        <v>168</v>
      </c>
      <c r="E21" s="227" t="s">
        <v>591</v>
      </c>
      <c r="F21" s="220" t="s">
        <v>907</v>
      </c>
      <c r="G21" s="222">
        <v>4990</v>
      </c>
      <c r="H21" s="220"/>
      <c r="I21" s="220" t="s">
        <v>869</v>
      </c>
      <c r="J21" s="222" t="s">
        <v>592</v>
      </c>
      <c r="K21" s="222"/>
      <c r="L21" s="224"/>
      <c r="M21" s="228"/>
      <c r="N21" s="222"/>
      <c r="O21" s="229"/>
      <c r="P21" s="224">
        <f>VLOOKUP(D21,'MidCap Intra'!$B$11:$C$568,2,0)</f>
        <v>5567.2</v>
      </c>
      <c r="Q21" s="276"/>
      <c r="S21" s="37" t="s">
        <v>593</v>
      </c>
    </row>
    <row r="22" spans="1:39" ht="15" customHeight="1">
      <c r="A22" s="282">
        <v>13</v>
      </c>
      <c r="B22" s="283">
        <v>45260</v>
      </c>
      <c r="C22" s="284"/>
      <c r="D22" s="285" t="s">
        <v>52</v>
      </c>
      <c r="E22" s="286" t="s">
        <v>591</v>
      </c>
      <c r="F22" s="223">
        <v>828</v>
      </c>
      <c r="G22" s="218">
        <v>780</v>
      </c>
      <c r="H22" s="223">
        <v>875</v>
      </c>
      <c r="I22" s="223" t="s">
        <v>916</v>
      </c>
      <c r="J22" s="287" t="s">
        <v>937</v>
      </c>
      <c r="K22" s="287">
        <f t="shared" ref="K22" si="12">H22-F22</f>
        <v>47</v>
      </c>
      <c r="L22" s="288">
        <f>(F22*-0.3)/100</f>
        <v>-2.484</v>
      </c>
      <c r="M22" s="289">
        <f t="shared" ref="M22" si="13">(K22+L22)/F22</f>
        <v>5.3763285024154589E-2</v>
      </c>
      <c r="N22" s="287" t="s">
        <v>594</v>
      </c>
      <c r="O22" s="290">
        <v>45264</v>
      </c>
      <c r="P22" s="291"/>
      <c r="Q22" s="276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961</v>
      </c>
      <c r="G23" s="222">
        <v>254</v>
      </c>
      <c r="H23" s="220"/>
      <c r="I23" s="220" t="s">
        <v>954</v>
      </c>
      <c r="J23" s="222" t="s">
        <v>592</v>
      </c>
      <c r="K23" s="222"/>
      <c r="L23" s="224"/>
      <c r="M23" s="228"/>
      <c r="N23" s="222"/>
      <c r="O23" s="229"/>
      <c r="P23" s="273"/>
      <c r="Q23" s="276"/>
      <c r="S23" s="37"/>
    </row>
    <row r="24" spans="1:39" ht="15" customHeight="1">
      <c r="A24" s="225"/>
      <c r="B24" s="221"/>
      <c r="C24" s="226"/>
      <c r="E24" s="227"/>
      <c r="F24" s="220"/>
      <c r="G24" s="222"/>
      <c r="H24" s="220"/>
      <c r="I24" s="220"/>
      <c r="J24" s="222"/>
      <c r="K24" s="222"/>
      <c r="L24" s="224"/>
      <c r="M24" s="228"/>
      <c r="N24" s="222"/>
      <c r="O24" s="229"/>
      <c r="P24" s="273"/>
      <c r="Q24" s="276"/>
      <c r="S24" s="37"/>
    </row>
    <row r="25" spans="1:39" ht="15" customHeight="1">
      <c r="A25" s="225"/>
      <c r="B25" s="221"/>
      <c r="C25" s="226"/>
      <c r="D25" s="230"/>
      <c r="E25" s="227"/>
      <c r="F25" s="220"/>
      <c r="G25" s="222"/>
      <c r="H25" s="220"/>
      <c r="I25" s="220"/>
      <c r="J25" s="222"/>
      <c r="K25" s="222"/>
      <c r="L25" s="224"/>
      <c r="M25" s="228"/>
      <c r="N25" s="222"/>
      <c r="O25" s="229"/>
      <c r="P25" s="224"/>
      <c r="Q25" s="276"/>
      <c r="S25" s="37"/>
    </row>
    <row r="27" spans="1:39" ht="14.25" customHeight="1">
      <c r="A27" s="103"/>
      <c r="B27" s="104"/>
      <c r="C27" s="105"/>
      <c r="D27" s="106"/>
      <c r="E27" s="107"/>
      <c r="F27" s="107"/>
      <c r="G27" s="103"/>
      <c r="H27" s="107"/>
      <c r="I27" s="108"/>
      <c r="J27" s="109"/>
      <c r="K27" s="109"/>
      <c r="L27" s="110"/>
      <c r="M27" s="111"/>
      <c r="N27" s="112"/>
      <c r="O27" s="113"/>
      <c r="P27" s="114"/>
      <c r="Q27" s="114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595</v>
      </c>
      <c r="B28" s="116"/>
      <c r="C28" s="117"/>
      <c r="E28" s="118"/>
      <c r="F28" s="118"/>
      <c r="G28" s="118"/>
      <c r="H28" s="118"/>
      <c r="I28" s="118"/>
      <c r="J28" s="119"/>
      <c r="K28" s="118"/>
      <c r="L28" s="120"/>
      <c r="M28" s="55"/>
      <c r="N28" s="119"/>
      <c r="O28" s="1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21" t="s">
        <v>596</v>
      </c>
      <c r="B29" s="115"/>
      <c r="C29" s="115"/>
      <c r="D29" s="115"/>
      <c r="E29" s="37"/>
      <c r="F29" s="122" t="s">
        <v>597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598</v>
      </c>
      <c r="B30" s="115"/>
      <c r="C30" s="115"/>
      <c r="D30" s="115" t="s">
        <v>599</v>
      </c>
      <c r="E30" s="6"/>
      <c r="F30" s="122" t="s">
        <v>600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4"/>
      <c r="M31" s="6"/>
      <c r="N31" s="128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37"/>
      <c r="B32" s="237"/>
      <c r="C32" s="237"/>
      <c r="D32" s="237"/>
      <c r="E32" s="238"/>
      <c r="F32" s="238"/>
      <c r="G32" s="238"/>
      <c r="H32" s="238"/>
      <c r="I32" s="238"/>
      <c r="J32" s="239"/>
      <c r="K32" s="240"/>
      <c r="L32" s="240"/>
      <c r="M32" s="238"/>
      <c r="N32" s="241"/>
      <c r="O32" s="24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5"/>
      <c r="M33" s="6"/>
      <c r="N33" s="128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8" t="s">
        <v>605</v>
      </c>
      <c r="B34" s="138"/>
      <c r="C34" s="138"/>
      <c r="D34" s="138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5" t="s">
        <v>16</v>
      </c>
      <c r="B35" s="95" t="s">
        <v>566</v>
      </c>
      <c r="C35" s="95"/>
      <c r="D35" s="96" t="s">
        <v>578</v>
      </c>
      <c r="E35" s="95" t="s">
        <v>579</v>
      </c>
      <c r="F35" s="95" t="s">
        <v>580</v>
      </c>
      <c r="G35" s="95" t="s">
        <v>601</v>
      </c>
      <c r="H35" s="95" t="s">
        <v>582</v>
      </c>
      <c r="I35" s="231" t="s">
        <v>583</v>
      </c>
      <c r="J35" s="233" t="s">
        <v>584</v>
      </c>
      <c r="K35" s="232" t="s">
        <v>606</v>
      </c>
      <c r="L35" s="97" t="s">
        <v>586</v>
      </c>
      <c r="M35" s="139" t="s">
        <v>607</v>
      </c>
      <c r="N35" s="95" t="s">
        <v>608</v>
      </c>
      <c r="O35" s="94" t="s">
        <v>588</v>
      </c>
      <c r="P35" s="96" t="s">
        <v>589</v>
      </c>
      <c r="Q35" s="280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23">
        <v>1</v>
      </c>
      <c r="B36" s="278">
        <v>45259</v>
      </c>
      <c r="C36" s="251"/>
      <c r="D36" s="251" t="s">
        <v>910</v>
      </c>
      <c r="E36" s="223" t="s">
        <v>603</v>
      </c>
      <c r="F36" s="223">
        <v>574</v>
      </c>
      <c r="G36" s="223">
        <v>566</v>
      </c>
      <c r="H36" s="223">
        <v>584.5</v>
      </c>
      <c r="I36" s="218" t="s">
        <v>911</v>
      </c>
      <c r="J36" s="303" t="s">
        <v>940</v>
      </c>
      <c r="K36" s="234">
        <f t="shared" ref="K36" si="14">H36-F36</f>
        <v>10.5</v>
      </c>
      <c r="L36" s="281">
        <f t="shared" ref="L36" si="15">(H36*N36)*0.03%</f>
        <v>227.95499999999998</v>
      </c>
      <c r="M36" s="235">
        <f t="shared" ref="M36" si="16">(K36*N36)-L36</f>
        <v>13422.045</v>
      </c>
      <c r="N36" s="234">
        <v>1300</v>
      </c>
      <c r="O36" s="102" t="s">
        <v>594</v>
      </c>
      <c r="P36" s="236">
        <v>45264</v>
      </c>
      <c r="Q36" s="274"/>
      <c r="R36" s="140"/>
      <c r="S36" s="55" t="s">
        <v>935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23">
        <v>2</v>
      </c>
      <c r="B37" s="278">
        <v>45259</v>
      </c>
      <c r="C37" s="251"/>
      <c r="D37" s="251" t="s">
        <v>912</v>
      </c>
      <c r="E37" s="223" t="s">
        <v>603</v>
      </c>
      <c r="F37" s="223">
        <v>839.5</v>
      </c>
      <c r="G37" s="223">
        <v>826.5</v>
      </c>
      <c r="H37" s="223">
        <v>885</v>
      </c>
      <c r="I37" s="218" t="s">
        <v>913</v>
      </c>
      <c r="J37" s="303" t="s">
        <v>938</v>
      </c>
      <c r="K37" s="234">
        <f t="shared" ref="K37" si="17">H37-F37</f>
        <v>45.5</v>
      </c>
      <c r="L37" s="281">
        <f t="shared" ref="L37" si="18">(H37*N37)*0.03%</f>
        <v>212.39999999999998</v>
      </c>
      <c r="M37" s="235">
        <f t="shared" ref="M37" si="19">(K37*N37)-L37</f>
        <v>36187.599999999999</v>
      </c>
      <c r="N37" s="234">
        <v>800</v>
      </c>
      <c r="O37" s="102" t="s">
        <v>594</v>
      </c>
      <c r="P37" s="236">
        <v>45264</v>
      </c>
      <c r="Q37" s="274"/>
      <c r="R37" s="140"/>
      <c r="S37" s="55" t="s">
        <v>593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3">
        <v>3</v>
      </c>
      <c r="B38" s="278">
        <v>45260</v>
      </c>
      <c r="C38" s="251"/>
      <c r="D38" s="251" t="s">
        <v>917</v>
      </c>
      <c r="E38" s="223" t="s">
        <v>603</v>
      </c>
      <c r="F38" s="223">
        <v>20230</v>
      </c>
      <c r="G38" s="223">
        <v>20100</v>
      </c>
      <c r="H38" s="223">
        <v>20335</v>
      </c>
      <c r="I38" s="218" t="s">
        <v>918</v>
      </c>
      <c r="J38" s="303" t="s">
        <v>925</v>
      </c>
      <c r="K38" s="234">
        <f t="shared" ref="K38" si="20">H38-F38</f>
        <v>105</v>
      </c>
      <c r="L38" s="281">
        <f t="shared" ref="L38" si="21">(H38*N38)*0.03%</f>
        <v>305.02499999999998</v>
      </c>
      <c r="M38" s="235">
        <f t="shared" ref="M38" si="22">(K38*N38)-L38</f>
        <v>4944.9750000000004</v>
      </c>
      <c r="N38" s="234">
        <v>50</v>
      </c>
      <c r="O38" s="102" t="s">
        <v>594</v>
      </c>
      <c r="P38" s="236">
        <v>45261</v>
      </c>
      <c r="Q38" s="274"/>
      <c r="R38" s="140"/>
      <c r="S38" s="55" t="s">
        <v>593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4</v>
      </c>
      <c r="B39" s="278">
        <v>45260</v>
      </c>
      <c r="C39" s="251"/>
      <c r="D39" s="251" t="s">
        <v>914</v>
      </c>
      <c r="E39" s="223" t="s">
        <v>603</v>
      </c>
      <c r="F39" s="223">
        <v>210</v>
      </c>
      <c r="G39" s="223">
        <v>207</v>
      </c>
      <c r="H39" s="223">
        <v>213.2</v>
      </c>
      <c r="I39" s="218" t="s">
        <v>915</v>
      </c>
      <c r="J39" s="303" t="s">
        <v>928</v>
      </c>
      <c r="K39" s="234">
        <f t="shared" ref="K39" si="23">H39-F39</f>
        <v>3.1999999999999886</v>
      </c>
      <c r="L39" s="281">
        <f t="shared" ref="L39" si="24">(H39*N39)*0.03%</f>
        <v>230.25599999999997</v>
      </c>
      <c r="M39" s="235">
        <f t="shared" ref="M39" si="25">(K39*N39)-L39</f>
        <v>11289.743999999961</v>
      </c>
      <c r="N39" s="234">
        <v>3600</v>
      </c>
      <c r="O39" s="102" t="s">
        <v>594</v>
      </c>
      <c r="P39" s="236">
        <v>45261</v>
      </c>
      <c r="Q39" s="274"/>
      <c r="R39" s="140"/>
      <c r="S39" s="55" t="s">
        <v>935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5</v>
      </c>
      <c r="B40" s="278">
        <v>45261</v>
      </c>
      <c r="C40" s="251"/>
      <c r="D40" s="251" t="s">
        <v>929</v>
      </c>
      <c r="E40" s="223" t="s">
        <v>603</v>
      </c>
      <c r="F40" s="223">
        <v>556</v>
      </c>
      <c r="G40" s="223">
        <v>548</v>
      </c>
      <c r="H40" s="223">
        <v>565.5</v>
      </c>
      <c r="I40" s="218" t="s">
        <v>930</v>
      </c>
      <c r="J40" s="303" t="s">
        <v>939</v>
      </c>
      <c r="K40" s="234">
        <f t="shared" ref="K40" si="26">H40-F40</f>
        <v>9.5</v>
      </c>
      <c r="L40" s="281">
        <f t="shared" ref="L40" si="27">(H40*N40)*0.03%</f>
        <v>212.06249999999997</v>
      </c>
      <c r="M40" s="235">
        <f t="shared" ref="M40" si="28">(K40*N40)-L40</f>
        <v>11662.9375</v>
      </c>
      <c r="N40" s="234">
        <v>1250</v>
      </c>
      <c r="O40" s="102" t="s">
        <v>594</v>
      </c>
      <c r="P40" s="236">
        <v>45264</v>
      </c>
      <c r="Q40" s="274"/>
      <c r="R40" s="140"/>
      <c r="S40" s="55" t="s">
        <v>785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6</v>
      </c>
      <c r="B41" s="278">
        <v>45261</v>
      </c>
      <c r="C41" s="251"/>
      <c r="D41" s="251" t="s">
        <v>931</v>
      </c>
      <c r="E41" s="223" t="s">
        <v>603</v>
      </c>
      <c r="F41" s="223">
        <v>23825</v>
      </c>
      <c r="G41" s="223">
        <v>23550</v>
      </c>
      <c r="H41" s="223">
        <v>24075</v>
      </c>
      <c r="I41" s="218" t="s">
        <v>932</v>
      </c>
      <c r="J41" s="303" t="s">
        <v>956</v>
      </c>
      <c r="K41" s="234">
        <f t="shared" ref="K41:K42" si="29">H41-F41</f>
        <v>250</v>
      </c>
      <c r="L41" s="281">
        <f t="shared" ref="L41:L42" si="30">(H41*N41)*0.03%</f>
        <v>288.89999999999998</v>
      </c>
      <c r="M41" s="235">
        <f t="shared" ref="M41:M42" si="31">(K41*N41)-L41</f>
        <v>9711.1</v>
      </c>
      <c r="N41" s="234">
        <v>40</v>
      </c>
      <c r="O41" s="102" t="s">
        <v>594</v>
      </c>
      <c r="P41" s="236">
        <v>45264</v>
      </c>
      <c r="Q41" s="274"/>
      <c r="R41" s="140"/>
      <c r="S41" s="55" t="s">
        <v>935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7</v>
      </c>
      <c r="B42" s="278">
        <v>45264</v>
      </c>
      <c r="C42" s="251"/>
      <c r="D42" s="251" t="s">
        <v>941</v>
      </c>
      <c r="E42" s="223" t="s">
        <v>603</v>
      </c>
      <c r="F42" s="223">
        <v>1162.5</v>
      </c>
      <c r="G42" s="223">
        <v>1143</v>
      </c>
      <c r="H42" s="223">
        <v>1185</v>
      </c>
      <c r="I42" s="218" t="s">
        <v>942</v>
      </c>
      <c r="J42" s="303" t="s">
        <v>964</v>
      </c>
      <c r="K42" s="234">
        <f t="shared" si="29"/>
        <v>22.5</v>
      </c>
      <c r="L42" s="281">
        <f t="shared" si="30"/>
        <v>177.74999999999997</v>
      </c>
      <c r="M42" s="235">
        <f t="shared" si="31"/>
        <v>11072.25</v>
      </c>
      <c r="N42" s="234">
        <v>500</v>
      </c>
      <c r="O42" s="102" t="s">
        <v>594</v>
      </c>
      <c r="P42" s="236">
        <v>45265</v>
      </c>
      <c r="Q42" s="27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15">
        <v>8</v>
      </c>
      <c r="B43" s="316">
        <v>45264</v>
      </c>
      <c r="C43" s="317"/>
      <c r="D43" s="317" t="s">
        <v>943</v>
      </c>
      <c r="E43" s="315" t="s">
        <v>603</v>
      </c>
      <c r="F43" s="315">
        <v>5645</v>
      </c>
      <c r="G43" s="315">
        <v>5550</v>
      </c>
      <c r="H43" s="315">
        <v>5610</v>
      </c>
      <c r="I43" s="318" t="s">
        <v>944</v>
      </c>
      <c r="J43" s="326" t="s">
        <v>965</v>
      </c>
      <c r="K43" s="310">
        <f t="shared" ref="K43" si="32">H43-F43</f>
        <v>-35</v>
      </c>
      <c r="L43" s="327">
        <f t="shared" ref="L43" si="33">(H43*N43)*0.03%</f>
        <v>210.37499999999997</v>
      </c>
      <c r="M43" s="312">
        <f t="shared" ref="M43" si="34">(K43*N43)-L43</f>
        <v>-4585.375</v>
      </c>
      <c r="N43" s="310">
        <v>125</v>
      </c>
      <c r="O43" s="313" t="s">
        <v>594</v>
      </c>
      <c r="P43" s="314">
        <v>45265</v>
      </c>
      <c r="Q43" s="27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9</v>
      </c>
      <c r="B44" s="278">
        <v>45264</v>
      </c>
      <c r="C44" s="251"/>
      <c r="D44" s="251" t="s">
        <v>931</v>
      </c>
      <c r="E44" s="223" t="s">
        <v>603</v>
      </c>
      <c r="F44" s="223">
        <v>23575</v>
      </c>
      <c r="G44" s="223">
        <v>23300</v>
      </c>
      <c r="H44" s="223">
        <v>23775</v>
      </c>
      <c r="I44" s="218" t="s">
        <v>945</v>
      </c>
      <c r="J44" s="303" t="s">
        <v>962</v>
      </c>
      <c r="K44" s="234">
        <f t="shared" ref="K44:K45" si="35">H44-F44</f>
        <v>200</v>
      </c>
      <c r="L44" s="281">
        <f t="shared" ref="L44:L45" si="36">(H44*N44)*0.03%</f>
        <v>285.29999999999995</v>
      </c>
      <c r="M44" s="235">
        <f t="shared" ref="M44:M45" si="37">(K44*N44)-L44</f>
        <v>7714.7</v>
      </c>
      <c r="N44" s="234">
        <v>40</v>
      </c>
      <c r="O44" s="102" t="s">
        <v>594</v>
      </c>
      <c r="P44" s="236">
        <v>45265</v>
      </c>
      <c r="Q44" s="274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5">
        <v>10</v>
      </c>
      <c r="B45" s="316">
        <v>45265</v>
      </c>
      <c r="C45" s="317"/>
      <c r="D45" s="317" t="s">
        <v>931</v>
      </c>
      <c r="E45" s="315" t="s">
        <v>603</v>
      </c>
      <c r="F45" s="315">
        <v>23375</v>
      </c>
      <c r="G45" s="315">
        <v>23100</v>
      </c>
      <c r="H45" s="315">
        <v>23125</v>
      </c>
      <c r="I45" s="318" t="s">
        <v>968</v>
      </c>
      <c r="J45" s="326" t="s">
        <v>998</v>
      </c>
      <c r="K45" s="310">
        <f t="shared" si="35"/>
        <v>-250</v>
      </c>
      <c r="L45" s="327">
        <f t="shared" si="36"/>
        <v>277.5</v>
      </c>
      <c r="M45" s="312">
        <f t="shared" si="37"/>
        <v>-10277.5</v>
      </c>
      <c r="N45" s="310">
        <v>40</v>
      </c>
      <c r="O45" s="313" t="s">
        <v>594</v>
      </c>
      <c r="P45" s="314">
        <v>45266</v>
      </c>
      <c r="Q45" s="274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11</v>
      </c>
      <c r="B46" s="278">
        <v>45204</v>
      </c>
      <c r="C46" s="251"/>
      <c r="D46" s="251" t="s">
        <v>969</v>
      </c>
      <c r="E46" s="223" t="s">
        <v>603</v>
      </c>
      <c r="F46" s="223">
        <v>2242.5</v>
      </c>
      <c r="G46" s="223">
        <v>2205</v>
      </c>
      <c r="H46" s="223">
        <v>2267.5</v>
      </c>
      <c r="I46" s="218" t="s">
        <v>970</v>
      </c>
      <c r="J46" s="303" t="s">
        <v>761</v>
      </c>
      <c r="K46" s="234">
        <f t="shared" ref="K46" si="38">H46-F46</f>
        <v>25</v>
      </c>
      <c r="L46" s="281">
        <f t="shared" ref="L46" si="39">(H46*N46)*0.03%</f>
        <v>204.07499999999999</v>
      </c>
      <c r="M46" s="235">
        <f t="shared" ref="M46" si="40">(K46*N46)-L46</f>
        <v>7295.9250000000002</v>
      </c>
      <c r="N46" s="234">
        <v>300</v>
      </c>
      <c r="O46" s="102" t="s">
        <v>594</v>
      </c>
      <c r="P46" s="236">
        <v>45266</v>
      </c>
      <c r="Q46" s="274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12</v>
      </c>
      <c r="B47" s="278">
        <v>45266</v>
      </c>
      <c r="C47" s="251"/>
      <c r="D47" s="251" t="s">
        <v>929</v>
      </c>
      <c r="E47" s="223" t="s">
        <v>603</v>
      </c>
      <c r="F47" s="223">
        <v>555</v>
      </c>
      <c r="G47" s="223">
        <v>547</v>
      </c>
      <c r="H47" s="223">
        <v>565</v>
      </c>
      <c r="I47" s="218" t="s">
        <v>1001</v>
      </c>
      <c r="J47" s="303" t="s">
        <v>1060</v>
      </c>
      <c r="K47" s="234">
        <f t="shared" ref="K47:K48" si="41">H47-F47</f>
        <v>10</v>
      </c>
      <c r="L47" s="281">
        <f t="shared" ref="L47:L48" si="42">(H47*N47)*0.03%</f>
        <v>211.87499999999997</v>
      </c>
      <c r="M47" s="235">
        <f t="shared" ref="M47:M48" si="43">(K47*N47)-L47</f>
        <v>12288.125</v>
      </c>
      <c r="N47" s="234">
        <v>1250</v>
      </c>
      <c r="O47" s="102" t="s">
        <v>594</v>
      </c>
      <c r="P47" s="236">
        <v>45267</v>
      </c>
      <c r="Q47" s="27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13</v>
      </c>
      <c r="B48" s="278">
        <v>45266</v>
      </c>
      <c r="C48" s="251"/>
      <c r="D48" s="251" t="s">
        <v>1002</v>
      </c>
      <c r="E48" s="223" t="s">
        <v>603</v>
      </c>
      <c r="F48" s="223">
        <v>1331.5</v>
      </c>
      <c r="G48" s="223">
        <v>1312</v>
      </c>
      <c r="H48" s="223">
        <v>1350</v>
      </c>
      <c r="I48" s="218" t="s">
        <v>1003</v>
      </c>
      <c r="J48" s="303" t="s">
        <v>1061</v>
      </c>
      <c r="K48" s="234">
        <f t="shared" si="41"/>
        <v>18.5</v>
      </c>
      <c r="L48" s="281">
        <f t="shared" si="42"/>
        <v>202.49999999999997</v>
      </c>
      <c r="M48" s="235">
        <f t="shared" si="43"/>
        <v>9047.5</v>
      </c>
      <c r="N48" s="234">
        <v>500</v>
      </c>
      <c r="O48" s="102" t="s">
        <v>594</v>
      </c>
      <c r="P48" s="236">
        <v>45267</v>
      </c>
      <c r="Q48" s="27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>
        <v>14</v>
      </c>
      <c r="B49" s="292">
        <v>45267</v>
      </c>
      <c r="C49" s="275"/>
      <c r="D49" s="275" t="s">
        <v>917</v>
      </c>
      <c r="E49" s="220" t="s">
        <v>952</v>
      </c>
      <c r="F49" s="220" t="s">
        <v>1045</v>
      </c>
      <c r="G49" s="220">
        <v>21130</v>
      </c>
      <c r="H49" s="220"/>
      <c r="I49" s="222" t="s">
        <v>1046</v>
      </c>
      <c r="J49" s="219" t="s">
        <v>592</v>
      </c>
      <c r="K49" s="98"/>
      <c r="L49" s="293"/>
      <c r="M49" s="277"/>
      <c r="N49" s="98"/>
      <c r="O49" s="100"/>
      <c r="P49" s="294"/>
      <c r="Q49" s="274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>
        <v>15</v>
      </c>
      <c r="B50" s="292">
        <v>45267</v>
      </c>
      <c r="C50" s="275"/>
      <c r="D50" s="275" t="s">
        <v>1047</v>
      </c>
      <c r="E50" s="220" t="s">
        <v>952</v>
      </c>
      <c r="F50" s="220" t="s">
        <v>1048</v>
      </c>
      <c r="G50" s="220">
        <v>403</v>
      </c>
      <c r="H50" s="220"/>
      <c r="I50" s="222" t="s">
        <v>1049</v>
      </c>
      <c r="J50" s="219" t="s">
        <v>592</v>
      </c>
      <c r="K50" s="98"/>
      <c r="L50" s="293"/>
      <c r="M50" s="277"/>
      <c r="N50" s="98"/>
      <c r="O50" s="100"/>
      <c r="P50" s="294"/>
      <c r="Q50" s="274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0">
        <v>16</v>
      </c>
      <c r="B51" s="292">
        <v>45267</v>
      </c>
      <c r="C51" s="275"/>
      <c r="D51" s="275" t="s">
        <v>1057</v>
      </c>
      <c r="E51" s="220" t="s">
        <v>603</v>
      </c>
      <c r="F51" s="220" t="s">
        <v>1058</v>
      </c>
      <c r="G51" s="220">
        <v>2690</v>
      </c>
      <c r="H51" s="220"/>
      <c r="I51" s="222" t="s">
        <v>1059</v>
      </c>
      <c r="J51" s="219" t="s">
        <v>592</v>
      </c>
      <c r="K51" s="98"/>
      <c r="L51" s="293"/>
      <c r="M51" s="277"/>
      <c r="N51" s="98"/>
      <c r="O51" s="100"/>
      <c r="P51" s="294"/>
      <c r="Q51" s="274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0"/>
      <c r="B52" s="292"/>
      <c r="C52" s="275"/>
      <c r="D52" s="275"/>
      <c r="E52" s="220"/>
      <c r="F52" s="220"/>
      <c r="G52" s="220"/>
      <c r="H52" s="220"/>
      <c r="I52" s="222"/>
      <c r="J52" s="219"/>
      <c r="K52" s="98"/>
      <c r="L52" s="293"/>
      <c r="M52" s="277"/>
      <c r="N52" s="98"/>
      <c r="O52" s="100"/>
      <c r="P52" s="294"/>
      <c r="Q52" s="274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0"/>
      <c r="B53" s="292"/>
      <c r="C53" s="275"/>
      <c r="D53" s="275"/>
      <c r="E53" s="220"/>
      <c r="F53" s="220"/>
      <c r="G53" s="220"/>
      <c r="H53" s="220"/>
      <c r="I53" s="222"/>
      <c r="J53" s="219"/>
      <c r="K53" s="98"/>
      <c r="L53" s="293"/>
      <c r="M53" s="277"/>
      <c r="N53" s="98"/>
      <c r="O53" s="100"/>
      <c r="P53" s="294"/>
      <c r="Q53" s="274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5" spans="1:39" ht="12.75" customHeight="1">
      <c r="A55" s="141"/>
      <c r="B55" s="144"/>
      <c r="C55" s="140"/>
      <c r="D55" s="140"/>
      <c r="E55" s="141"/>
      <c r="F55" s="141"/>
      <c r="G55" s="141"/>
      <c r="H55" s="145"/>
      <c r="I55" s="145"/>
      <c r="J55" s="145"/>
      <c r="K55" s="140"/>
      <c r="L55" s="141"/>
      <c r="M55" s="141"/>
      <c r="N55" s="141"/>
      <c r="O55" s="145"/>
      <c r="P55" s="145"/>
      <c r="Q55" s="145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>
      <c r="A56" s="146" t="s">
        <v>609</v>
      </c>
      <c r="B56" s="146"/>
      <c r="C56" s="146"/>
      <c r="D56" s="146"/>
      <c r="E56" s="147"/>
      <c r="F56" s="108"/>
      <c r="G56" s="108"/>
      <c r="H56" s="108"/>
      <c r="I56" s="108"/>
      <c r="J56" s="1"/>
      <c r="K56" s="6"/>
      <c r="L56" s="6"/>
      <c r="M56" s="6"/>
      <c r="N56" s="1"/>
      <c r="O56" s="1"/>
      <c r="P56" s="37"/>
      <c r="Q56" s="37"/>
      <c r="R56" s="37"/>
      <c r="S56" s="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7"/>
      <c r="AH56" s="37"/>
      <c r="AI56" s="37"/>
      <c r="AJ56" s="37"/>
      <c r="AK56" s="37"/>
      <c r="AL56" s="37"/>
      <c r="AM56" s="37"/>
    </row>
    <row r="57" spans="1:39" ht="38.25">
      <c r="A57" s="95" t="s">
        <v>16</v>
      </c>
      <c r="B57" s="95" t="s">
        <v>566</v>
      </c>
      <c r="C57" s="95"/>
      <c r="D57" s="96" t="s">
        <v>578</v>
      </c>
      <c r="E57" s="95" t="s">
        <v>579</v>
      </c>
      <c r="F57" s="95" t="s">
        <v>580</v>
      </c>
      <c r="G57" s="95" t="s">
        <v>601</v>
      </c>
      <c r="H57" s="95" t="s">
        <v>582</v>
      </c>
      <c r="I57" s="95" t="s">
        <v>583</v>
      </c>
      <c r="J57" s="94" t="s">
        <v>584</v>
      </c>
      <c r="K57" s="94" t="s">
        <v>610</v>
      </c>
      <c r="L57" s="97" t="s">
        <v>586</v>
      </c>
      <c r="M57" s="139" t="s">
        <v>607</v>
      </c>
      <c r="N57" s="95" t="s">
        <v>608</v>
      </c>
      <c r="O57" s="95" t="s">
        <v>588</v>
      </c>
      <c r="P57" s="96" t="s">
        <v>589</v>
      </c>
      <c r="Q57" s="279"/>
      <c r="R57" s="37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7"/>
      <c r="AH57" s="37"/>
      <c r="AI57" s="37"/>
      <c r="AJ57" s="37"/>
      <c r="AK57" s="37"/>
      <c r="AL57" s="37"/>
      <c r="AM57" s="37"/>
    </row>
    <row r="58" spans="1:39" ht="12.75" customHeight="1">
      <c r="A58" s="315">
        <v>1</v>
      </c>
      <c r="B58" s="316">
        <v>45261</v>
      </c>
      <c r="C58" s="317"/>
      <c r="D58" s="317" t="s">
        <v>926</v>
      </c>
      <c r="E58" s="315" t="s">
        <v>603</v>
      </c>
      <c r="F58" s="315">
        <v>190</v>
      </c>
      <c r="G58" s="315">
        <v>90</v>
      </c>
      <c r="H58" s="315">
        <v>35</v>
      </c>
      <c r="I58" s="318" t="s">
        <v>927</v>
      </c>
      <c r="J58" s="320" t="s">
        <v>946</v>
      </c>
      <c r="K58" s="319">
        <f>H58-F58</f>
        <v>-155</v>
      </c>
      <c r="L58" s="311">
        <v>50</v>
      </c>
      <c r="M58" s="312">
        <f t="shared" ref="M58" si="44">(K58*N58)-L58</f>
        <v>-2375</v>
      </c>
      <c r="N58" s="310">
        <v>15</v>
      </c>
      <c r="O58" s="313" t="s">
        <v>604</v>
      </c>
      <c r="P58" s="314">
        <v>45264</v>
      </c>
      <c r="Q58" s="274"/>
      <c r="R58" s="140"/>
      <c r="S58" s="55" t="s">
        <v>593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52">
        <v>2</v>
      </c>
      <c r="B59" s="348">
        <v>45264</v>
      </c>
      <c r="C59" s="317"/>
      <c r="D59" s="317" t="s">
        <v>948</v>
      </c>
      <c r="E59" s="315" t="s">
        <v>952</v>
      </c>
      <c r="F59" s="315">
        <v>67</v>
      </c>
      <c r="G59" s="324"/>
      <c r="H59" s="315">
        <v>52</v>
      </c>
      <c r="I59" s="318"/>
      <c r="J59" s="356" t="s">
        <v>971</v>
      </c>
      <c r="K59" s="319">
        <f>F59-H59</f>
        <v>15</v>
      </c>
      <c r="L59" s="311">
        <v>50</v>
      </c>
      <c r="M59" s="362">
        <v>-4100</v>
      </c>
      <c r="N59" s="310">
        <v>50</v>
      </c>
      <c r="O59" s="344" t="s">
        <v>604</v>
      </c>
      <c r="P59" s="340">
        <v>45265</v>
      </c>
      <c r="Q59" s="274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53"/>
      <c r="B60" s="349"/>
      <c r="C60" s="317"/>
      <c r="D60" s="317" t="s">
        <v>949</v>
      </c>
      <c r="E60" s="315" t="s">
        <v>952</v>
      </c>
      <c r="F60" s="315">
        <v>87</v>
      </c>
      <c r="G60" s="324"/>
      <c r="H60" s="315">
        <v>182</v>
      </c>
      <c r="I60" s="318"/>
      <c r="J60" s="357"/>
      <c r="K60" s="319">
        <f>F60-H60</f>
        <v>-95</v>
      </c>
      <c r="L60" s="311">
        <v>50</v>
      </c>
      <c r="M60" s="363"/>
      <c r="N60" s="310">
        <v>50</v>
      </c>
      <c r="O60" s="345"/>
      <c r="P60" s="341"/>
      <c r="Q60" s="274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54">
        <v>3</v>
      </c>
      <c r="B61" s="350">
        <v>45264</v>
      </c>
      <c r="C61" s="251"/>
      <c r="D61" s="251" t="s">
        <v>950</v>
      </c>
      <c r="E61" s="223" t="s">
        <v>952</v>
      </c>
      <c r="F61" s="223">
        <v>37</v>
      </c>
      <c r="G61" s="325"/>
      <c r="H61" s="223">
        <v>6.5</v>
      </c>
      <c r="I61" s="218"/>
      <c r="J61" s="358" t="s">
        <v>958</v>
      </c>
      <c r="K61" s="322">
        <f>F61-H61</f>
        <v>30.5</v>
      </c>
      <c r="L61" s="323">
        <v>50</v>
      </c>
      <c r="M61" s="360">
        <v>620</v>
      </c>
      <c r="N61" s="234">
        <v>40</v>
      </c>
      <c r="O61" s="346" t="s">
        <v>594</v>
      </c>
      <c r="P61" s="342">
        <v>45265</v>
      </c>
      <c r="Q61" s="274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55"/>
      <c r="B62" s="351"/>
      <c r="C62" s="251"/>
      <c r="D62" s="251" t="s">
        <v>951</v>
      </c>
      <c r="E62" s="223" t="s">
        <v>952</v>
      </c>
      <c r="F62" s="223">
        <v>45</v>
      </c>
      <c r="G62" s="325"/>
      <c r="H62" s="223">
        <v>57.5</v>
      </c>
      <c r="I62" s="218"/>
      <c r="J62" s="359"/>
      <c r="K62" s="322">
        <f>F62-H62</f>
        <v>-12.5</v>
      </c>
      <c r="L62" s="323">
        <v>50</v>
      </c>
      <c r="M62" s="361"/>
      <c r="N62" s="234">
        <v>40</v>
      </c>
      <c r="O62" s="347"/>
      <c r="P62" s="343"/>
      <c r="Q62" s="274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4</v>
      </c>
      <c r="B63" s="278">
        <v>45264</v>
      </c>
      <c r="C63" s="251"/>
      <c r="D63" s="251" t="s">
        <v>953</v>
      </c>
      <c r="E63" s="223" t="s">
        <v>603</v>
      </c>
      <c r="F63" s="223">
        <v>300</v>
      </c>
      <c r="G63" s="223">
        <v>190</v>
      </c>
      <c r="H63" s="223">
        <v>470</v>
      </c>
      <c r="I63" s="218" t="s">
        <v>955</v>
      </c>
      <c r="J63" s="321" t="s">
        <v>820</v>
      </c>
      <c r="K63" s="322">
        <f>H63-F63</f>
        <v>170</v>
      </c>
      <c r="L63" s="323">
        <v>50</v>
      </c>
      <c r="M63" s="235">
        <f t="shared" ref="M63:M64" si="45">(K63*N63)-L63</f>
        <v>2500</v>
      </c>
      <c r="N63" s="234">
        <v>15</v>
      </c>
      <c r="O63" s="102" t="s">
        <v>594</v>
      </c>
      <c r="P63" s="236">
        <v>45265</v>
      </c>
      <c r="Q63" s="274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15">
        <v>5</v>
      </c>
      <c r="B64" s="316">
        <v>45265</v>
      </c>
      <c r="C64" s="317"/>
      <c r="D64" s="317" t="s">
        <v>959</v>
      </c>
      <c r="E64" s="315" t="s">
        <v>603</v>
      </c>
      <c r="F64" s="315">
        <v>29</v>
      </c>
      <c r="G64" s="315">
        <v>0</v>
      </c>
      <c r="H64" s="315">
        <v>0</v>
      </c>
      <c r="I64" s="318" t="s">
        <v>960</v>
      </c>
      <c r="J64" s="320" t="s">
        <v>1004</v>
      </c>
      <c r="K64" s="319">
        <f>H64-F64</f>
        <v>-29</v>
      </c>
      <c r="L64" s="311">
        <v>50</v>
      </c>
      <c r="M64" s="312">
        <f t="shared" si="45"/>
        <v>-1210</v>
      </c>
      <c r="N64" s="310">
        <v>40</v>
      </c>
      <c r="O64" s="313" t="s">
        <v>604</v>
      </c>
      <c r="P64" s="314">
        <v>45266</v>
      </c>
      <c r="Q64" s="274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6</v>
      </c>
      <c r="B65" s="278">
        <v>45265</v>
      </c>
      <c r="C65" s="251"/>
      <c r="D65" s="251" t="s">
        <v>966</v>
      </c>
      <c r="E65" s="223" t="s">
        <v>603</v>
      </c>
      <c r="F65" s="223">
        <v>54</v>
      </c>
      <c r="G65" s="223">
        <v>18</v>
      </c>
      <c r="H65" s="223">
        <v>79</v>
      </c>
      <c r="I65" s="218" t="s">
        <v>967</v>
      </c>
      <c r="J65" s="321" t="s">
        <v>761</v>
      </c>
      <c r="K65" s="322">
        <f>H65-F65</f>
        <v>25</v>
      </c>
      <c r="L65" s="323">
        <v>50</v>
      </c>
      <c r="M65" s="235">
        <f t="shared" ref="M65" si="46">(K65*N65)-L65</f>
        <v>1200</v>
      </c>
      <c r="N65" s="234">
        <v>50</v>
      </c>
      <c r="O65" s="102" t="s">
        <v>594</v>
      </c>
      <c r="P65" s="236">
        <v>45265</v>
      </c>
      <c r="Q65" s="274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64">
        <v>7</v>
      </c>
      <c r="B66" s="366">
        <v>45267</v>
      </c>
      <c r="C66" s="275"/>
      <c r="D66" s="275" t="s">
        <v>1050</v>
      </c>
      <c r="E66" s="220" t="s">
        <v>603</v>
      </c>
      <c r="F66" s="220" t="s">
        <v>1052</v>
      </c>
      <c r="G66" s="220"/>
      <c r="H66" s="220"/>
      <c r="I66" s="222"/>
      <c r="J66" s="222" t="s">
        <v>592</v>
      </c>
      <c r="K66" s="220"/>
      <c r="L66" s="295"/>
      <c r="M66" s="297"/>
      <c r="N66" s="220"/>
      <c r="O66" s="222"/>
      <c r="P66" s="292"/>
      <c r="Q66" s="274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65"/>
      <c r="B67" s="367"/>
      <c r="C67" s="251"/>
      <c r="D67" s="251" t="s">
        <v>1051</v>
      </c>
      <c r="E67" s="223" t="s">
        <v>952</v>
      </c>
      <c r="F67" s="223">
        <v>165</v>
      </c>
      <c r="G67" s="223"/>
      <c r="H67" s="223">
        <v>90</v>
      </c>
      <c r="I67" s="218"/>
      <c r="J67" s="321" t="s">
        <v>1053</v>
      </c>
      <c r="K67" s="322">
        <f>F67-H67</f>
        <v>75</v>
      </c>
      <c r="L67" s="323">
        <v>50</v>
      </c>
      <c r="M67" s="235">
        <f t="shared" ref="M67:M68" si="47">(K67*N67)-L67</f>
        <v>1075</v>
      </c>
      <c r="N67" s="234">
        <v>15</v>
      </c>
      <c r="O67" s="102" t="s">
        <v>594</v>
      </c>
      <c r="P67" s="236">
        <v>45267</v>
      </c>
      <c r="Q67" s="274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23">
        <v>8</v>
      </c>
      <c r="B68" s="278">
        <v>45267</v>
      </c>
      <c r="C68" s="251"/>
      <c r="D68" s="251" t="s">
        <v>1054</v>
      </c>
      <c r="E68" s="223" t="s">
        <v>603</v>
      </c>
      <c r="F68" s="223">
        <v>40</v>
      </c>
      <c r="G68" s="223">
        <v>8</v>
      </c>
      <c r="H68" s="223">
        <v>60</v>
      </c>
      <c r="I68" s="218" t="s">
        <v>1055</v>
      </c>
      <c r="J68" s="321" t="s">
        <v>1056</v>
      </c>
      <c r="K68" s="322">
        <f>H68-F68</f>
        <v>20</v>
      </c>
      <c r="L68" s="323">
        <v>50</v>
      </c>
      <c r="M68" s="235">
        <f t="shared" si="47"/>
        <v>950</v>
      </c>
      <c r="N68" s="234">
        <v>50</v>
      </c>
      <c r="O68" s="102" t="s">
        <v>594</v>
      </c>
      <c r="P68" s="236">
        <v>45267</v>
      </c>
      <c r="Q68" s="274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20"/>
      <c r="B69" s="292"/>
      <c r="C69" s="275"/>
      <c r="D69" s="275"/>
      <c r="E69" s="220"/>
      <c r="F69" s="220"/>
      <c r="G69" s="220"/>
      <c r="H69" s="220"/>
      <c r="I69" s="222"/>
      <c r="J69" s="222"/>
      <c r="K69" s="220"/>
      <c r="L69" s="295"/>
      <c r="M69" s="297"/>
      <c r="N69" s="220"/>
      <c r="O69" s="222"/>
      <c r="P69" s="292"/>
      <c r="Q69" s="274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0"/>
      <c r="B70" s="292"/>
      <c r="C70" s="275"/>
      <c r="D70" s="275"/>
      <c r="E70" s="220"/>
      <c r="F70" s="220"/>
      <c r="G70" s="220"/>
      <c r="H70" s="220"/>
      <c r="I70" s="222"/>
      <c r="J70" s="222"/>
      <c r="K70" s="220"/>
      <c r="L70" s="295"/>
      <c r="M70" s="297"/>
      <c r="N70" s="220"/>
      <c r="O70" s="222"/>
      <c r="P70" s="292"/>
      <c r="Q70" s="274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38.25" customHeight="1">
      <c r="A71" s="93" t="s">
        <v>615</v>
      </c>
      <c r="B71" s="148"/>
      <c r="C71" s="148"/>
      <c r="D71" s="149"/>
      <c r="E71" s="129"/>
      <c r="F71" s="6"/>
      <c r="G71" s="6"/>
      <c r="H71" s="130"/>
      <c r="I71" s="150"/>
      <c r="J71" s="1"/>
      <c r="K71" s="6"/>
      <c r="L71" s="6"/>
      <c r="M71" s="6"/>
      <c r="N71" s="1"/>
      <c r="O71" s="1"/>
      <c r="R71" s="1"/>
      <c r="S71" s="6"/>
      <c r="T71" s="1"/>
      <c r="U71" s="1"/>
      <c r="V71" s="1"/>
      <c r="W71" s="1"/>
      <c r="X71" s="1"/>
      <c r="Y71" s="6"/>
      <c r="Z71" s="1"/>
      <c r="AA71" s="1"/>
      <c r="AB71" s="1"/>
      <c r="AC71" s="1"/>
      <c r="AD71" s="1"/>
      <c r="AE71" s="6"/>
      <c r="AF71" s="1"/>
      <c r="AG71" s="1"/>
      <c r="AH71" s="1"/>
      <c r="AI71" s="1"/>
      <c r="AJ71" s="1"/>
      <c r="AK71" s="6"/>
      <c r="AL71" s="1"/>
    </row>
    <row r="72" spans="1:39" ht="38.25">
      <c r="A72" s="94" t="s">
        <v>16</v>
      </c>
      <c r="B72" s="95" t="s">
        <v>566</v>
      </c>
      <c r="C72" s="95"/>
      <c r="D72" s="96" t="s">
        <v>578</v>
      </c>
      <c r="E72" s="95" t="s">
        <v>579</v>
      </c>
      <c r="F72" s="95" t="s">
        <v>580</v>
      </c>
      <c r="G72" s="95" t="s">
        <v>581</v>
      </c>
      <c r="H72" s="95" t="s">
        <v>582</v>
      </c>
      <c r="I72" s="95" t="s">
        <v>583</v>
      </c>
      <c r="J72" s="94" t="s">
        <v>584</v>
      </c>
      <c r="K72" s="133" t="s">
        <v>602</v>
      </c>
      <c r="L72" s="134" t="s">
        <v>586</v>
      </c>
      <c r="M72" s="97" t="s">
        <v>587</v>
      </c>
      <c r="N72" s="95" t="s">
        <v>588</v>
      </c>
      <c r="O72" s="96" t="s">
        <v>589</v>
      </c>
      <c r="P72" s="231" t="s">
        <v>590</v>
      </c>
      <c r="Q72" s="233" t="s">
        <v>880</v>
      </c>
      <c r="R72" s="37"/>
      <c r="S72" s="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4.25" customHeight="1">
      <c r="A73" s="98">
        <v>1</v>
      </c>
      <c r="B73" s="99">
        <v>45252</v>
      </c>
      <c r="C73" s="143"/>
      <c r="D73" s="143" t="s">
        <v>900</v>
      </c>
      <c r="E73" s="98" t="s">
        <v>591</v>
      </c>
      <c r="F73" s="98" t="s">
        <v>901</v>
      </c>
      <c r="G73" s="98">
        <v>2480</v>
      </c>
      <c r="H73" s="98"/>
      <c r="I73" s="98" t="s">
        <v>902</v>
      </c>
      <c r="J73" s="100" t="s">
        <v>592</v>
      </c>
      <c r="K73" s="100"/>
      <c r="L73" s="101"/>
      <c r="M73" s="299"/>
      <c r="N73" s="296"/>
      <c r="O73" s="300"/>
      <c r="P73" s="301"/>
      <c r="Q73" s="221"/>
      <c r="R73" s="37"/>
      <c r="S73" s="37" t="s">
        <v>593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4.25" customHeight="1">
      <c r="A74" s="98">
        <v>2</v>
      </c>
      <c r="B74" s="99">
        <v>45261</v>
      </c>
      <c r="C74" s="143"/>
      <c r="D74" s="143" t="s">
        <v>406</v>
      </c>
      <c r="E74" s="98" t="s">
        <v>591</v>
      </c>
      <c r="F74" s="98" t="s">
        <v>933</v>
      </c>
      <c r="G74" s="98">
        <v>477</v>
      </c>
      <c r="H74" s="98"/>
      <c r="I74" s="98" t="s">
        <v>934</v>
      </c>
      <c r="J74" s="100" t="s">
        <v>592</v>
      </c>
      <c r="K74" s="100"/>
      <c r="L74" s="298"/>
      <c r="M74" s="228"/>
      <c r="N74" s="222"/>
      <c r="O74" s="229"/>
      <c r="P74" s="221"/>
      <c r="Q74" s="221"/>
      <c r="R74" s="37"/>
      <c r="S74" s="37" t="s">
        <v>593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4.25" customHeight="1">
      <c r="A75" s="98"/>
      <c r="B75" s="99"/>
      <c r="C75" s="143"/>
      <c r="D75" s="143"/>
      <c r="E75" s="98"/>
      <c r="F75" s="98"/>
      <c r="G75" s="98"/>
      <c r="H75" s="98"/>
      <c r="I75" s="98"/>
      <c r="J75" s="100"/>
      <c r="K75" s="100"/>
      <c r="L75" s="298"/>
      <c r="M75" s="228"/>
      <c r="N75" s="222"/>
      <c r="O75" s="229"/>
      <c r="P75" s="221"/>
      <c r="Q75" s="221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2.75" customHeight="1">
      <c r="A76" s="98"/>
      <c r="B76" s="99"/>
      <c r="C76" s="143"/>
      <c r="D76" s="143"/>
      <c r="E76" s="98"/>
      <c r="F76" s="98"/>
      <c r="G76" s="98"/>
      <c r="H76" s="98"/>
      <c r="I76" s="98"/>
      <c r="J76" s="100"/>
      <c r="K76" s="100"/>
      <c r="L76" s="298"/>
      <c r="M76" s="302"/>
      <c r="N76" s="222"/>
      <c r="O76" s="222"/>
      <c r="P76" s="221"/>
      <c r="Q76" s="221"/>
      <c r="S76" s="6"/>
      <c r="T76" s="1"/>
      <c r="U76" s="1"/>
      <c r="V76" s="1"/>
      <c r="W76" s="1"/>
      <c r="X76" s="1"/>
      <c r="Y76" s="1"/>
      <c r="Z76" s="1"/>
    </row>
    <row r="77" spans="1:39" ht="12.75" customHeight="1">
      <c r="A77" s="115" t="s">
        <v>595</v>
      </c>
      <c r="B77" s="115"/>
      <c r="C77" s="115"/>
      <c r="D77" s="115"/>
      <c r="E77" s="37"/>
      <c r="F77" s="122" t="s">
        <v>597</v>
      </c>
      <c r="G77" s="55"/>
      <c r="H77" s="55"/>
      <c r="I77" s="55"/>
      <c r="J77" s="6"/>
      <c r="K77" s="135"/>
      <c r="L77" s="136"/>
      <c r="M77" s="6"/>
      <c r="N77" s="105"/>
      <c r="O77" s="151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1" t="s">
        <v>596</v>
      </c>
      <c r="B78" s="115"/>
      <c r="C78" s="115"/>
      <c r="D78" s="115"/>
      <c r="E78" s="6"/>
      <c r="F78" s="122" t="s">
        <v>600</v>
      </c>
      <c r="G78" s="6"/>
      <c r="H78" s="6" t="s">
        <v>617</v>
      </c>
      <c r="I78" s="6"/>
      <c r="J78" s="1"/>
      <c r="K78" s="6"/>
      <c r="L78" s="6"/>
      <c r="M78" s="6"/>
      <c r="N78" s="1"/>
      <c r="O78" s="1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21"/>
      <c r="B79" s="115"/>
      <c r="C79" s="115"/>
      <c r="D79" s="115"/>
      <c r="E79" s="6"/>
      <c r="F79" s="122"/>
      <c r="G79" s="6"/>
      <c r="H79" s="6"/>
      <c r="I79" s="6"/>
      <c r="J79" s="1"/>
      <c r="K79" s="6"/>
      <c r="L79" s="6"/>
      <c r="M79" s="6"/>
      <c r="N79" s="1"/>
      <c r="O79" s="1"/>
      <c r="R79" s="1"/>
      <c r="S79" s="55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21"/>
      <c r="B80" s="115"/>
      <c r="C80" s="115"/>
      <c r="D80" s="115"/>
      <c r="E80" s="6"/>
      <c r="F80" s="122"/>
      <c r="G80" s="55"/>
      <c r="H80" s="37"/>
      <c r="I80" s="55"/>
      <c r="J80" s="6"/>
      <c r="K80" s="135"/>
      <c r="L80" s="136"/>
      <c r="M80" s="6"/>
      <c r="N80" s="105"/>
      <c r="O80" s="137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21"/>
      <c r="B81" s="115"/>
      <c r="C81" s="115"/>
      <c r="D81" s="115"/>
      <c r="E81" s="6"/>
      <c r="F81" s="122"/>
      <c r="G81" s="55"/>
      <c r="H81" s="37"/>
      <c r="I81" s="55"/>
      <c r="J81" s="6"/>
      <c r="K81" s="135"/>
      <c r="L81" s="136"/>
      <c r="M81" s="6"/>
      <c r="N81" s="105"/>
      <c r="O81" s="137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21"/>
      <c r="B82" s="115"/>
      <c r="C82" s="115"/>
      <c r="D82" s="115"/>
      <c r="E82" s="6"/>
      <c r="F82" s="122"/>
      <c r="G82" s="55"/>
      <c r="H82" s="37"/>
      <c r="I82" s="55"/>
      <c r="J82" s="6"/>
      <c r="K82" s="135"/>
      <c r="L82" s="136"/>
      <c r="M82" s="6"/>
      <c r="N82" s="105"/>
      <c r="O82" s="137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21"/>
      <c r="B83" s="115"/>
      <c r="C83" s="115"/>
      <c r="D83" s="115"/>
      <c r="E83" s="6"/>
      <c r="F83" s="122"/>
      <c r="G83" s="55"/>
      <c r="H83" s="37"/>
      <c r="I83" s="55"/>
      <c r="J83" s="6"/>
      <c r="K83" s="135"/>
      <c r="L83" s="136"/>
      <c r="M83" s="6"/>
      <c r="N83" s="105"/>
      <c r="O83" s="137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21"/>
      <c r="B84" s="115"/>
      <c r="C84" s="115"/>
      <c r="D84" s="115"/>
      <c r="E84" s="6"/>
      <c r="F84" s="122"/>
      <c r="G84" s="55"/>
      <c r="H84" s="37"/>
      <c r="I84" s="55"/>
      <c r="J84" s="6"/>
      <c r="K84" s="135"/>
      <c r="L84" s="136"/>
      <c r="M84" s="6"/>
      <c r="N84" s="105"/>
      <c r="O84" s="137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21"/>
      <c r="B85" s="115"/>
      <c r="C85" s="115"/>
      <c r="D85" s="115"/>
      <c r="E85" s="6"/>
      <c r="F85" s="122"/>
      <c r="G85" s="55"/>
      <c r="H85" s="37"/>
      <c r="I85" s="55"/>
      <c r="J85" s="6"/>
      <c r="K85" s="135"/>
      <c r="L85" s="136"/>
      <c r="M85" s="6"/>
      <c r="N85" s="105"/>
      <c r="O85" s="137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55"/>
      <c r="B86" s="104"/>
      <c r="C86" s="104"/>
      <c r="D86" s="37"/>
      <c r="E86" s="55"/>
      <c r="F86" s="55"/>
      <c r="G86" s="55"/>
      <c r="H86" s="37"/>
      <c r="I86" s="55"/>
      <c r="J86" s="6"/>
      <c r="K86" s="135"/>
      <c r="L86" s="136"/>
      <c r="M86" s="6"/>
      <c r="N86" s="105"/>
      <c r="O86" s="137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38.25" customHeight="1">
      <c r="A87" s="37"/>
      <c r="B87" s="152" t="s">
        <v>618</v>
      </c>
      <c r="C87" s="152"/>
      <c r="D87" s="152"/>
      <c r="E87" s="152"/>
      <c r="F87" s="6"/>
      <c r="G87" s="6"/>
      <c r="H87" s="131"/>
      <c r="I87" s="6"/>
      <c r="J87" s="131"/>
      <c r="K87" s="132"/>
      <c r="L87" s="6"/>
      <c r="M87" s="6"/>
      <c r="N87" s="1"/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94" t="s">
        <v>16</v>
      </c>
      <c r="B88" s="95" t="s">
        <v>566</v>
      </c>
      <c r="C88" s="95"/>
      <c r="D88" s="96" t="s">
        <v>578</v>
      </c>
      <c r="E88" s="95" t="s">
        <v>579</v>
      </c>
      <c r="F88" s="95" t="s">
        <v>580</v>
      </c>
      <c r="G88" s="95" t="s">
        <v>619</v>
      </c>
      <c r="H88" s="95" t="s">
        <v>620</v>
      </c>
      <c r="I88" s="95" t="s">
        <v>583</v>
      </c>
      <c r="J88" s="153" t="s">
        <v>584</v>
      </c>
      <c r="K88" s="95" t="s">
        <v>585</v>
      </c>
      <c r="L88" s="95" t="s">
        <v>621</v>
      </c>
      <c r="M88" s="95" t="s">
        <v>588</v>
      </c>
      <c r="N88" s="96" t="s">
        <v>589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</v>
      </c>
      <c r="B89" s="155">
        <v>41579</v>
      </c>
      <c r="C89" s="155"/>
      <c r="D89" s="156" t="s">
        <v>622</v>
      </c>
      <c r="E89" s="157" t="s">
        <v>591</v>
      </c>
      <c r="F89" s="158">
        <v>82</v>
      </c>
      <c r="G89" s="157" t="s">
        <v>623</v>
      </c>
      <c r="H89" s="157">
        <v>100</v>
      </c>
      <c r="I89" s="159">
        <v>100</v>
      </c>
      <c r="J89" s="160" t="s">
        <v>624</v>
      </c>
      <c r="K89" s="161">
        <f t="shared" ref="K89:K141" si="48">H89-F89</f>
        <v>18</v>
      </c>
      <c r="L89" s="162">
        <f t="shared" ref="L89:L141" si="49">K89/F89</f>
        <v>0.21951219512195122</v>
      </c>
      <c r="M89" s="157" t="s">
        <v>594</v>
      </c>
      <c r="N89" s="163">
        <v>42657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</v>
      </c>
      <c r="B90" s="155">
        <v>41794</v>
      </c>
      <c r="C90" s="155"/>
      <c r="D90" s="156" t="s">
        <v>625</v>
      </c>
      <c r="E90" s="157" t="s">
        <v>603</v>
      </c>
      <c r="F90" s="158">
        <v>257</v>
      </c>
      <c r="G90" s="157" t="s">
        <v>623</v>
      </c>
      <c r="H90" s="157">
        <v>300</v>
      </c>
      <c r="I90" s="159">
        <v>300</v>
      </c>
      <c r="J90" s="160" t="s">
        <v>624</v>
      </c>
      <c r="K90" s="161">
        <f t="shared" si="48"/>
        <v>43</v>
      </c>
      <c r="L90" s="162">
        <f t="shared" si="49"/>
        <v>0.16731517509727625</v>
      </c>
      <c r="M90" s="157" t="s">
        <v>594</v>
      </c>
      <c r="N90" s="163">
        <v>41822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3</v>
      </c>
      <c r="B91" s="155">
        <v>41828</v>
      </c>
      <c r="C91" s="155"/>
      <c r="D91" s="156" t="s">
        <v>626</v>
      </c>
      <c r="E91" s="157" t="s">
        <v>603</v>
      </c>
      <c r="F91" s="158">
        <v>393</v>
      </c>
      <c r="G91" s="157" t="s">
        <v>623</v>
      </c>
      <c r="H91" s="157">
        <v>468</v>
      </c>
      <c r="I91" s="159">
        <v>468</v>
      </c>
      <c r="J91" s="160" t="s">
        <v>624</v>
      </c>
      <c r="K91" s="161">
        <f t="shared" si="48"/>
        <v>75</v>
      </c>
      <c r="L91" s="162">
        <f t="shared" si="49"/>
        <v>0.19083969465648856</v>
      </c>
      <c r="M91" s="157" t="s">
        <v>594</v>
      </c>
      <c r="N91" s="163">
        <v>41863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4</v>
      </c>
      <c r="B92" s="155">
        <v>41857</v>
      </c>
      <c r="C92" s="155"/>
      <c r="D92" s="156" t="s">
        <v>627</v>
      </c>
      <c r="E92" s="157" t="s">
        <v>603</v>
      </c>
      <c r="F92" s="158">
        <v>205</v>
      </c>
      <c r="G92" s="157" t="s">
        <v>623</v>
      </c>
      <c r="H92" s="157">
        <v>275</v>
      </c>
      <c r="I92" s="159">
        <v>250</v>
      </c>
      <c r="J92" s="160" t="s">
        <v>624</v>
      </c>
      <c r="K92" s="161">
        <f t="shared" si="48"/>
        <v>70</v>
      </c>
      <c r="L92" s="162">
        <f t="shared" si="49"/>
        <v>0.34146341463414637</v>
      </c>
      <c r="M92" s="157" t="s">
        <v>594</v>
      </c>
      <c r="N92" s="163">
        <v>41962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5</v>
      </c>
      <c r="B93" s="155">
        <v>41886</v>
      </c>
      <c r="C93" s="155"/>
      <c r="D93" s="156" t="s">
        <v>628</v>
      </c>
      <c r="E93" s="157" t="s">
        <v>603</v>
      </c>
      <c r="F93" s="158">
        <v>162</v>
      </c>
      <c r="G93" s="157" t="s">
        <v>623</v>
      </c>
      <c r="H93" s="157">
        <v>190</v>
      </c>
      <c r="I93" s="159">
        <v>190</v>
      </c>
      <c r="J93" s="160" t="s">
        <v>624</v>
      </c>
      <c r="K93" s="161">
        <f t="shared" si="48"/>
        <v>28</v>
      </c>
      <c r="L93" s="162">
        <f t="shared" si="49"/>
        <v>0.1728395061728395</v>
      </c>
      <c r="M93" s="157" t="s">
        <v>594</v>
      </c>
      <c r="N93" s="163">
        <v>42006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6</v>
      </c>
      <c r="B94" s="155">
        <v>41886</v>
      </c>
      <c r="C94" s="155"/>
      <c r="D94" s="156" t="s">
        <v>629</v>
      </c>
      <c r="E94" s="157" t="s">
        <v>603</v>
      </c>
      <c r="F94" s="158">
        <v>75</v>
      </c>
      <c r="G94" s="157" t="s">
        <v>623</v>
      </c>
      <c r="H94" s="157">
        <v>91.5</v>
      </c>
      <c r="I94" s="159" t="s">
        <v>616</v>
      </c>
      <c r="J94" s="160" t="s">
        <v>630</v>
      </c>
      <c r="K94" s="161">
        <f t="shared" si="48"/>
        <v>16.5</v>
      </c>
      <c r="L94" s="162">
        <f t="shared" si="49"/>
        <v>0.22</v>
      </c>
      <c r="M94" s="157" t="s">
        <v>594</v>
      </c>
      <c r="N94" s="163">
        <v>41954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7</v>
      </c>
      <c r="B95" s="155">
        <v>41913</v>
      </c>
      <c r="C95" s="155"/>
      <c r="D95" s="156" t="s">
        <v>631</v>
      </c>
      <c r="E95" s="157" t="s">
        <v>603</v>
      </c>
      <c r="F95" s="158">
        <v>850</v>
      </c>
      <c r="G95" s="157" t="s">
        <v>623</v>
      </c>
      <c r="H95" s="157">
        <v>982.5</v>
      </c>
      <c r="I95" s="159">
        <v>1050</v>
      </c>
      <c r="J95" s="160" t="s">
        <v>632</v>
      </c>
      <c r="K95" s="161">
        <f t="shared" si="48"/>
        <v>132.5</v>
      </c>
      <c r="L95" s="162">
        <f t="shared" si="49"/>
        <v>0.15588235294117647</v>
      </c>
      <c r="M95" s="157" t="s">
        <v>594</v>
      </c>
      <c r="N95" s="163">
        <v>42039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8</v>
      </c>
      <c r="B96" s="155">
        <v>41913</v>
      </c>
      <c r="C96" s="155"/>
      <c r="D96" s="156" t="s">
        <v>633</v>
      </c>
      <c r="E96" s="157" t="s">
        <v>603</v>
      </c>
      <c r="F96" s="158">
        <v>475</v>
      </c>
      <c r="G96" s="157" t="s">
        <v>623</v>
      </c>
      <c r="H96" s="157">
        <v>515</v>
      </c>
      <c r="I96" s="159">
        <v>600</v>
      </c>
      <c r="J96" s="160" t="s">
        <v>634</v>
      </c>
      <c r="K96" s="161">
        <f t="shared" si="48"/>
        <v>40</v>
      </c>
      <c r="L96" s="162">
        <f t="shared" si="49"/>
        <v>8.4210526315789472E-2</v>
      </c>
      <c r="M96" s="157" t="s">
        <v>594</v>
      </c>
      <c r="N96" s="163">
        <v>41939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9</v>
      </c>
      <c r="B97" s="155">
        <v>41913</v>
      </c>
      <c r="C97" s="155"/>
      <c r="D97" s="156" t="s">
        <v>635</v>
      </c>
      <c r="E97" s="157" t="s">
        <v>603</v>
      </c>
      <c r="F97" s="158">
        <v>86</v>
      </c>
      <c r="G97" s="157" t="s">
        <v>623</v>
      </c>
      <c r="H97" s="157">
        <v>99</v>
      </c>
      <c r="I97" s="159">
        <v>140</v>
      </c>
      <c r="J97" s="160" t="s">
        <v>636</v>
      </c>
      <c r="K97" s="161">
        <f t="shared" si="48"/>
        <v>13</v>
      </c>
      <c r="L97" s="162">
        <f t="shared" si="49"/>
        <v>0.15116279069767441</v>
      </c>
      <c r="M97" s="157" t="s">
        <v>594</v>
      </c>
      <c r="N97" s="163">
        <v>41939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10</v>
      </c>
      <c r="B98" s="155">
        <v>41926</v>
      </c>
      <c r="C98" s="155"/>
      <c r="D98" s="156" t="s">
        <v>637</v>
      </c>
      <c r="E98" s="157" t="s">
        <v>603</v>
      </c>
      <c r="F98" s="158">
        <v>496.6</v>
      </c>
      <c r="G98" s="157" t="s">
        <v>623</v>
      </c>
      <c r="H98" s="157">
        <v>621</v>
      </c>
      <c r="I98" s="159">
        <v>580</v>
      </c>
      <c r="J98" s="160" t="s">
        <v>624</v>
      </c>
      <c r="K98" s="161">
        <f t="shared" si="48"/>
        <v>124.39999999999998</v>
      </c>
      <c r="L98" s="162">
        <f t="shared" si="49"/>
        <v>0.25050342327829234</v>
      </c>
      <c r="M98" s="157" t="s">
        <v>594</v>
      </c>
      <c r="N98" s="163">
        <v>42605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11</v>
      </c>
      <c r="B99" s="155">
        <v>41926</v>
      </c>
      <c r="C99" s="155"/>
      <c r="D99" s="156" t="s">
        <v>638</v>
      </c>
      <c r="E99" s="157" t="s">
        <v>603</v>
      </c>
      <c r="F99" s="158">
        <v>2481.9</v>
      </c>
      <c r="G99" s="157" t="s">
        <v>623</v>
      </c>
      <c r="H99" s="157">
        <v>2840</v>
      </c>
      <c r="I99" s="159">
        <v>2870</v>
      </c>
      <c r="J99" s="160" t="s">
        <v>639</v>
      </c>
      <c r="K99" s="161">
        <f t="shared" si="48"/>
        <v>358.09999999999991</v>
      </c>
      <c r="L99" s="162">
        <f t="shared" si="49"/>
        <v>0.14428462065353154</v>
      </c>
      <c r="M99" s="157" t="s">
        <v>594</v>
      </c>
      <c r="N99" s="163">
        <v>42017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12</v>
      </c>
      <c r="B100" s="155">
        <v>41928</v>
      </c>
      <c r="C100" s="155"/>
      <c r="D100" s="156" t="s">
        <v>640</v>
      </c>
      <c r="E100" s="157" t="s">
        <v>603</v>
      </c>
      <c r="F100" s="158">
        <v>84.5</v>
      </c>
      <c r="G100" s="157" t="s">
        <v>623</v>
      </c>
      <c r="H100" s="157">
        <v>93</v>
      </c>
      <c r="I100" s="159">
        <v>110</v>
      </c>
      <c r="J100" s="160" t="s">
        <v>641</v>
      </c>
      <c r="K100" s="161">
        <f t="shared" si="48"/>
        <v>8.5</v>
      </c>
      <c r="L100" s="162">
        <f t="shared" si="49"/>
        <v>0.10059171597633136</v>
      </c>
      <c r="M100" s="157" t="s">
        <v>594</v>
      </c>
      <c r="N100" s="163">
        <v>41939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13</v>
      </c>
      <c r="B101" s="155">
        <v>41928</v>
      </c>
      <c r="C101" s="155"/>
      <c r="D101" s="156" t="s">
        <v>642</v>
      </c>
      <c r="E101" s="157" t="s">
        <v>603</v>
      </c>
      <c r="F101" s="158">
        <v>401</v>
      </c>
      <c r="G101" s="157" t="s">
        <v>623</v>
      </c>
      <c r="H101" s="157">
        <v>428</v>
      </c>
      <c r="I101" s="159">
        <v>450</v>
      </c>
      <c r="J101" s="160" t="s">
        <v>643</v>
      </c>
      <c r="K101" s="161">
        <f t="shared" si="48"/>
        <v>27</v>
      </c>
      <c r="L101" s="162">
        <f t="shared" si="49"/>
        <v>6.7331670822942641E-2</v>
      </c>
      <c r="M101" s="157" t="s">
        <v>594</v>
      </c>
      <c r="N101" s="163">
        <v>42020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14</v>
      </c>
      <c r="B102" s="155">
        <v>41928</v>
      </c>
      <c r="C102" s="155"/>
      <c r="D102" s="156" t="s">
        <v>644</v>
      </c>
      <c r="E102" s="157" t="s">
        <v>603</v>
      </c>
      <c r="F102" s="158">
        <v>101</v>
      </c>
      <c r="G102" s="157" t="s">
        <v>623</v>
      </c>
      <c r="H102" s="157">
        <v>112</v>
      </c>
      <c r="I102" s="159">
        <v>120</v>
      </c>
      <c r="J102" s="160" t="s">
        <v>645</v>
      </c>
      <c r="K102" s="161">
        <f t="shared" si="48"/>
        <v>11</v>
      </c>
      <c r="L102" s="162">
        <f t="shared" si="49"/>
        <v>0.10891089108910891</v>
      </c>
      <c r="M102" s="157" t="s">
        <v>594</v>
      </c>
      <c r="N102" s="163">
        <v>41939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15</v>
      </c>
      <c r="B103" s="155">
        <v>41954</v>
      </c>
      <c r="C103" s="155"/>
      <c r="D103" s="156" t="s">
        <v>646</v>
      </c>
      <c r="E103" s="157" t="s">
        <v>603</v>
      </c>
      <c r="F103" s="158">
        <v>59</v>
      </c>
      <c r="G103" s="157" t="s">
        <v>623</v>
      </c>
      <c r="H103" s="157">
        <v>76</v>
      </c>
      <c r="I103" s="159">
        <v>76</v>
      </c>
      <c r="J103" s="160" t="s">
        <v>624</v>
      </c>
      <c r="K103" s="161">
        <f t="shared" si="48"/>
        <v>17</v>
      </c>
      <c r="L103" s="162">
        <f t="shared" si="49"/>
        <v>0.28813559322033899</v>
      </c>
      <c r="M103" s="157" t="s">
        <v>594</v>
      </c>
      <c r="N103" s="163">
        <v>43032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16</v>
      </c>
      <c r="B104" s="155">
        <v>41954</v>
      </c>
      <c r="C104" s="155"/>
      <c r="D104" s="156" t="s">
        <v>635</v>
      </c>
      <c r="E104" s="157" t="s">
        <v>603</v>
      </c>
      <c r="F104" s="158">
        <v>99</v>
      </c>
      <c r="G104" s="157" t="s">
        <v>623</v>
      </c>
      <c r="H104" s="157">
        <v>120</v>
      </c>
      <c r="I104" s="159">
        <v>120</v>
      </c>
      <c r="J104" s="160" t="s">
        <v>612</v>
      </c>
      <c r="K104" s="161">
        <f t="shared" si="48"/>
        <v>21</v>
      </c>
      <c r="L104" s="162">
        <f t="shared" si="49"/>
        <v>0.21212121212121213</v>
      </c>
      <c r="M104" s="157" t="s">
        <v>594</v>
      </c>
      <c r="N104" s="163">
        <v>41960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17</v>
      </c>
      <c r="B105" s="155">
        <v>41956</v>
      </c>
      <c r="C105" s="155"/>
      <c r="D105" s="156" t="s">
        <v>647</v>
      </c>
      <c r="E105" s="157" t="s">
        <v>603</v>
      </c>
      <c r="F105" s="158">
        <v>22</v>
      </c>
      <c r="G105" s="157" t="s">
        <v>623</v>
      </c>
      <c r="H105" s="157">
        <v>33.549999999999997</v>
      </c>
      <c r="I105" s="159">
        <v>32</v>
      </c>
      <c r="J105" s="160" t="s">
        <v>648</v>
      </c>
      <c r="K105" s="161">
        <f t="shared" si="48"/>
        <v>11.549999999999997</v>
      </c>
      <c r="L105" s="162">
        <f t="shared" si="49"/>
        <v>0.52499999999999991</v>
      </c>
      <c r="M105" s="157" t="s">
        <v>594</v>
      </c>
      <c r="N105" s="163">
        <v>42188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18</v>
      </c>
      <c r="B106" s="155">
        <v>41976</v>
      </c>
      <c r="C106" s="155"/>
      <c r="D106" s="156" t="s">
        <v>649</v>
      </c>
      <c r="E106" s="157" t="s">
        <v>603</v>
      </c>
      <c r="F106" s="158">
        <v>440</v>
      </c>
      <c r="G106" s="157" t="s">
        <v>623</v>
      </c>
      <c r="H106" s="157">
        <v>520</v>
      </c>
      <c r="I106" s="159">
        <v>520</v>
      </c>
      <c r="J106" s="160" t="s">
        <v>650</v>
      </c>
      <c r="K106" s="161">
        <f t="shared" si="48"/>
        <v>80</v>
      </c>
      <c r="L106" s="162">
        <f t="shared" si="49"/>
        <v>0.18181818181818182</v>
      </c>
      <c r="M106" s="157" t="s">
        <v>594</v>
      </c>
      <c r="N106" s="163">
        <v>42208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19</v>
      </c>
      <c r="B107" s="155">
        <v>41976</v>
      </c>
      <c r="C107" s="155"/>
      <c r="D107" s="156" t="s">
        <v>651</v>
      </c>
      <c r="E107" s="157" t="s">
        <v>603</v>
      </c>
      <c r="F107" s="158">
        <v>360</v>
      </c>
      <c r="G107" s="157" t="s">
        <v>623</v>
      </c>
      <c r="H107" s="157">
        <v>427</v>
      </c>
      <c r="I107" s="159">
        <v>425</v>
      </c>
      <c r="J107" s="160" t="s">
        <v>652</v>
      </c>
      <c r="K107" s="161">
        <f t="shared" si="48"/>
        <v>67</v>
      </c>
      <c r="L107" s="162">
        <f t="shared" si="49"/>
        <v>0.18611111111111112</v>
      </c>
      <c r="M107" s="157" t="s">
        <v>594</v>
      </c>
      <c r="N107" s="163">
        <v>42058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20</v>
      </c>
      <c r="B108" s="155">
        <v>42012</v>
      </c>
      <c r="C108" s="155"/>
      <c r="D108" s="156" t="s">
        <v>653</v>
      </c>
      <c r="E108" s="157" t="s">
        <v>603</v>
      </c>
      <c r="F108" s="158">
        <v>360</v>
      </c>
      <c r="G108" s="157" t="s">
        <v>623</v>
      </c>
      <c r="H108" s="157">
        <v>455</v>
      </c>
      <c r="I108" s="159">
        <v>420</v>
      </c>
      <c r="J108" s="160" t="s">
        <v>654</v>
      </c>
      <c r="K108" s="161">
        <f t="shared" si="48"/>
        <v>95</v>
      </c>
      <c r="L108" s="162">
        <f t="shared" si="49"/>
        <v>0.2638888888888889</v>
      </c>
      <c r="M108" s="157" t="s">
        <v>594</v>
      </c>
      <c r="N108" s="163">
        <v>42024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21</v>
      </c>
      <c r="B109" s="155">
        <v>42012</v>
      </c>
      <c r="C109" s="155"/>
      <c r="D109" s="156" t="s">
        <v>655</v>
      </c>
      <c r="E109" s="157" t="s">
        <v>603</v>
      </c>
      <c r="F109" s="158">
        <v>130</v>
      </c>
      <c r="G109" s="157"/>
      <c r="H109" s="157">
        <v>175.5</v>
      </c>
      <c r="I109" s="159">
        <v>165</v>
      </c>
      <c r="J109" s="160" t="s">
        <v>656</v>
      </c>
      <c r="K109" s="161">
        <f t="shared" si="48"/>
        <v>45.5</v>
      </c>
      <c r="L109" s="162">
        <f t="shared" si="49"/>
        <v>0.35</v>
      </c>
      <c r="M109" s="157" t="s">
        <v>594</v>
      </c>
      <c r="N109" s="163">
        <v>43088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22</v>
      </c>
      <c r="B110" s="155">
        <v>42040</v>
      </c>
      <c r="C110" s="155"/>
      <c r="D110" s="156" t="s">
        <v>403</v>
      </c>
      <c r="E110" s="157" t="s">
        <v>591</v>
      </c>
      <c r="F110" s="158">
        <v>98</v>
      </c>
      <c r="G110" s="157"/>
      <c r="H110" s="157">
        <v>120</v>
      </c>
      <c r="I110" s="159">
        <v>120</v>
      </c>
      <c r="J110" s="160" t="s">
        <v>624</v>
      </c>
      <c r="K110" s="161">
        <f t="shared" si="48"/>
        <v>22</v>
      </c>
      <c r="L110" s="162">
        <f t="shared" si="49"/>
        <v>0.22448979591836735</v>
      </c>
      <c r="M110" s="157" t="s">
        <v>594</v>
      </c>
      <c r="N110" s="163">
        <v>42753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23</v>
      </c>
      <c r="B111" s="155">
        <v>42040</v>
      </c>
      <c r="C111" s="155"/>
      <c r="D111" s="156" t="s">
        <v>657</v>
      </c>
      <c r="E111" s="157" t="s">
        <v>591</v>
      </c>
      <c r="F111" s="158">
        <v>196</v>
      </c>
      <c r="G111" s="157"/>
      <c r="H111" s="157">
        <v>262</v>
      </c>
      <c r="I111" s="159">
        <v>255</v>
      </c>
      <c r="J111" s="160" t="s">
        <v>624</v>
      </c>
      <c r="K111" s="161">
        <f t="shared" si="48"/>
        <v>66</v>
      </c>
      <c r="L111" s="162">
        <f t="shared" si="49"/>
        <v>0.33673469387755101</v>
      </c>
      <c r="M111" s="157" t="s">
        <v>594</v>
      </c>
      <c r="N111" s="163">
        <v>42599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64">
        <v>24</v>
      </c>
      <c r="B112" s="165">
        <v>42067</v>
      </c>
      <c r="C112" s="165"/>
      <c r="D112" s="166" t="s">
        <v>402</v>
      </c>
      <c r="E112" s="167" t="s">
        <v>591</v>
      </c>
      <c r="F112" s="168">
        <v>235</v>
      </c>
      <c r="G112" s="168"/>
      <c r="H112" s="169">
        <v>77</v>
      </c>
      <c r="I112" s="169" t="s">
        <v>658</v>
      </c>
      <c r="J112" s="170" t="s">
        <v>659</v>
      </c>
      <c r="K112" s="171">
        <f t="shared" si="48"/>
        <v>-158</v>
      </c>
      <c r="L112" s="172">
        <f t="shared" si="49"/>
        <v>-0.67234042553191486</v>
      </c>
      <c r="M112" s="168" t="s">
        <v>604</v>
      </c>
      <c r="N112" s="165">
        <v>43522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25</v>
      </c>
      <c r="B113" s="155">
        <v>42067</v>
      </c>
      <c r="C113" s="155"/>
      <c r="D113" s="156" t="s">
        <v>660</v>
      </c>
      <c r="E113" s="157" t="s">
        <v>591</v>
      </c>
      <c r="F113" s="158">
        <v>185</v>
      </c>
      <c r="G113" s="157"/>
      <c r="H113" s="157">
        <v>224</v>
      </c>
      <c r="I113" s="159" t="s">
        <v>661</v>
      </c>
      <c r="J113" s="160" t="s">
        <v>624</v>
      </c>
      <c r="K113" s="161">
        <f t="shared" si="48"/>
        <v>39</v>
      </c>
      <c r="L113" s="162">
        <f t="shared" si="49"/>
        <v>0.21081081081081082</v>
      </c>
      <c r="M113" s="157" t="s">
        <v>594</v>
      </c>
      <c r="N113" s="163">
        <v>42647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64">
        <v>26</v>
      </c>
      <c r="B114" s="165">
        <v>42090</v>
      </c>
      <c r="C114" s="165"/>
      <c r="D114" s="173" t="s">
        <v>662</v>
      </c>
      <c r="E114" s="168" t="s">
        <v>591</v>
      </c>
      <c r="F114" s="168">
        <v>49.5</v>
      </c>
      <c r="G114" s="169"/>
      <c r="H114" s="169">
        <v>15.85</v>
      </c>
      <c r="I114" s="169">
        <v>67</v>
      </c>
      <c r="J114" s="170" t="s">
        <v>663</v>
      </c>
      <c r="K114" s="169">
        <f t="shared" si="48"/>
        <v>-33.65</v>
      </c>
      <c r="L114" s="174">
        <f t="shared" si="49"/>
        <v>-0.67979797979797973</v>
      </c>
      <c r="M114" s="168" t="s">
        <v>604</v>
      </c>
      <c r="N114" s="175">
        <v>43627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27</v>
      </c>
      <c r="B115" s="155">
        <v>42093</v>
      </c>
      <c r="C115" s="155"/>
      <c r="D115" s="156" t="s">
        <v>664</v>
      </c>
      <c r="E115" s="157" t="s">
        <v>591</v>
      </c>
      <c r="F115" s="158">
        <v>183.5</v>
      </c>
      <c r="G115" s="157"/>
      <c r="H115" s="157">
        <v>219</v>
      </c>
      <c r="I115" s="159">
        <v>218</v>
      </c>
      <c r="J115" s="160" t="s">
        <v>665</v>
      </c>
      <c r="K115" s="161">
        <f t="shared" si="48"/>
        <v>35.5</v>
      </c>
      <c r="L115" s="162">
        <f t="shared" si="49"/>
        <v>0.19346049046321526</v>
      </c>
      <c r="M115" s="157" t="s">
        <v>594</v>
      </c>
      <c r="N115" s="163">
        <v>42103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28</v>
      </c>
      <c r="B116" s="155">
        <v>42114</v>
      </c>
      <c r="C116" s="155"/>
      <c r="D116" s="156" t="s">
        <v>666</v>
      </c>
      <c r="E116" s="157" t="s">
        <v>591</v>
      </c>
      <c r="F116" s="158">
        <f>(227+237)/2</f>
        <v>232</v>
      </c>
      <c r="G116" s="157"/>
      <c r="H116" s="157">
        <v>298</v>
      </c>
      <c r="I116" s="159">
        <v>298</v>
      </c>
      <c r="J116" s="160" t="s">
        <v>624</v>
      </c>
      <c r="K116" s="161">
        <f t="shared" si="48"/>
        <v>66</v>
      </c>
      <c r="L116" s="162">
        <f t="shared" si="49"/>
        <v>0.28448275862068967</v>
      </c>
      <c r="M116" s="157" t="s">
        <v>594</v>
      </c>
      <c r="N116" s="163">
        <v>42823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29</v>
      </c>
      <c r="B117" s="155">
        <v>42128</v>
      </c>
      <c r="C117" s="155"/>
      <c r="D117" s="156" t="s">
        <v>667</v>
      </c>
      <c r="E117" s="157" t="s">
        <v>603</v>
      </c>
      <c r="F117" s="158">
        <v>385</v>
      </c>
      <c r="G117" s="157"/>
      <c r="H117" s="157">
        <f>212.5+331</f>
        <v>543.5</v>
      </c>
      <c r="I117" s="159">
        <v>510</v>
      </c>
      <c r="J117" s="160" t="s">
        <v>668</v>
      </c>
      <c r="K117" s="161">
        <f t="shared" si="48"/>
        <v>158.5</v>
      </c>
      <c r="L117" s="162">
        <f t="shared" si="49"/>
        <v>0.41168831168831171</v>
      </c>
      <c r="M117" s="157" t="s">
        <v>594</v>
      </c>
      <c r="N117" s="163">
        <v>42235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30</v>
      </c>
      <c r="B118" s="155">
        <v>42128</v>
      </c>
      <c r="C118" s="155"/>
      <c r="D118" s="156" t="s">
        <v>669</v>
      </c>
      <c r="E118" s="157" t="s">
        <v>603</v>
      </c>
      <c r="F118" s="158">
        <v>115.5</v>
      </c>
      <c r="G118" s="157"/>
      <c r="H118" s="157">
        <v>146</v>
      </c>
      <c r="I118" s="159">
        <v>142</v>
      </c>
      <c r="J118" s="160" t="s">
        <v>670</v>
      </c>
      <c r="K118" s="161">
        <f t="shared" si="48"/>
        <v>30.5</v>
      </c>
      <c r="L118" s="162">
        <f t="shared" si="49"/>
        <v>0.26406926406926406</v>
      </c>
      <c r="M118" s="157" t="s">
        <v>594</v>
      </c>
      <c r="N118" s="163">
        <v>42202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31</v>
      </c>
      <c r="B119" s="155">
        <v>42151</v>
      </c>
      <c r="C119" s="155"/>
      <c r="D119" s="156" t="s">
        <v>540</v>
      </c>
      <c r="E119" s="157" t="s">
        <v>603</v>
      </c>
      <c r="F119" s="158">
        <v>237.5</v>
      </c>
      <c r="G119" s="157"/>
      <c r="H119" s="157">
        <v>279.5</v>
      </c>
      <c r="I119" s="159">
        <v>278</v>
      </c>
      <c r="J119" s="160" t="s">
        <v>624</v>
      </c>
      <c r="K119" s="161">
        <f t="shared" si="48"/>
        <v>42</v>
      </c>
      <c r="L119" s="162">
        <f t="shared" si="49"/>
        <v>0.17684210526315788</v>
      </c>
      <c r="M119" s="157" t="s">
        <v>594</v>
      </c>
      <c r="N119" s="163">
        <v>42222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32</v>
      </c>
      <c r="B120" s="155">
        <v>42174</v>
      </c>
      <c r="C120" s="155"/>
      <c r="D120" s="156" t="s">
        <v>642</v>
      </c>
      <c r="E120" s="157" t="s">
        <v>591</v>
      </c>
      <c r="F120" s="158">
        <v>340</v>
      </c>
      <c r="G120" s="157"/>
      <c r="H120" s="157">
        <v>448</v>
      </c>
      <c r="I120" s="159">
        <v>448</v>
      </c>
      <c r="J120" s="160" t="s">
        <v>624</v>
      </c>
      <c r="K120" s="161">
        <f t="shared" si="48"/>
        <v>108</v>
      </c>
      <c r="L120" s="162">
        <f t="shared" si="49"/>
        <v>0.31764705882352939</v>
      </c>
      <c r="M120" s="157" t="s">
        <v>594</v>
      </c>
      <c r="N120" s="163">
        <v>43018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33</v>
      </c>
      <c r="B121" s="155">
        <v>42191</v>
      </c>
      <c r="C121" s="155"/>
      <c r="D121" s="156" t="s">
        <v>671</v>
      </c>
      <c r="E121" s="157" t="s">
        <v>591</v>
      </c>
      <c r="F121" s="158">
        <v>390</v>
      </c>
      <c r="G121" s="157"/>
      <c r="H121" s="157">
        <v>460</v>
      </c>
      <c r="I121" s="159">
        <v>460</v>
      </c>
      <c r="J121" s="160" t="s">
        <v>624</v>
      </c>
      <c r="K121" s="161">
        <f t="shared" si="48"/>
        <v>70</v>
      </c>
      <c r="L121" s="162">
        <f t="shared" si="49"/>
        <v>0.17948717948717949</v>
      </c>
      <c r="M121" s="157" t="s">
        <v>594</v>
      </c>
      <c r="N121" s="163">
        <v>42478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4">
        <v>34</v>
      </c>
      <c r="B122" s="165">
        <v>42195</v>
      </c>
      <c r="C122" s="165"/>
      <c r="D122" s="166" t="s">
        <v>672</v>
      </c>
      <c r="E122" s="167" t="s">
        <v>591</v>
      </c>
      <c r="F122" s="168">
        <v>122.5</v>
      </c>
      <c r="G122" s="168"/>
      <c r="H122" s="169">
        <v>61</v>
      </c>
      <c r="I122" s="169">
        <v>172</v>
      </c>
      <c r="J122" s="170" t="s">
        <v>673</v>
      </c>
      <c r="K122" s="171">
        <f t="shared" si="48"/>
        <v>-61.5</v>
      </c>
      <c r="L122" s="172">
        <f t="shared" si="49"/>
        <v>-0.50204081632653064</v>
      </c>
      <c r="M122" s="168" t="s">
        <v>604</v>
      </c>
      <c r="N122" s="165">
        <v>43333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35</v>
      </c>
      <c r="B123" s="155">
        <v>42219</v>
      </c>
      <c r="C123" s="155"/>
      <c r="D123" s="156" t="s">
        <v>674</v>
      </c>
      <c r="E123" s="157" t="s">
        <v>591</v>
      </c>
      <c r="F123" s="158">
        <v>297.5</v>
      </c>
      <c r="G123" s="157"/>
      <c r="H123" s="157">
        <v>350</v>
      </c>
      <c r="I123" s="159">
        <v>360</v>
      </c>
      <c r="J123" s="160" t="s">
        <v>675</v>
      </c>
      <c r="K123" s="161">
        <f t="shared" si="48"/>
        <v>52.5</v>
      </c>
      <c r="L123" s="162">
        <f t="shared" si="49"/>
        <v>0.17647058823529413</v>
      </c>
      <c r="M123" s="157" t="s">
        <v>594</v>
      </c>
      <c r="N123" s="163">
        <v>42232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36</v>
      </c>
      <c r="B124" s="155">
        <v>42219</v>
      </c>
      <c r="C124" s="155"/>
      <c r="D124" s="156" t="s">
        <v>676</v>
      </c>
      <c r="E124" s="157" t="s">
        <v>591</v>
      </c>
      <c r="F124" s="158">
        <v>115.5</v>
      </c>
      <c r="G124" s="157"/>
      <c r="H124" s="157">
        <v>149</v>
      </c>
      <c r="I124" s="159">
        <v>140</v>
      </c>
      <c r="J124" s="160" t="s">
        <v>677</v>
      </c>
      <c r="K124" s="161">
        <f t="shared" si="48"/>
        <v>33.5</v>
      </c>
      <c r="L124" s="162">
        <f t="shared" si="49"/>
        <v>0.29004329004329005</v>
      </c>
      <c r="M124" s="157" t="s">
        <v>594</v>
      </c>
      <c r="N124" s="163">
        <v>42740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37</v>
      </c>
      <c r="B125" s="155">
        <v>42251</v>
      </c>
      <c r="C125" s="155"/>
      <c r="D125" s="156" t="s">
        <v>540</v>
      </c>
      <c r="E125" s="157" t="s">
        <v>591</v>
      </c>
      <c r="F125" s="158">
        <v>226</v>
      </c>
      <c r="G125" s="157"/>
      <c r="H125" s="157">
        <v>292</v>
      </c>
      <c r="I125" s="159">
        <v>292</v>
      </c>
      <c r="J125" s="160" t="s">
        <v>678</v>
      </c>
      <c r="K125" s="161">
        <f t="shared" si="48"/>
        <v>66</v>
      </c>
      <c r="L125" s="162">
        <f t="shared" si="49"/>
        <v>0.29203539823008851</v>
      </c>
      <c r="M125" s="157" t="s">
        <v>594</v>
      </c>
      <c r="N125" s="163">
        <v>42286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38</v>
      </c>
      <c r="B126" s="155">
        <v>42254</v>
      </c>
      <c r="C126" s="155"/>
      <c r="D126" s="156" t="s">
        <v>666</v>
      </c>
      <c r="E126" s="157" t="s">
        <v>591</v>
      </c>
      <c r="F126" s="158">
        <v>232.5</v>
      </c>
      <c r="G126" s="157"/>
      <c r="H126" s="157">
        <v>312.5</v>
      </c>
      <c r="I126" s="159">
        <v>310</v>
      </c>
      <c r="J126" s="160" t="s">
        <v>624</v>
      </c>
      <c r="K126" s="161">
        <f t="shared" si="48"/>
        <v>80</v>
      </c>
      <c r="L126" s="162">
        <f t="shared" si="49"/>
        <v>0.34408602150537637</v>
      </c>
      <c r="M126" s="157" t="s">
        <v>594</v>
      </c>
      <c r="N126" s="163">
        <v>42823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39</v>
      </c>
      <c r="B127" s="155">
        <v>42268</v>
      </c>
      <c r="C127" s="155"/>
      <c r="D127" s="156" t="s">
        <v>679</v>
      </c>
      <c r="E127" s="157" t="s">
        <v>591</v>
      </c>
      <c r="F127" s="158">
        <v>196.5</v>
      </c>
      <c r="G127" s="157"/>
      <c r="H127" s="157">
        <v>238</v>
      </c>
      <c r="I127" s="159">
        <v>238</v>
      </c>
      <c r="J127" s="160" t="s">
        <v>678</v>
      </c>
      <c r="K127" s="161">
        <f t="shared" si="48"/>
        <v>41.5</v>
      </c>
      <c r="L127" s="162">
        <f t="shared" si="49"/>
        <v>0.21119592875318066</v>
      </c>
      <c r="M127" s="157" t="s">
        <v>594</v>
      </c>
      <c r="N127" s="163">
        <v>42291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40</v>
      </c>
      <c r="B128" s="155">
        <v>42271</v>
      </c>
      <c r="C128" s="155"/>
      <c r="D128" s="156" t="s">
        <v>622</v>
      </c>
      <c r="E128" s="157" t="s">
        <v>591</v>
      </c>
      <c r="F128" s="158">
        <v>65</v>
      </c>
      <c r="G128" s="157"/>
      <c r="H128" s="157">
        <v>82</v>
      </c>
      <c r="I128" s="159">
        <v>82</v>
      </c>
      <c r="J128" s="160" t="s">
        <v>678</v>
      </c>
      <c r="K128" s="161">
        <f t="shared" si="48"/>
        <v>17</v>
      </c>
      <c r="L128" s="162">
        <f t="shared" si="49"/>
        <v>0.26153846153846155</v>
      </c>
      <c r="M128" s="157" t="s">
        <v>594</v>
      </c>
      <c r="N128" s="163">
        <v>42578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41</v>
      </c>
      <c r="B129" s="155">
        <v>42291</v>
      </c>
      <c r="C129" s="155"/>
      <c r="D129" s="156" t="s">
        <v>680</v>
      </c>
      <c r="E129" s="157" t="s">
        <v>591</v>
      </c>
      <c r="F129" s="158">
        <v>144</v>
      </c>
      <c r="G129" s="157"/>
      <c r="H129" s="157">
        <v>182.5</v>
      </c>
      <c r="I129" s="159">
        <v>181</v>
      </c>
      <c r="J129" s="160" t="s">
        <v>678</v>
      </c>
      <c r="K129" s="161">
        <f t="shared" si="48"/>
        <v>38.5</v>
      </c>
      <c r="L129" s="162">
        <f t="shared" si="49"/>
        <v>0.2673611111111111</v>
      </c>
      <c r="M129" s="157" t="s">
        <v>594</v>
      </c>
      <c r="N129" s="163">
        <v>42817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42</v>
      </c>
      <c r="B130" s="155">
        <v>42291</v>
      </c>
      <c r="C130" s="155"/>
      <c r="D130" s="156" t="s">
        <v>681</v>
      </c>
      <c r="E130" s="157" t="s">
        <v>591</v>
      </c>
      <c r="F130" s="158">
        <v>264</v>
      </c>
      <c r="G130" s="157"/>
      <c r="H130" s="157">
        <v>311</v>
      </c>
      <c r="I130" s="159">
        <v>311</v>
      </c>
      <c r="J130" s="160" t="s">
        <v>678</v>
      </c>
      <c r="K130" s="161">
        <f t="shared" si="48"/>
        <v>47</v>
      </c>
      <c r="L130" s="162">
        <f t="shared" si="49"/>
        <v>0.17803030303030304</v>
      </c>
      <c r="M130" s="157" t="s">
        <v>594</v>
      </c>
      <c r="N130" s="163">
        <v>42604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43</v>
      </c>
      <c r="B131" s="155">
        <v>42318</v>
      </c>
      <c r="C131" s="155"/>
      <c r="D131" s="156" t="s">
        <v>682</v>
      </c>
      <c r="E131" s="157" t="s">
        <v>603</v>
      </c>
      <c r="F131" s="158">
        <v>549.5</v>
      </c>
      <c r="G131" s="157"/>
      <c r="H131" s="157">
        <v>630</v>
      </c>
      <c r="I131" s="159">
        <v>630</v>
      </c>
      <c r="J131" s="160" t="s">
        <v>678</v>
      </c>
      <c r="K131" s="161">
        <f t="shared" si="48"/>
        <v>80.5</v>
      </c>
      <c r="L131" s="162">
        <f t="shared" si="49"/>
        <v>0.1464968152866242</v>
      </c>
      <c r="M131" s="157" t="s">
        <v>594</v>
      </c>
      <c r="N131" s="163">
        <v>42419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44</v>
      </c>
      <c r="B132" s="155">
        <v>42342</v>
      </c>
      <c r="C132" s="155"/>
      <c r="D132" s="156" t="s">
        <v>683</v>
      </c>
      <c r="E132" s="157" t="s">
        <v>591</v>
      </c>
      <c r="F132" s="158">
        <v>1027.5</v>
      </c>
      <c r="G132" s="157"/>
      <c r="H132" s="157">
        <v>1315</v>
      </c>
      <c r="I132" s="159">
        <v>1250</v>
      </c>
      <c r="J132" s="160" t="s">
        <v>678</v>
      </c>
      <c r="K132" s="161">
        <f t="shared" si="48"/>
        <v>287.5</v>
      </c>
      <c r="L132" s="162">
        <f t="shared" si="49"/>
        <v>0.27980535279805352</v>
      </c>
      <c r="M132" s="157" t="s">
        <v>594</v>
      </c>
      <c r="N132" s="163">
        <v>43244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45</v>
      </c>
      <c r="B133" s="155">
        <v>42367</v>
      </c>
      <c r="C133" s="155"/>
      <c r="D133" s="156" t="s">
        <v>684</v>
      </c>
      <c r="E133" s="157" t="s">
        <v>591</v>
      </c>
      <c r="F133" s="158">
        <v>465</v>
      </c>
      <c r="G133" s="157"/>
      <c r="H133" s="157">
        <v>540</v>
      </c>
      <c r="I133" s="159">
        <v>540</v>
      </c>
      <c r="J133" s="160" t="s">
        <v>678</v>
      </c>
      <c r="K133" s="161">
        <f t="shared" si="48"/>
        <v>75</v>
      </c>
      <c r="L133" s="162">
        <f t="shared" si="49"/>
        <v>0.16129032258064516</v>
      </c>
      <c r="M133" s="157" t="s">
        <v>594</v>
      </c>
      <c r="N133" s="163">
        <v>42530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46</v>
      </c>
      <c r="B134" s="155">
        <v>42380</v>
      </c>
      <c r="C134" s="155"/>
      <c r="D134" s="156" t="s">
        <v>403</v>
      </c>
      <c r="E134" s="157" t="s">
        <v>603</v>
      </c>
      <c r="F134" s="158">
        <v>81</v>
      </c>
      <c r="G134" s="157"/>
      <c r="H134" s="157">
        <v>110</v>
      </c>
      <c r="I134" s="159">
        <v>110</v>
      </c>
      <c r="J134" s="160" t="s">
        <v>678</v>
      </c>
      <c r="K134" s="161">
        <f t="shared" si="48"/>
        <v>29</v>
      </c>
      <c r="L134" s="162">
        <f t="shared" si="49"/>
        <v>0.35802469135802467</v>
      </c>
      <c r="M134" s="157" t="s">
        <v>594</v>
      </c>
      <c r="N134" s="163">
        <v>42745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47</v>
      </c>
      <c r="B135" s="155">
        <v>42382</v>
      </c>
      <c r="C135" s="155"/>
      <c r="D135" s="156" t="s">
        <v>685</v>
      </c>
      <c r="E135" s="157" t="s">
        <v>603</v>
      </c>
      <c r="F135" s="158">
        <v>417.5</v>
      </c>
      <c r="G135" s="157"/>
      <c r="H135" s="157">
        <v>547</v>
      </c>
      <c r="I135" s="159">
        <v>535</v>
      </c>
      <c r="J135" s="160" t="s">
        <v>678</v>
      </c>
      <c r="K135" s="161">
        <f t="shared" si="48"/>
        <v>129.5</v>
      </c>
      <c r="L135" s="162">
        <f t="shared" si="49"/>
        <v>0.31017964071856285</v>
      </c>
      <c r="M135" s="157" t="s">
        <v>594</v>
      </c>
      <c r="N135" s="163">
        <v>42578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48</v>
      </c>
      <c r="B136" s="155">
        <v>42408</v>
      </c>
      <c r="C136" s="155"/>
      <c r="D136" s="156" t="s">
        <v>686</v>
      </c>
      <c r="E136" s="157" t="s">
        <v>591</v>
      </c>
      <c r="F136" s="158">
        <v>650</v>
      </c>
      <c r="G136" s="157"/>
      <c r="H136" s="157">
        <v>800</v>
      </c>
      <c r="I136" s="159">
        <v>800</v>
      </c>
      <c r="J136" s="160" t="s">
        <v>678</v>
      </c>
      <c r="K136" s="161">
        <f t="shared" si="48"/>
        <v>150</v>
      </c>
      <c r="L136" s="162">
        <f t="shared" si="49"/>
        <v>0.23076923076923078</v>
      </c>
      <c r="M136" s="157" t="s">
        <v>594</v>
      </c>
      <c r="N136" s="163">
        <v>43154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49</v>
      </c>
      <c r="B137" s="155">
        <v>42433</v>
      </c>
      <c r="C137" s="155"/>
      <c r="D137" s="156" t="s">
        <v>237</v>
      </c>
      <c r="E137" s="157" t="s">
        <v>591</v>
      </c>
      <c r="F137" s="158">
        <v>437.5</v>
      </c>
      <c r="G137" s="157"/>
      <c r="H137" s="157">
        <v>504.5</v>
      </c>
      <c r="I137" s="159">
        <v>522</v>
      </c>
      <c r="J137" s="160" t="s">
        <v>687</v>
      </c>
      <c r="K137" s="161">
        <f t="shared" si="48"/>
        <v>67</v>
      </c>
      <c r="L137" s="162">
        <f t="shared" si="49"/>
        <v>0.15314285714285714</v>
      </c>
      <c r="M137" s="157" t="s">
        <v>594</v>
      </c>
      <c r="N137" s="163">
        <v>42480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50</v>
      </c>
      <c r="B138" s="155">
        <v>42438</v>
      </c>
      <c r="C138" s="155"/>
      <c r="D138" s="156" t="s">
        <v>688</v>
      </c>
      <c r="E138" s="157" t="s">
        <v>591</v>
      </c>
      <c r="F138" s="158">
        <v>189.5</v>
      </c>
      <c r="G138" s="157"/>
      <c r="H138" s="157">
        <v>218</v>
      </c>
      <c r="I138" s="159">
        <v>218</v>
      </c>
      <c r="J138" s="160" t="s">
        <v>678</v>
      </c>
      <c r="K138" s="161">
        <f t="shared" si="48"/>
        <v>28.5</v>
      </c>
      <c r="L138" s="162">
        <f t="shared" si="49"/>
        <v>0.15039577836411611</v>
      </c>
      <c r="M138" s="157" t="s">
        <v>594</v>
      </c>
      <c r="N138" s="163">
        <v>43034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51</v>
      </c>
      <c r="B139" s="165">
        <v>42471</v>
      </c>
      <c r="C139" s="165"/>
      <c r="D139" s="173" t="s">
        <v>689</v>
      </c>
      <c r="E139" s="168" t="s">
        <v>591</v>
      </c>
      <c r="F139" s="168">
        <v>36.5</v>
      </c>
      <c r="G139" s="169"/>
      <c r="H139" s="169">
        <v>15.85</v>
      </c>
      <c r="I139" s="169">
        <v>60</v>
      </c>
      <c r="J139" s="170" t="s">
        <v>690</v>
      </c>
      <c r="K139" s="171">
        <f t="shared" si="48"/>
        <v>-20.65</v>
      </c>
      <c r="L139" s="172">
        <f t="shared" si="49"/>
        <v>-0.5657534246575342</v>
      </c>
      <c r="M139" s="168" t="s">
        <v>604</v>
      </c>
      <c r="N139" s="176">
        <v>43627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52</v>
      </c>
      <c r="B140" s="155">
        <v>42472</v>
      </c>
      <c r="C140" s="155"/>
      <c r="D140" s="156" t="s">
        <v>691</v>
      </c>
      <c r="E140" s="157" t="s">
        <v>591</v>
      </c>
      <c r="F140" s="158">
        <v>93</v>
      </c>
      <c r="G140" s="157"/>
      <c r="H140" s="157">
        <v>149</v>
      </c>
      <c r="I140" s="159">
        <v>140</v>
      </c>
      <c r="J140" s="160" t="s">
        <v>692</v>
      </c>
      <c r="K140" s="161">
        <f t="shared" si="48"/>
        <v>56</v>
      </c>
      <c r="L140" s="162">
        <f t="shared" si="49"/>
        <v>0.60215053763440862</v>
      </c>
      <c r="M140" s="157" t="s">
        <v>594</v>
      </c>
      <c r="N140" s="163">
        <v>42740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53</v>
      </c>
      <c r="B141" s="155">
        <v>42472</v>
      </c>
      <c r="C141" s="155"/>
      <c r="D141" s="156" t="s">
        <v>693</v>
      </c>
      <c r="E141" s="157" t="s">
        <v>591</v>
      </c>
      <c r="F141" s="158">
        <v>130</v>
      </c>
      <c r="G141" s="157"/>
      <c r="H141" s="157">
        <v>150</v>
      </c>
      <c r="I141" s="159" t="s">
        <v>694</v>
      </c>
      <c r="J141" s="160" t="s">
        <v>678</v>
      </c>
      <c r="K141" s="161">
        <f t="shared" si="48"/>
        <v>20</v>
      </c>
      <c r="L141" s="162">
        <f t="shared" si="49"/>
        <v>0.15384615384615385</v>
      </c>
      <c r="M141" s="157" t="s">
        <v>594</v>
      </c>
      <c r="N141" s="163">
        <v>42564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54</v>
      </c>
      <c r="B142" s="155">
        <v>42473</v>
      </c>
      <c r="C142" s="155"/>
      <c r="D142" s="156" t="s">
        <v>695</v>
      </c>
      <c r="E142" s="157" t="s">
        <v>591</v>
      </c>
      <c r="F142" s="158">
        <v>196</v>
      </c>
      <c r="G142" s="157"/>
      <c r="H142" s="157">
        <v>299</v>
      </c>
      <c r="I142" s="159">
        <v>299</v>
      </c>
      <c r="J142" s="160" t="s">
        <v>678</v>
      </c>
      <c r="K142" s="161">
        <v>103</v>
      </c>
      <c r="L142" s="162">
        <v>0.52551020408163296</v>
      </c>
      <c r="M142" s="157" t="s">
        <v>594</v>
      </c>
      <c r="N142" s="163">
        <v>42620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55</v>
      </c>
      <c r="B143" s="155">
        <v>42473</v>
      </c>
      <c r="C143" s="155"/>
      <c r="D143" s="156" t="s">
        <v>696</v>
      </c>
      <c r="E143" s="157" t="s">
        <v>591</v>
      </c>
      <c r="F143" s="158">
        <v>88</v>
      </c>
      <c r="G143" s="157"/>
      <c r="H143" s="157">
        <v>103</v>
      </c>
      <c r="I143" s="159">
        <v>103</v>
      </c>
      <c r="J143" s="160" t="s">
        <v>678</v>
      </c>
      <c r="K143" s="161">
        <v>15</v>
      </c>
      <c r="L143" s="162">
        <v>0.170454545454545</v>
      </c>
      <c r="M143" s="157" t="s">
        <v>594</v>
      </c>
      <c r="N143" s="163">
        <v>42530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56</v>
      </c>
      <c r="B144" s="155">
        <v>42492</v>
      </c>
      <c r="C144" s="155"/>
      <c r="D144" s="156" t="s">
        <v>697</v>
      </c>
      <c r="E144" s="157" t="s">
        <v>591</v>
      </c>
      <c r="F144" s="158">
        <v>127.5</v>
      </c>
      <c r="G144" s="157"/>
      <c r="H144" s="157">
        <v>148</v>
      </c>
      <c r="I144" s="159" t="s">
        <v>698</v>
      </c>
      <c r="J144" s="160" t="s">
        <v>678</v>
      </c>
      <c r="K144" s="161">
        <f t="shared" ref="K144:K148" si="50">H144-F144</f>
        <v>20.5</v>
      </c>
      <c r="L144" s="162">
        <f t="shared" ref="L144:L148" si="51">K144/F144</f>
        <v>0.16078431372549021</v>
      </c>
      <c r="M144" s="157" t="s">
        <v>594</v>
      </c>
      <c r="N144" s="163">
        <v>42564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57</v>
      </c>
      <c r="B145" s="155">
        <v>42493</v>
      </c>
      <c r="C145" s="155"/>
      <c r="D145" s="156" t="s">
        <v>699</v>
      </c>
      <c r="E145" s="157" t="s">
        <v>591</v>
      </c>
      <c r="F145" s="158">
        <v>675</v>
      </c>
      <c r="G145" s="157"/>
      <c r="H145" s="157">
        <v>815</v>
      </c>
      <c r="I145" s="159" t="s">
        <v>700</v>
      </c>
      <c r="J145" s="160" t="s">
        <v>678</v>
      </c>
      <c r="K145" s="161">
        <f t="shared" si="50"/>
        <v>140</v>
      </c>
      <c r="L145" s="162">
        <f t="shared" si="51"/>
        <v>0.2074074074074074</v>
      </c>
      <c r="M145" s="157" t="s">
        <v>594</v>
      </c>
      <c r="N145" s="163">
        <v>43154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58</v>
      </c>
      <c r="B146" s="165">
        <v>42522</v>
      </c>
      <c r="C146" s="165"/>
      <c r="D146" s="166" t="s">
        <v>701</v>
      </c>
      <c r="E146" s="167" t="s">
        <v>591</v>
      </c>
      <c r="F146" s="168">
        <v>500</v>
      </c>
      <c r="G146" s="168"/>
      <c r="H146" s="169">
        <v>232.5</v>
      </c>
      <c r="I146" s="169" t="s">
        <v>702</v>
      </c>
      <c r="J146" s="170" t="s">
        <v>703</v>
      </c>
      <c r="K146" s="171">
        <f t="shared" si="50"/>
        <v>-267.5</v>
      </c>
      <c r="L146" s="172">
        <f t="shared" si="51"/>
        <v>-0.53500000000000003</v>
      </c>
      <c r="M146" s="168" t="s">
        <v>604</v>
      </c>
      <c r="N146" s="165">
        <v>43735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59</v>
      </c>
      <c r="B147" s="155">
        <v>42527</v>
      </c>
      <c r="C147" s="155"/>
      <c r="D147" s="156" t="s">
        <v>542</v>
      </c>
      <c r="E147" s="157" t="s">
        <v>591</v>
      </c>
      <c r="F147" s="158">
        <v>110</v>
      </c>
      <c r="G147" s="157"/>
      <c r="H147" s="157">
        <v>126.5</v>
      </c>
      <c r="I147" s="159">
        <v>125</v>
      </c>
      <c r="J147" s="160" t="s">
        <v>630</v>
      </c>
      <c r="K147" s="161">
        <f t="shared" si="50"/>
        <v>16.5</v>
      </c>
      <c r="L147" s="162">
        <f t="shared" si="51"/>
        <v>0.15</v>
      </c>
      <c r="M147" s="157" t="s">
        <v>594</v>
      </c>
      <c r="N147" s="163">
        <v>42552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60</v>
      </c>
      <c r="B148" s="155">
        <v>42538</v>
      </c>
      <c r="C148" s="155"/>
      <c r="D148" s="156" t="s">
        <v>704</v>
      </c>
      <c r="E148" s="157" t="s">
        <v>591</v>
      </c>
      <c r="F148" s="158">
        <v>44</v>
      </c>
      <c r="G148" s="157"/>
      <c r="H148" s="157">
        <v>69.5</v>
      </c>
      <c r="I148" s="159">
        <v>69.5</v>
      </c>
      <c r="J148" s="160" t="s">
        <v>705</v>
      </c>
      <c r="K148" s="161">
        <f t="shared" si="50"/>
        <v>25.5</v>
      </c>
      <c r="L148" s="162">
        <f t="shared" si="51"/>
        <v>0.57954545454545459</v>
      </c>
      <c r="M148" s="157" t="s">
        <v>594</v>
      </c>
      <c r="N148" s="163">
        <v>42977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61</v>
      </c>
      <c r="B149" s="155">
        <v>42549</v>
      </c>
      <c r="C149" s="155"/>
      <c r="D149" s="156" t="s">
        <v>706</v>
      </c>
      <c r="E149" s="157" t="s">
        <v>591</v>
      </c>
      <c r="F149" s="158">
        <v>262.5</v>
      </c>
      <c r="G149" s="157"/>
      <c r="H149" s="157">
        <v>340</v>
      </c>
      <c r="I149" s="159">
        <v>333</v>
      </c>
      <c r="J149" s="160" t="s">
        <v>707</v>
      </c>
      <c r="K149" s="161">
        <v>77.5</v>
      </c>
      <c r="L149" s="162">
        <v>0.29523809523809502</v>
      </c>
      <c r="M149" s="157" t="s">
        <v>594</v>
      </c>
      <c r="N149" s="163">
        <v>43017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62</v>
      </c>
      <c r="B150" s="155">
        <v>42549</v>
      </c>
      <c r="C150" s="155"/>
      <c r="D150" s="156" t="s">
        <v>708</v>
      </c>
      <c r="E150" s="157" t="s">
        <v>591</v>
      </c>
      <c r="F150" s="158">
        <v>840</v>
      </c>
      <c r="G150" s="157"/>
      <c r="H150" s="157">
        <v>1230</v>
      </c>
      <c r="I150" s="159">
        <v>1230</v>
      </c>
      <c r="J150" s="160" t="s">
        <v>678</v>
      </c>
      <c r="K150" s="161">
        <v>390</v>
      </c>
      <c r="L150" s="162">
        <v>0.46428571428571402</v>
      </c>
      <c r="M150" s="157" t="s">
        <v>594</v>
      </c>
      <c r="N150" s="163">
        <v>42649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77">
        <v>63</v>
      </c>
      <c r="B151" s="178">
        <v>42556</v>
      </c>
      <c r="C151" s="178"/>
      <c r="D151" s="179" t="s">
        <v>709</v>
      </c>
      <c r="E151" s="180" t="s">
        <v>591</v>
      </c>
      <c r="F151" s="180">
        <v>395</v>
      </c>
      <c r="G151" s="181"/>
      <c r="H151" s="181">
        <f>(468.5+342.5)/2</f>
        <v>405.5</v>
      </c>
      <c r="I151" s="181">
        <v>510</v>
      </c>
      <c r="J151" s="182" t="s">
        <v>710</v>
      </c>
      <c r="K151" s="183">
        <f t="shared" ref="K151:K157" si="52">H151-F151</f>
        <v>10.5</v>
      </c>
      <c r="L151" s="184">
        <f t="shared" ref="L151:L157" si="53">K151/F151</f>
        <v>2.6582278481012658E-2</v>
      </c>
      <c r="M151" s="180" t="s">
        <v>611</v>
      </c>
      <c r="N151" s="178">
        <v>43606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4">
        <v>64</v>
      </c>
      <c r="B152" s="165">
        <v>42584</v>
      </c>
      <c r="C152" s="165"/>
      <c r="D152" s="166" t="s">
        <v>711</v>
      </c>
      <c r="E152" s="167" t="s">
        <v>603</v>
      </c>
      <c r="F152" s="168">
        <f>169.5-12.8</f>
        <v>156.69999999999999</v>
      </c>
      <c r="G152" s="168"/>
      <c r="H152" s="169">
        <v>77</v>
      </c>
      <c r="I152" s="169" t="s">
        <v>712</v>
      </c>
      <c r="J152" s="170" t="s">
        <v>713</v>
      </c>
      <c r="K152" s="171">
        <f t="shared" si="52"/>
        <v>-79.699999999999989</v>
      </c>
      <c r="L152" s="172">
        <f t="shared" si="53"/>
        <v>-0.50861518825781749</v>
      </c>
      <c r="M152" s="168" t="s">
        <v>604</v>
      </c>
      <c r="N152" s="165">
        <v>43522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65</v>
      </c>
      <c r="B153" s="165">
        <v>42586</v>
      </c>
      <c r="C153" s="165"/>
      <c r="D153" s="166" t="s">
        <v>714</v>
      </c>
      <c r="E153" s="167" t="s">
        <v>591</v>
      </c>
      <c r="F153" s="168">
        <v>400</v>
      </c>
      <c r="G153" s="168"/>
      <c r="H153" s="169">
        <v>305</v>
      </c>
      <c r="I153" s="169">
        <v>475</v>
      </c>
      <c r="J153" s="170" t="s">
        <v>715</v>
      </c>
      <c r="K153" s="171">
        <f t="shared" si="52"/>
        <v>-95</v>
      </c>
      <c r="L153" s="172">
        <f t="shared" si="53"/>
        <v>-0.23749999999999999</v>
      </c>
      <c r="M153" s="168" t="s">
        <v>604</v>
      </c>
      <c r="N153" s="165">
        <v>43606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66</v>
      </c>
      <c r="B154" s="155">
        <v>42593</v>
      </c>
      <c r="C154" s="155"/>
      <c r="D154" s="156" t="s">
        <v>716</v>
      </c>
      <c r="E154" s="157" t="s">
        <v>591</v>
      </c>
      <c r="F154" s="158">
        <v>86.5</v>
      </c>
      <c r="G154" s="157"/>
      <c r="H154" s="157">
        <v>130</v>
      </c>
      <c r="I154" s="159">
        <v>130</v>
      </c>
      <c r="J154" s="160" t="s">
        <v>717</v>
      </c>
      <c r="K154" s="161">
        <f t="shared" si="52"/>
        <v>43.5</v>
      </c>
      <c r="L154" s="162">
        <f t="shared" si="53"/>
        <v>0.50289017341040465</v>
      </c>
      <c r="M154" s="157" t="s">
        <v>594</v>
      </c>
      <c r="N154" s="163">
        <v>43091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4">
        <v>67</v>
      </c>
      <c r="B155" s="165">
        <v>42600</v>
      </c>
      <c r="C155" s="165"/>
      <c r="D155" s="166" t="s">
        <v>122</v>
      </c>
      <c r="E155" s="167" t="s">
        <v>591</v>
      </c>
      <c r="F155" s="168">
        <v>133.5</v>
      </c>
      <c r="G155" s="168"/>
      <c r="H155" s="169">
        <v>126.5</v>
      </c>
      <c r="I155" s="169">
        <v>178</v>
      </c>
      <c r="J155" s="170" t="s">
        <v>718</v>
      </c>
      <c r="K155" s="171">
        <f t="shared" si="52"/>
        <v>-7</v>
      </c>
      <c r="L155" s="172">
        <f t="shared" si="53"/>
        <v>-5.2434456928838954E-2</v>
      </c>
      <c r="M155" s="168" t="s">
        <v>604</v>
      </c>
      <c r="N155" s="165">
        <v>42615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68</v>
      </c>
      <c r="B156" s="155">
        <v>42613</v>
      </c>
      <c r="C156" s="155"/>
      <c r="D156" s="156" t="s">
        <v>719</v>
      </c>
      <c r="E156" s="157" t="s">
        <v>591</v>
      </c>
      <c r="F156" s="158">
        <v>560</v>
      </c>
      <c r="G156" s="157"/>
      <c r="H156" s="157">
        <v>725</v>
      </c>
      <c r="I156" s="159">
        <v>725</v>
      </c>
      <c r="J156" s="160" t="s">
        <v>624</v>
      </c>
      <c r="K156" s="161">
        <f t="shared" si="52"/>
        <v>165</v>
      </c>
      <c r="L156" s="162">
        <f t="shared" si="53"/>
        <v>0.29464285714285715</v>
      </c>
      <c r="M156" s="157" t="s">
        <v>594</v>
      </c>
      <c r="N156" s="163">
        <v>42456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69</v>
      </c>
      <c r="B157" s="155">
        <v>42614</v>
      </c>
      <c r="C157" s="155"/>
      <c r="D157" s="156" t="s">
        <v>720</v>
      </c>
      <c r="E157" s="157" t="s">
        <v>591</v>
      </c>
      <c r="F157" s="158">
        <v>160.5</v>
      </c>
      <c r="G157" s="157"/>
      <c r="H157" s="157">
        <v>210</v>
      </c>
      <c r="I157" s="159">
        <v>210</v>
      </c>
      <c r="J157" s="160" t="s">
        <v>624</v>
      </c>
      <c r="K157" s="161">
        <f t="shared" si="52"/>
        <v>49.5</v>
      </c>
      <c r="L157" s="162">
        <f t="shared" si="53"/>
        <v>0.30841121495327101</v>
      </c>
      <c r="M157" s="157" t="s">
        <v>594</v>
      </c>
      <c r="N157" s="163">
        <v>42871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70</v>
      </c>
      <c r="B158" s="155">
        <v>42646</v>
      </c>
      <c r="C158" s="155"/>
      <c r="D158" s="156" t="s">
        <v>415</v>
      </c>
      <c r="E158" s="157" t="s">
        <v>591</v>
      </c>
      <c r="F158" s="158">
        <v>430</v>
      </c>
      <c r="G158" s="157"/>
      <c r="H158" s="157">
        <v>596</v>
      </c>
      <c r="I158" s="159">
        <v>575</v>
      </c>
      <c r="J158" s="160" t="s">
        <v>721</v>
      </c>
      <c r="K158" s="161">
        <v>166</v>
      </c>
      <c r="L158" s="162">
        <v>0.38604651162790699</v>
      </c>
      <c r="M158" s="157" t="s">
        <v>594</v>
      </c>
      <c r="N158" s="163">
        <v>42769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71</v>
      </c>
      <c r="B159" s="155">
        <v>42657</v>
      </c>
      <c r="C159" s="155"/>
      <c r="D159" s="156" t="s">
        <v>722</v>
      </c>
      <c r="E159" s="157" t="s">
        <v>591</v>
      </c>
      <c r="F159" s="158">
        <v>280</v>
      </c>
      <c r="G159" s="157"/>
      <c r="H159" s="157">
        <v>345</v>
      </c>
      <c r="I159" s="159">
        <v>345</v>
      </c>
      <c r="J159" s="160" t="s">
        <v>624</v>
      </c>
      <c r="K159" s="161">
        <f t="shared" ref="K159:K164" si="54">H159-F159</f>
        <v>65</v>
      </c>
      <c r="L159" s="162">
        <f t="shared" ref="L159:L160" si="55">K159/F159</f>
        <v>0.23214285714285715</v>
      </c>
      <c r="M159" s="157" t="s">
        <v>594</v>
      </c>
      <c r="N159" s="163">
        <v>42814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72</v>
      </c>
      <c r="B160" s="155">
        <v>42657</v>
      </c>
      <c r="C160" s="155"/>
      <c r="D160" s="156" t="s">
        <v>723</v>
      </c>
      <c r="E160" s="157" t="s">
        <v>591</v>
      </c>
      <c r="F160" s="158">
        <v>245</v>
      </c>
      <c r="G160" s="157"/>
      <c r="H160" s="157">
        <v>325.5</v>
      </c>
      <c r="I160" s="159">
        <v>330</v>
      </c>
      <c r="J160" s="160" t="s">
        <v>724</v>
      </c>
      <c r="K160" s="161">
        <f t="shared" si="54"/>
        <v>80.5</v>
      </c>
      <c r="L160" s="162">
        <f t="shared" si="55"/>
        <v>0.32857142857142857</v>
      </c>
      <c r="M160" s="157" t="s">
        <v>594</v>
      </c>
      <c r="N160" s="163">
        <v>42769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73</v>
      </c>
      <c r="B161" s="155">
        <v>42660</v>
      </c>
      <c r="C161" s="155"/>
      <c r="D161" s="156" t="s">
        <v>725</v>
      </c>
      <c r="E161" s="157" t="s">
        <v>591</v>
      </c>
      <c r="F161" s="158">
        <v>125</v>
      </c>
      <c r="G161" s="157"/>
      <c r="H161" s="157">
        <v>160</v>
      </c>
      <c r="I161" s="159">
        <v>160</v>
      </c>
      <c r="J161" s="160" t="s">
        <v>678</v>
      </c>
      <c r="K161" s="161">
        <f t="shared" si="54"/>
        <v>35</v>
      </c>
      <c r="L161" s="162">
        <v>0.28000000000000003</v>
      </c>
      <c r="M161" s="157" t="s">
        <v>594</v>
      </c>
      <c r="N161" s="163">
        <v>42803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74</v>
      </c>
      <c r="B162" s="155">
        <v>42660</v>
      </c>
      <c r="C162" s="155"/>
      <c r="D162" s="156" t="s">
        <v>726</v>
      </c>
      <c r="E162" s="157" t="s">
        <v>591</v>
      </c>
      <c r="F162" s="158">
        <v>114</v>
      </c>
      <c r="G162" s="157"/>
      <c r="H162" s="157">
        <v>145</v>
      </c>
      <c r="I162" s="159">
        <v>145</v>
      </c>
      <c r="J162" s="160" t="s">
        <v>678</v>
      </c>
      <c r="K162" s="161">
        <f t="shared" si="54"/>
        <v>31</v>
      </c>
      <c r="L162" s="162">
        <f t="shared" ref="L162:L164" si="56">K162/F162</f>
        <v>0.27192982456140352</v>
      </c>
      <c r="M162" s="157" t="s">
        <v>594</v>
      </c>
      <c r="N162" s="163">
        <v>42859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75</v>
      </c>
      <c r="B163" s="155">
        <v>42660</v>
      </c>
      <c r="C163" s="155"/>
      <c r="D163" s="156" t="s">
        <v>727</v>
      </c>
      <c r="E163" s="157" t="s">
        <v>591</v>
      </c>
      <c r="F163" s="158">
        <v>212</v>
      </c>
      <c r="G163" s="157"/>
      <c r="H163" s="157">
        <v>280</v>
      </c>
      <c r="I163" s="159">
        <v>276</v>
      </c>
      <c r="J163" s="160" t="s">
        <v>728</v>
      </c>
      <c r="K163" s="161">
        <f t="shared" si="54"/>
        <v>68</v>
      </c>
      <c r="L163" s="162">
        <f t="shared" si="56"/>
        <v>0.32075471698113206</v>
      </c>
      <c r="M163" s="157" t="s">
        <v>594</v>
      </c>
      <c r="N163" s="163">
        <v>42858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76</v>
      </c>
      <c r="B164" s="155">
        <v>42678</v>
      </c>
      <c r="C164" s="155"/>
      <c r="D164" s="156" t="s">
        <v>464</v>
      </c>
      <c r="E164" s="157" t="s">
        <v>591</v>
      </c>
      <c r="F164" s="158">
        <v>155</v>
      </c>
      <c r="G164" s="157"/>
      <c r="H164" s="157">
        <v>210</v>
      </c>
      <c r="I164" s="159">
        <v>210</v>
      </c>
      <c r="J164" s="160" t="s">
        <v>729</v>
      </c>
      <c r="K164" s="161">
        <f t="shared" si="54"/>
        <v>55</v>
      </c>
      <c r="L164" s="162">
        <f t="shared" si="56"/>
        <v>0.35483870967741937</v>
      </c>
      <c r="M164" s="157" t="s">
        <v>594</v>
      </c>
      <c r="N164" s="163">
        <v>42944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4">
        <v>77</v>
      </c>
      <c r="B165" s="165">
        <v>42710</v>
      </c>
      <c r="C165" s="165"/>
      <c r="D165" s="166" t="s">
        <v>730</v>
      </c>
      <c r="E165" s="167" t="s">
        <v>591</v>
      </c>
      <c r="F165" s="168">
        <v>150.5</v>
      </c>
      <c r="G165" s="168"/>
      <c r="H165" s="169">
        <v>72.5</v>
      </c>
      <c r="I165" s="169">
        <v>174</v>
      </c>
      <c r="J165" s="170" t="s">
        <v>731</v>
      </c>
      <c r="K165" s="171">
        <v>-78</v>
      </c>
      <c r="L165" s="172">
        <v>-0.51827242524916906</v>
      </c>
      <c r="M165" s="168" t="s">
        <v>604</v>
      </c>
      <c r="N165" s="165">
        <v>43333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78</v>
      </c>
      <c r="B166" s="155">
        <v>42712</v>
      </c>
      <c r="C166" s="155"/>
      <c r="D166" s="156" t="s">
        <v>732</v>
      </c>
      <c r="E166" s="157" t="s">
        <v>591</v>
      </c>
      <c r="F166" s="158">
        <v>380</v>
      </c>
      <c r="G166" s="157"/>
      <c r="H166" s="157">
        <v>478</v>
      </c>
      <c r="I166" s="159">
        <v>468</v>
      </c>
      <c r="J166" s="160" t="s">
        <v>678</v>
      </c>
      <c r="K166" s="161">
        <f t="shared" ref="K166:K168" si="57">H166-F166</f>
        <v>98</v>
      </c>
      <c r="L166" s="162">
        <f t="shared" ref="L166:L168" si="58">K166/F166</f>
        <v>0.25789473684210529</v>
      </c>
      <c r="M166" s="157" t="s">
        <v>594</v>
      </c>
      <c r="N166" s="163">
        <v>43025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79</v>
      </c>
      <c r="B167" s="155">
        <v>42734</v>
      </c>
      <c r="C167" s="155"/>
      <c r="D167" s="156" t="s">
        <v>121</v>
      </c>
      <c r="E167" s="157" t="s">
        <v>591</v>
      </c>
      <c r="F167" s="158">
        <v>305</v>
      </c>
      <c r="G167" s="157"/>
      <c r="H167" s="157">
        <v>375</v>
      </c>
      <c r="I167" s="159">
        <v>375</v>
      </c>
      <c r="J167" s="160" t="s">
        <v>678</v>
      </c>
      <c r="K167" s="161">
        <f t="shared" si="57"/>
        <v>70</v>
      </c>
      <c r="L167" s="162">
        <f t="shared" si="58"/>
        <v>0.22950819672131148</v>
      </c>
      <c r="M167" s="157" t="s">
        <v>594</v>
      </c>
      <c r="N167" s="163">
        <v>42768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80</v>
      </c>
      <c r="B168" s="155">
        <v>42739</v>
      </c>
      <c r="C168" s="155"/>
      <c r="D168" s="156" t="s">
        <v>104</v>
      </c>
      <c r="E168" s="157" t="s">
        <v>591</v>
      </c>
      <c r="F168" s="158">
        <v>99.5</v>
      </c>
      <c r="G168" s="157"/>
      <c r="H168" s="157">
        <v>158</v>
      </c>
      <c r="I168" s="159">
        <v>158</v>
      </c>
      <c r="J168" s="160" t="s">
        <v>678</v>
      </c>
      <c r="K168" s="161">
        <f t="shared" si="57"/>
        <v>58.5</v>
      </c>
      <c r="L168" s="162">
        <f t="shared" si="58"/>
        <v>0.5879396984924623</v>
      </c>
      <c r="M168" s="157" t="s">
        <v>594</v>
      </c>
      <c r="N168" s="163">
        <v>42898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81</v>
      </c>
      <c r="B169" s="155">
        <v>42739</v>
      </c>
      <c r="C169" s="155"/>
      <c r="D169" s="156" t="s">
        <v>104</v>
      </c>
      <c r="E169" s="157" t="s">
        <v>591</v>
      </c>
      <c r="F169" s="158">
        <v>99.5</v>
      </c>
      <c r="G169" s="157"/>
      <c r="H169" s="157">
        <v>158</v>
      </c>
      <c r="I169" s="159">
        <v>158</v>
      </c>
      <c r="J169" s="160" t="s">
        <v>678</v>
      </c>
      <c r="K169" s="161">
        <v>58.5</v>
      </c>
      <c r="L169" s="162">
        <v>0.58793969849246197</v>
      </c>
      <c r="M169" s="157" t="s">
        <v>594</v>
      </c>
      <c r="N169" s="163">
        <v>42898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82</v>
      </c>
      <c r="B170" s="155">
        <v>42786</v>
      </c>
      <c r="C170" s="155"/>
      <c r="D170" s="156" t="s">
        <v>210</v>
      </c>
      <c r="E170" s="157" t="s">
        <v>591</v>
      </c>
      <c r="F170" s="158">
        <v>140.5</v>
      </c>
      <c r="G170" s="157"/>
      <c r="H170" s="157">
        <v>220</v>
      </c>
      <c r="I170" s="159">
        <v>220</v>
      </c>
      <c r="J170" s="160" t="s">
        <v>678</v>
      </c>
      <c r="K170" s="161">
        <f>H170-F170</f>
        <v>79.5</v>
      </c>
      <c r="L170" s="162">
        <f>K170/F170</f>
        <v>0.5658362989323843</v>
      </c>
      <c r="M170" s="157" t="s">
        <v>594</v>
      </c>
      <c r="N170" s="163">
        <v>42864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83</v>
      </c>
      <c r="B171" s="155">
        <v>42786</v>
      </c>
      <c r="C171" s="155"/>
      <c r="D171" s="156" t="s">
        <v>733</v>
      </c>
      <c r="E171" s="157" t="s">
        <v>591</v>
      </c>
      <c r="F171" s="158">
        <v>202.5</v>
      </c>
      <c r="G171" s="157"/>
      <c r="H171" s="157">
        <v>234</v>
      </c>
      <c r="I171" s="159">
        <v>234</v>
      </c>
      <c r="J171" s="160" t="s">
        <v>678</v>
      </c>
      <c r="K171" s="161">
        <v>31.5</v>
      </c>
      <c r="L171" s="162">
        <v>0.155555555555556</v>
      </c>
      <c r="M171" s="157" t="s">
        <v>594</v>
      </c>
      <c r="N171" s="163">
        <v>42836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84</v>
      </c>
      <c r="B172" s="155">
        <v>42818</v>
      </c>
      <c r="C172" s="155"/>
      <c r="D172" s="156" t="s">
        <v>734</v>
      </c>
      <c r="E172" s="157" t="s">
        <v>591</v>
      </c>
      <c r="F172" s="158">
        <v>300.5</v>
      </c>
      <c r="G172" s="157"/>
      <c r="H172" s="157">
        <v>417.5</v>
      </c>
      <c r="I172" s="159">
        <v>420</v>
      </c>
      <c r="J172" s="160" t="s">
        <v>735</v>
      </c>
      <c r="K172" s="161">
        <f>H172-F172</f>
        <v>117</v>
      </c>
      <c r="L172" s="162">
        <f>K172/F172</f>
        <v>0.38935108153078202</v>
      </c>
      <c r="M172" s="157" t="s">
        <v>594</v>
      </c>
      <c r="N172" s="163">
        <v>43070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85</v>
      </c>
      <c r="B173" s="155">
        <v>42818</v>
      </c>
      <c r="C173" s="155"/>
      <c r="D173" s="156" t="s">
        <v>708</v>
      </c>
      <c r="E173" s="157" t="s">
        <v>591</v>
      </c>
      <c r="F173" s="158">
        <v>850</v>
      </c>
      <c r="G173" s="157"/>
      <c r="H173" s="157">
        <v>1042.5</v>
      </c>
      <c r="I173" s="159">
        <v>1023</v>
      </c>
      <c r="J173" s="160" t="s">
        <v>736</v>
      </c>
      <c r="K173" s="161">
        <v>192.5</v>
      </c>
      <c r="L173" s="162">
        <v>0.22647058823529401</v>
      </c>
      <c r="M173" s="157" t="s">
        <v>594</v>
      </c>
      <c r="N173" s="163">
        <v>42830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86</v>
      </c>
      <c r="B174" s="155">
        <v>42830</v>
      </c>
      <c r="C174" s="155"/>
      <c r="D174" s="156" t="s">
        <v>495</v>
      </c>
      <c r="E174" s="157" t="s">
        <v>591</v>
      </c>
      <c r="F174" s="158">
        <v>785</v>
      </c>
      <c r="G174" s="157"/>
      <c r="H174" s="157">
        <v>930</v>
      </c>
      <c r="I174" s="159">
        <v>920</v>
      </c>
      <c r="J174" s="160" t="s">
        <v>737</v>
      </c>
      <c r="K174" s="161">
        <f>H174-F174</f>
        <v>145</v>
      </c>
      <c r="L174" s="162">
        <f>K174/F174</f>
        <v>0.18471337579617833</v>
      </c>
      <c r="M174" s="157" t="s">
        <v>594</v>
      </c>
      <c r="N174" s="163">
        <v>42976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87</v>
      </c>
      <c r="B175" s="165">
        <v>42831</v>
      </c>
      <c r="C175" s="165"/>
      <c r="D175" s="166" t="s">
        <v>738</v>
      </c>
      <c r="E175" s="167" t="s">
        <v>591</v>
      </c>
      <c r="F175" s="168">
        <v>40</v>
      </c>
      <c r="G175" s="168"/>
      <c r="H175" s="169">
        <v>13.1</v>
      </c>
      <c r="I175" s="169">
        <v>60</v>
      </c>
      <c r="J175" s="170" t="s">
        <v>739</v>
      </c>
      <c r="K175" s="171">
        <v>-26.9</v>
      </c>
      <c r="L175" s="172">
        <v>-0.67249999999999999</v>
      </c>
      <c r="M175" s="168" t="s">
        <v>604</v>
      </c>
      <c r="N175" s="165">
        <v>43138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88</v>
      </c>
      <c r="B176" s="155">
        <v>42837</v>
      </c>
      <c r="C176" s="155"/>
      <c r="D176" s="156" t="s">
        <v>102</v>
      </c>
      <c r="E176" s="157" t="s">
        <v>591</v>
      </c>
      <c r="F176" s="158">
        <v>289.5</v>
      </c>
      <c r="G176" s="157"/>
      <c r="H176" s="157">
        <v>354</v>
      </c>
      <c r="I176" s="159">
        <v>360</v>
      </c>
      <c r="J176" s="160" t="s">
        <v>740</v>
      </c>
      <c r="K176" s="161">
        <f t="shared" ref="K176:K184" si="59">H176-F176</f>
        <v>64.5</v>
      </c>
      <c r="L176" s="162">
        <f t="shared" ref="L176:L184" si="60">K176/F176</f>
        <v>0.22279792746113988</v>
      </c>
      <c r="M176" s="157" t="s">
        <v>594</v>
      </c>
      <c r="N176" s="163">
        <v>43040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89</v>
      </c>
      <c r="B177" s="155">
        <v>42845</v>
      </c>
      <c r="C177" s="155"/>
      <c r="D177" s="156" t="s">
        <v>435</v>
      </c>
      <c r="E177" s="157" t="s">
        <v>591</v>
      </c>
      <c r="F177" s="158">
        <v>700</v>
      </c>
      <c r="G177" s="157"/>
      <c r="H177" s="157">
        <v>840</v>
      </c>
      <c r="I177" s="159">
        <v>840</v>
      </c>
      <c r="J177" s="160" t="s">
        <v>741</v>
      </c>
      <c r="K177" s="161">
        <f t="shared" si="59"/>
        <v>140</v>
      </c>
      <c r="L177" s="162">
        <f t="shared" si="60"/>
        <v>0.2</v>
      </c>
      <c r="M177" s="157" t="s">
        <v>594</v>
      </c>
      <c r="N177" s="163">
        <v>42893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90</v>
      </c>
      <c r="B178" s="155">
        <v>42887</v>
      </c>
      <c r="C178" s="155"/>
      <c r="D178" s="156" t="s">
        <v>742</v>
      </c>
      <c r="E178" s="157" t="s">
        <v>591</v>
      </c>
      <c r="F178" s="158">
        <v>130</v>
      </c>
      <c r="G178" s="157"/>
      <c r="H178" s="157">
        <v>144.25</v>
      </c>
      <c r="I178" s="159">
        <v>170</v>
      </c>
      <c r="J178" s="160" t="s">
        <v>743</v>
      </c>
      <c r="K178" s="161">
        <f t="shared" si="59"/>
        <v>14.25</v>
      </c>
      <c r="L178" s="162">
        <f t="shared" si="60"/>
        <v>0.10961538461538461</v>
      </c>
      <c r="M178" s="157" t="s">
        <v>594</v>
      </c>
      <c r="N178" s="163">
        <v>43675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91</v>
      </c>
      <c r="B179" s="155">
        <v>42901</v>
      </c>
      <c r="C179" s="155"/>
      <c r="D179" s="156" t="s">
        <v>744</v>
      </c>
      <c r="E179" s="157" t="s">
        <v>591</v>
      </c>
      <c r="F179" s="158">
        <v>214.5</v>
      </c>
      <c r="G179" s="157"/>
      <c r="H179" s="157">
        <v>262</v>
      </c>
      <c r="I179" s="159">
        <v>262</v>
      </c>
      <c r="J179" s="160" t="s">
        <v>613</v>
      </c>
      <c r="K179" s="161">
        <f t="shared" si="59"/>
        <v>47.5</v>
      </c>
      <c r="L179" s="162">
        <f t="shared" si="60"/>
        <v>0.22144522144522144</v>
      </c>
      <c r="M179" s="157" t="s">
        <v>594</v>
      </c>
      <c r="N179" s="163">
        <v>42977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92</v>
      </c>
      <c r="B180" s="186">
        <v>42933</v>
      </c>
      <c r="C180" s="186"/>
      <c r="D180" s="187" t="s">
        <v>745</v>
      </c>
      <c r="E180" s="188" t="s">
        <v>591</v>
      </c>
      <c r="F180" s="189">
        <v>370</v>
      </c>
      <c r="G180" s="188"/>
      <c r="H180" s="188">
        <v>447.5</v>
      </c>
      <c r="I180" s="190">
        <v>450</v>
      </c>
      <c r="J180" s="191" t="s">
        <v>678</v>
      </c>
      <c r="K180" s="161">
        <f t="shared" si="59"/>
        <v>77.5</v>
      </c>
      <c r="L180" s="192">
        <f t="shared" si="60"/>
        <v>0.20945945945945946</v>
      </c>
      <c r="M180" s="188" t="s">
        <v>594</v>
      </c>
      <c r="N180" s="193">
        <v>43035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93</v>
      </c>
      <c r="B181" s="186">
        <v>42943</v>
      </c>
      <c r="C181" s="186"/>
      <c r="D181" s="187" t="s">
        <v>208</v>
      </c>
      <c r="E181" s="188" t="s">
        <v>591</v>
      </c>
      <c r="F181" s="189">
        <v>657.5</v>
      </c>
      <c r="G181" s="188"/>
      <c r="H181" s="188">
        <v>825</v>
      </c>
      <c r="I181" s="190">
        <v>820</v>
      </c>
      <c r="J181" s="191" t="s">
        <v>678</v>
      </c>
      <c r="K181" s="161">
        <f t="shared" si="59"/>
        <v>167.5</v>
      </c>
      <c r="L181" s="192">
        <f t="shared" si="60"/>
        <v>0.25475285171102663</v>
      </c>
      <c r="M181" s="188" t="s">
        <v>594</v>
      </c>
      <c r="N181" s="193">
        <v>43090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94</v>
      </c>
      <c r="B182" s="155">
        <v>42964</v>
      </c>
      <c r="C182" s="155"/>
      <c r="D182" s="156" t="s">
        <v>383</v>
      </c>
      <c r="E182" s="157" t="s">
        <v>591</v>
      </c>
      <c r="F182" s="158">
        <v>605</v>
      </c>
      <c r="G182" s="157"/>
      <c r="H182" s="157">
        <v>750</v>
      </c>
      <c r="I182" s="159">
        <v>750</v>
      </c>
      <c r="J182" s="160" t="s">
        <v>737</v>
      </c>
      <c r="K182" s="161">
        <f t="shared" si="59"/>
        <v>145</v>
      </c>
      <c r="L182" s="162">
        <f t="shared" si="60"/>
        <v>0.23966942148760331</v>
      </c>
      <c r="M182" s="157" t="s">
        <v>594</v>
      </c>
      <c r="N182" s="163">
        <v>43027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4">
        <v>95</v>
      </c>
      <c r="B183" s="165">
        <v>42979</v>
      </c>
      <c r="C183" s="165"/>
      <c r="D183" s="173" t="s">
        <v>746</v>
      </c>
      <c r="E183" s="168" t="s">
        <v>591</v>
      </c>
      <c r="F183" s="168">
        <v>255</v>
      </c>
      <c r="G183" s="169"/>
      <c r="H183" s="169">
        <v>217.25</v>
      </c>
      <c r="I183" s="169">
        <v>320</v>
      </c>
      <c r="J183" s="170" t="s">
        <v>747</v>
      </c>
      <c r="K183" s="171">
        <f t="shared" si="59"/>
        <v>-37.75</v>
      </c>
      <c r="L183" s="174">
        <f t="shared" si="60"/>
        <v>-0.14803921568627451</v>
      </c>
      <c r="M183" s="168" t="s">
        <v>604</v>
      </c>
      <c r="N183" s="165">
        <v>43661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96</v>
      </c>
      <c r="B184" s="155">
        <v>42997</v>
      </c>
      <c r="C184" s="155"/>
      <c r="D184" s="156" t="s">
        <v>748</v>
      </c>
      <c r="E184" s="157" t="s">
        <v>591</v>
      </c>
      <c r="F184" s="158">
        <v>215</v>
      </c>
      <c r="G184" s="157"/>
      <c r="H184" s="157">
        <v>258</v>
      </c>
      <c r="I184" s="159">
        <v>258</v>
      </c>
      <c r="J184" s="160" t="s">
        <v>678</v>
      </c>
      <c r="K184" s="161">
        <f t="shared" si="59"/>
        <v>43</v>
      </c>
      <c r="L184" s="162">
        <f t="shared" si="60"/>
        <v>0.2</v>
      </c>
      <c r="M184" s="157" t="s">
        <v>594</v>
      </c>
      <c r="N184" s="163">
        <v>43040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97</v>
      </c>
      <c r="B185" s="155">
        <v>42997</v>
      </c>
      <c r="C185" s="155"/>
      <c r="D185" s="156" t="s">
        <v>748</v>
      </c>
      <c r="E185" s="157" t="s">
        <v>591</v>
      </c>
      <c r="F185" s="158">
        <v>215</v>
      </c>
      <c r="G185" s="157"/>
      <c r="H185" s="157">
        <v>258</v>
      </c>
      <c r="I185" s="159">
        <v>258</v>
      </c>
      <c r="J185" s="191" t="s">
        <v>678</v>
      </c>
      <c r="K185" s="161">
        <v>43</v>
      </c>
      <c r="L185" s="162">
        <v>0.2</v>
      </c>
      <c r="M185" s="157" t="s">
        <v>594</v>
      </c>
      <c r="N185" s="163">
        <v>43040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98</v>
      </c>
      <c r="B186" s="186">
        <v>42998</v>
      </c>
      <c r="C186" s="186"/>
      <c r="D186" s="187" t="s">
        <v>749</v>
      </c>
      <c r="E186" s="188" t="s">
        <v>591</v>
      </c>
      <c r="F186" s="158">
        <v>75</v>
      </c>
      <c r="G186" s="188"/>
      <c r="H186" s="188">
        <v>90</v>
      </c>
      <c r="I186" s="190">
        <v>90</v>
      </c>
      <c r="J186" s="160" t="s">
        <v>750</v>
      </c>
      <c r="K186" s="161">
        <f t="shared" ref="K186:K191" si="61">H186-F186</f>
        <v>15</v>
      </c>
      <c r="L186" s="162">
        <f t="shared" ref="L186:L191" si="62">K186/F186</f>
        <v>0.2</v>
      </c>
      <c r="M186" s="157" t="s">
        <v>594</v>
      </c>
      <c r="N186" s="163">
        <v>43019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99</v>
      </c>
      <c r="B187" s="186">
        <v>43011</v>
      </c>
      <c r="C187" s="186"/>
      <c r="D187" s="187" t="s">
        <v>751</v>
      </c>
      <c r="E187" s="188" t="s">
        <v>591</v>
      </c>
      <c r="F187" s="189">
        <v>315</v>
      </c>
      <c r="G187" s="188"/>
      <c r="H187" s="188">
        <v>392</v>
      </c>
      <c r="I187" s="190">
        <v>384</v>
      </c>
      <c r="J187" s="191" t="s">
        <v>752</v>
      </c>
      <c r="K187" s="161">
        <f t="shared" si="61"/>
        <v>77</v>
      </c>
      <c r="L187" s="192">
        <f t="shared" si="62"/>
        <v>0.24444444444444444</v>
      </c>
      <c r="M187" s="188" t="s">
        <v>594</v>
      </c>
      <c r="N187" s="193">
        <v>43017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100</v>
      </c>
      <c r="B188" s="186">
        <v>43013</v>
      </c>
      <c r="C188" s="186"/>
      <c r="D188" s="187" t="s">
        <v>468</v>
      </c>
      <c r="E188" s="188" t="s">
        <v>591</v>
      </c>
      <c r="F188" s="189">
        <v>145</v>
      </c>
      <c r="G188" s="188"/>
      <c r="H188" s="188">
        <v>179</v>
      </c>
      <c r="I188" s="190">
        <v>180</v>
      </c>
      <c r="J188" s="191" t="s">
        <v>753</v>
      </c>
      <c r="K188" s="161">
        <f t="shared" si="61"/>
        <v>34</v>
      </c>
      <c r="L188" s="192">
        <f t="shared" si="62"/>
        <v>0.23448275862068965</v>
      </c>
      <c r="M188" s="188" t="s">
        <v>594</v>
      </c>
      <c r="N188" s="193">
        <v>43025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101</v>
      </c>
      <c r="B189" s="186">
        <v>43014</v>
      </c>
      <c r="C189" s="186"/>
      <c r="D189" s="187" t="s">
        <v>358</v>
      </c>
      <c r="E189" s="188" t="s">
        <v>591</v>
      </c>
      <c r="F189" s="189">
        <v>256</v>
      </c>
      <c r="G189" s="188"/>
      <c r="H189" s="188">
        <v>323</v>
      </c>
      <c r="I189" s="190">
        <v>320</v>
      </c>
      <c r="J189" s="191" t="s">
        <v>678</v>
      </c>
      <c r="K189" s="161">
        <f t="shared" si="61"/>
        <v>67</v>
      </c>
      <c r="L189" s="192">
        <f t="shared" si="62"/>
        <v>0.26171875</v>
      </c>
      <c r="M189" s="188" t="s">
        <v>594</v>
      </c>
      <c r="N189" s="193">
        <v>43067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102</v>
      </c>
      <c r="B190" s="186">
        <v>43017</v>
      </c>
      <c r="C190" s="186"/>
      <c r="D190" s="187" t="s">
        <v>372</v>
      </c>
      <c r="E190" s="188" t="s">
        <v>591</v>
      </c>
      <c r="F190" s="189">
        <v>137.5</v>
      </c>
      <c r="G190" s="188"/>
      <c r="H190" s="188">
        <v>184</v>
      </c>
      <c r="I190" s="190">
        <v>183</v>
      </c>
      <c r="J190" s="191" t="s">
        <v>754</v>
      </c>
      <c r="K190" s="161">
        <f t="shared" si="61"/>
        <v>46.5</v>
      </c>
      <c r="L190" s="192">
        <f t="shared" si="62"/>
        <v>0.33818181818181819</v>
      </c>
      <c r="M190" s="188" t="s">
        <v>594</v>
      </c>
      <c r="N190" s="193">
        <v>43108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103</v>
      </c>
      <c r="B191" s="186">
        <v>43018</v>
      </c>
      <c r="C191" s="186"/>
      <c r="D191" s="187" t="s">
        <v>755</v>
      </c>
      <c r="E191" s="188" t="s">
        <v>591</v>
      </c>
      <c r="F191" s="189">
        <v>125.5</v>
      </c>
      <c r="G191" s="188"/>
      <c r="H191" s="188">
        <v>158</v>
      </c>
      <c r="I191" s="190">
        <v>155</v>
      </c>
      <c r="J191" s="191" t="s">
        <v>756</v>
      </c>
      <c r="K191" s="161">
        <f t="shared" si="61"/>
        <v>32.5</v>
      </c>
      <c r="L191" s="192">
        <f t="shared" si="62"/>
        <v>0.25896414342629481</v>
      </c>
      <c r="M191" s="188" t="s">
        <v>594</v>
      </c>
      <c r="N191" s="193">
        <v>43067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104</v>
      </c>
      <c r="B192" s="186">
        <v>43018</v>
      </c>
      <c r="C192" s="186"/>
      <c r="D192" s="187" t="s">
        <v>757</v>
      </c>
      <c r="E192" s="188" t="s">
        <v>591</v>
      </c>
      <c r="F192" s="189">
        <v>895</v>
      </c>
      <c r="G192" s="188"/>
      <c r="H192" s="188">
        <v>1122.5</v>
      </c>
      <c r="I192" s="190">
        <v>1078</v>
      </c>
      <c r="J192" s="191" t="s">
        <v>758</v>
      </c>
      <c r="K192" s="161">
        <v>227.5</v>
      </c>
      <c r="L192" s="192">
        <v>0.25418994413407803</v>
      </c>
      <c r="M192" s="188" t="s">
        <v>594</v>
      </c>
      <c r="N192" s="193">
        <v>43117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105</v>
      </c>
      <c r="B193" s="186">
        <v>43020</v>
      </c>
      <c r="C193" s="186"/>
      <c r="D193" s="187" t="s">
        <v>367</v>
      </c>
      <c r="E193" s="188" t="s">
        <v>591</v>
      </c>
      <c r="F193" s="189">
        <v>525</v>
      </c>
      <c r="G193" s="188"/>
      <c r="H193" s="188">
        <v>629</v>
      </c>
      <c r="I193" s="190">
        <v>629</v>
      </c>
      <c r="J193" s="191" t="s">
        <v>678</v>
      </c>
      <c r="K193" s="161">
        <v>104</v>
      </c>
      <c r="L193" s="192">
        <v>0.19809523809523799</v>
      </c>
      <c r="M193" s="188" t="s">
        <v>594</v>
      </c>
      <c r="N193" s="193">
        <v>43119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106</v>
      </c>
      <c r="B194" s="186">
        <v>43046</v>
      </c>
      <c r="C194" s="186"/>
      <c r="D194" s="187" t="s">
        <v>408</v>
      </c>
      <c r="E194" s="188" t="s">
        <v>591</v>
      </c>
      <c r="F194" s="189">
        <v>740</v>
      </c>
      <c r="G194" s="188"/>
      <c r="H194" s="188">
        <v>892.5</v>
      </c>
      <c r="I194" s="190">
        <v>900</v>
      </c>
      <c r="J194" s="191" t="s">
        <v>759</v>
      </c>
      <c r="K194" s="161">
        <f t="shared" ref="K194:K196" si="63">H194-F194</f>
        <v>152.5</v>
      </c>
      <c r="L194" s="192">
        <f t="shared" ref="L194:L196" si="64">K194/F194</f>
        <v>0.20608108108108109</v>
      </c>
      <c r="M194" s="188" t="s">
        <v>594</v>
      </c>
      <c r="N194" s="193">
        <v>43052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107</v>
      </c>
      <c r="B195" s="155">
        <v>43073</v>
      </c>
      <c r="C195" s="155"/>
      <c r="D195" s="156" t="s">
        <v>760</v>
      </c>
      <c r="E195" s="157" t="s">
        <v>591</v>
      </c>
      <c r="F195" s="158">
        <v>118.5</v>
      </c>
      <c r="G195" s="157"/>
      <c r="H195" s="157">
        <v>143.5</v>
      </c>
      <c r="I195" s="159">
        <v>145</v>
      </c>
      <c r="J195" s="160" t="s">
        <v>761</v>
      </c>
      <c r="K195" s="161">
        <f t="shared" si="63"/>
        <v>25</v>
      </c>
      <c r="L195" s="162">
        <f t="shared" si="64"/>
        <v>0.2109704641350211</v>
      </c>
      <c r="M195" s="157" t="s">
        <v>594</v>
      </c>
      <c r="N195" s="163">
        <v>43097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108</v>
      </c>
      <c r="B196" s="165">
        <v>43090</v>
      </c>
      <c r="C196" s="165"/>
      <c r="D196" s="166" t="s">
        <v>440</v>
      </c>
      <c r="E196" s="167" t="s">
        <v>591</v>
      </c>
      <c r="F196" s="168">
        <v>715</v>
      </c>
      <c r="G196" s="168"/>
      <c r="H196" s="169">
        <v>500</v>
      </c>
      <c r="I196" s="169">
        <v>872</v>
      </c>
      <c r="J196" s="170" t="s">
        <v>762</v>
      </c>
      <c r="K196" s="171">
        <f t="shared" si="63"/>
        <v>-215</v>
      </c>
      <c r="L196" s="172">
        <f t="shared" si="64"/>
        <v>-0.30069930069930068</v>
      </c>
      <c r="M196" s="168" t="s">
        <v>604</v>
      </c>
      <c r="N196" s="165">
        <v>43670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109</v>
      </c>
      <c r="B197" s="155">
        <v>43098</v>
      </c>
      <c r="C197" s="155"/>
      <c r="D197" s="156" t="s">
        <v>751</v>
      </c>
      <c r="E197" s="157" t="s">
        <v>591</v>
      </c>
      <c r="F197" s="158">
        <v>435</v>
      </c>
      <c r="G197" s="157"/>
      <c r="H197" s="157">
        <v>542.5</v>
      </c>
      <c r="I197" s="159">
        <v>539</v>
      </c>
      <c r="J197" s="160" t="s">
        <v>678</v>
      </c>
      <c r="K197" s="161">
        <v>107.5</v>
      </c>
      <c r="L197" s="162">
        <v>0.247126436781609</v>
      </c>
      <c r="M197" s="157" t="s">
        <v>594</v>
      </c>
      <c r="N197" s="163">
        <v>43206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110</v>
      </c>
      <c r="B198" s="155">
        <v>43098</v>
      </c>
      <c r="C198" s="155"/>
      <c r="D198" s="156" t="s">
        <v>560</v>
      </c>
      <c r="E198" s="157" t="s">
        <v>591</v>
      </c>
      <c r="F198" s="158">
        <v>885</v>
      </c>
      <c r="G198" s="157"/>
      <c r="H198" s="157">
        <v>1090</v>
      </c>
      <c r="I198" s="159">
        <v>1084</v>
      </c>
      <c r="J198" s="160" t="s">
        <v>678</v>
      </c>
      <c r="K198" s="161">
        <v>205</v>
      </c>
      <c r="L198" s="162">
        <v>0.23163841807909599</v>
      </c>
      <c r="M198" s="157" t="s">
        <v>594</v>
      </c>
      <c r="N198" s="163">
        <v>43213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4">
        <v>111</v>
      </c>
      <c r="B199" s="195">
        <v>43192</v>
      </c>
      <c r="C199" s="195"/>
      <c r="D199" s="173" t="s">
        <v>763</v>
      </c>
      <c r="E199" s="168" t="s">
        <v>591</v>
      </c>
      <c r="F199" s="196">
        <v>478.5</v>
      </c>
      <c r="G199" s="168"/>
      <c r="H199" s="168">
        <v>442</v>
      </c>
      <c r="I199" s="169">
        <v>613</v>
      </c>
      <c r="J199" s="170" t="s">
        <v>764</v>
      </c>
      <c r="K199" s="171">
        <f t="shared" ref="K199:K202" si="65">H199-F199</f>
        <v>-36.5</v>
      </c>
      <c r="L199" s="172">
        <f t="shared" ref="L199:L202" si="66">K199/F199</f>
        <v>-7.6280041797283177E-2</v>
      </c>
      <c r="M199" s="168" t="s">
        <v>604</v>
      </c>
      <c r="N199" s="165">
        <v>43762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4">
        <v>112</v>
      </c>
      <c r="B200" s="165">
        <v>43194</v>
      </c>
      <c r="C200" s="165"/>
      <c r="D200" s="166" t="s">
        <v>765</v>
      </c>
      <c r="E200" s="167" t="s">
        <v>591</v>
      </c>
      <c r="F200" s="168">
        <f>141.5-7.3</f>
        <v>134.19999999999999</v>
      </c>
      <c r="G200" s="168"/>
      <c r="H200" s="169">
        <v>77</v>
      </c>
      <c r="I200" s="169">
        <v>180</v>
      </c>
      <c r="J200" s="170" t="s">
        <v>766</v>
      </c>
      <c r="K200" s="171">
        <f t="shared" si="65"/>
        <v>-57.199999999999989</v>
      </c>
      <c r="L200" s="172">
        <f t="shared" si="66"/>
        <v>-0.42622950819672129</v>
      </c>
      <c r="M200" s="168" t="s">
        <v>604</v>
      </c>
      <c r="N200" s="165">
        <v>43522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4">
        <v>113</v>
      </c>
      <c r="B201" s="165">
        <v>43209</v>
      </c>
      <c r="C201" s="165"/>
      <c r="D201" s="166" t="s">
        <v>767</v>
      </c>
      <c r="E201" s="167" t="s">
        <v>591</v>
      </c>
      <c r="F201" s="168">
        <v>430</v>
      </c>
      <c r="G201" s="168"/>
      <c r="H201" s="169">
        <v>220</v>
      </c>
      <c r="I201" s="169">
        <v>537</v>
      </c>
      <c r="J201" s="170" t="s">
        <v>768</v>
      </c>
      <c r="K201" s="171">
        <f t="shared" si="65"/>
        <v>-210</v>
      </c>
      <c r="L201" s="172">
        <f t="shared" si="66"/>
        <v>-0.48837209302325579</v>
      </c>
      <c r="M201" s="168" t="s">
        <v>604</v>
      </c>
      <c r="N201" s="165">
        <v>43252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114</v>
      </c>
      <c r="B202" s="186">
        <v>43220</v>
      </c>
      <c r="C202" s="186"/>
      <c r="D202" s="187" t="s">
        <v>769</v>
      </c>
      <c r="E202" s="188" t="s">
        <v>591</v>
      </c>
      <c r="F202" s="188">
        <v>153.5</v>
      </c>
      <c r="G202" s="188"/>
      <c r="H202" s="188">
        <v>196</v>
      </c>
      <c r="I202" s="190">
        <v>196</v>
      </c>
      <c r="J202" s="160" t="s">
        <v>770</v>
      </c>
      <c r="K202" s="161">
        <f t="shared" si="65"/>
        <v>42.5</v>
      </c>
      <c r="L202" s="162">
        <f t="shared" si="66"/>
        <v>0.27687296416938112</v>
      </c>
      <c r="M202" s="157" t="s">
        <v>594</v>
      </c>
      <c r="N202" s="163">
        <v>43605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115</v>
      </c>
      <c r="B203" s="165">
        <v>43306</v>
      </c>
      <c r="C203" s="165"/>
      <c r="D203" s="166" t="s">
        <v>738</v>
      </c>
      <c r="E203" s="167" t="s">
        <v>591</v>
      </c>
      <c r="F203" s="168">
        <v>27.5</v>
      </c>
      <c r="G203" s="168"/>
      <c r="H203" s="169">
        <v>13.1</v>
      </c>
      <c r="I203" s="169">
        <v>60</v>
      </c>
      <c r="J203" s="170" t="s">
        <v>771</v>
      </c>
      <c r="K203" s="171">
        <v>-14.4</v>
      </c>
      <c r="L203" s="172">
        <v>-0.52363636363636401</v>
      </c>
      <c r="M203" s="168" t="s">
        <v>604</v>
      </c>
      <c r="N203" s="165">
        <v>43138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4">
        <v>116</v>
      </c>
      <c r="B204" s="195">
        <v>43318</v>
      </c>
      <c r="C204" s="195"/>
      <c r="D204" s="173" t="s">
        <v>772</v>
      </c>
      <c r="E204" s="168" t="s">
        <v>591</v>
      </c>
      <c r="F204" s="168">
        <v>148.5</v>
      </c>
      <c r="G204" s="168"/>
      <c r="H204" s="168">
        <v>102</v>
      </c>
      <c r="I204" s="169">
        <v>182</v>
      </c>
      <c r="J204" s="170" t="s">
        <v>773</v>
      </c>
      <c r="K204" s="171">
        <f>H204-F204</f>
        <v>-46.5</v>
      </c>
      <c r="L204" s="172">
        <f>K204/F204</f>
        <v>-0.31313131313131315</v>
      </c>
      <c r="M204" s="168" t="s">
        <v>604</v>
      </c>
      <c r="N204" s="165">
        <v>43661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117</v>
      </c>
      <c r="B205" s="155">
        <v>43335</v>
      </c>
      <c r="C205" s="155"/>
      <c r="D205" s="156" t="s">
        <v>774</v>
      </c>
      <c r="E205" s="157" t="s">
        <v>591</v>
      </c>
      <c r="F205" s="188">
        <v>285</v>
      </c>
      <c r="G205" s="157"/>
      <c r="H205" s="157">
        <v>355</v>
      </c>
      <c r="I205" s="159">
        <v>364</v>
      </c>
      <c r="J205" s="160" t="s">
        <v>775</v>
      </c>
      <c r="K205" s="161">
        <v>70</v>
      </c>
      <c r="L205" s="162">
        <v>0.24561403508771901</v>
      </c>
      <c r="M205" s="157" t="s">
        <v>594</v>
      </c>
      <c r="N205" s="163">
        <v>43455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118</v>
      </c>
      <c r="B206" s="155">
        <v>43341</v>
      </c>
      <c r="C206" s="155"/>
      <c r="D206" s="156" t="s">
        <v>398</v>
      </c>
      <c r="E206" s="157" t="s">
        <v>591</v>
      </c>
      <c r="F206" s="188">
        <v>525</v>
      </c>
      <c r="G206" s="157"/>
      <c r="H206" s="157">
        <v>585</v>
      </c>
      <c r="I206" s="159">
        <v>635</v>
      </c>
      <c r="J206" s="160" t="s">
        <v>776</v>
      </c>
      <c r="K206" s="161">
        <f t="shared" ref="K206:K257" si="67">H206-F206</f>
        <v>60</v>
      </c>
      <c r="L206" s="162">
        <f t="shared" ref="L206:L257" si="68">K206/F206</f>
        <v>0.11428571428571428</v>
      </c>
      <c r="M206" s="157" t="s">
        <v>594</v>
      </c>
      <c r="N206" s="163">
        <v>43662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119</v>
      </c>
      <c r="B207" s="155">
        <v>43395</v>
      </c>
      <c r="C207" s="155"/>
      <c r="D207" s="156" t="s">
        <v>383</v>
      </c>
      <c r="E207" s="157" t="s">
        <v>591</v>
      </c>
      <c r="F207" s="188">
        <v>475</v>
      </c>
      <c r="G207" s="157"/>
      <c r="H207" s="157">
        <v>574</v>
      </c>
      <c r="I207" s="159">
        <v>570</v>
      </c>
      <c r="J207" s="160" t="s">
        <v>678</v>
      </c>
      <c r="K207" s="161">
        <f t="shared" si="67"/>
        <v>99</v>
      </c>
      <c r="L207" s="162">
        <f t="shared" si="68"/>
        <v>0.20842105263157895</v>
      </c>
      <c r="M207" s="157" t="s">
        <v>594</v>
      </c>
      <c r="N207" s="163">
        <v>43403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120</v>
      </c>
      <c r="B208" s="186">
        <v>43397</v>
      </c>
      <c r="C208" s="186"/>
      <c r="D208" s="187" t="s">
        <v>777</v>
      </c>
      <c r="E208" s="188" t="s">
        <v>591</v>
      </c>
      <c r="F208" s="188">
        <v>707.5</v>
      </c>
      <c r="G208" s="188"/>
      <c r="H208" s="188">
        <v>872</v>
      </c>
      <c r="I208" s="190">
        <v>872</v>
      </c>
      <c r="J208" s="191" t="s">
        <v>678</v>
      </c>
      <c r="K208" s="161">
        <f t="shared" si="67"/>
        <v>164.5</v>
      </c>
      <c r="L208" s="192">
        <f t="shared" si="68"/>
        <v>0.23250883392226149</v>
      </c>
      <c r="M208" s="188" t="s">
        <v>594</v>
      </c>
      <c r="N208" s="193">
        <v>43482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121</v>
      </c>
      <c r="B209" s="186">
        <v>43398</v>
      </c>
      <c r="C209" s="186"/>
      <c r="D209" s="187" t="s">
        <v>778</v>
      </c>
      <c r="E209" s="188" t="s">
        <v>591</v>
      </c>
      <c r="F209" s="188">
        <v>162</v>
      </c>
      <c r="G209" s="188"/>
      <c r="H209" s="188">
        <v>204</v>
      </c>
      <c r="I209" s="190">
        <v>209</v>
      </c>
      <c r="J209" s="191" t="s">
        <v>779</v>
      </c>
      <c r="K209" s="161">
        <f t="shared" si="67"/>
        <v>42</v>
      </c>
      <c r="L209" s="192">
        <f t="shared" si="68"/>
        <v>0.25925925925925924</v>
      </c>
      <c r="M209" s="188" t="s">
        <v>594</v>
      </c>
      <c r="N209" s="193">
        <v>43539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122</v>
      </c>
      <c r="B210" s="186">
        <v>43399</v>
      </c>
      <c r="C210" s="186"/>
      <c r="D210" s="187" t="s">
        <v>488</v>
      </c>
      <c r="E210" s="188" t="s">
        <v>591</v>
      </c>
      <c r="F210" s="188">
        <v>240</v>
      </c>
      <c r="G210" s="188"/>
      <c r="H210" s="188">
        <v>297</v>
      </c>
      <c r="I210" s="190">
        <v>297</v>
      </c>
      <c r="J210" s="191" t="s">
        <v>678</v>
      </c>
      <c r="K210" s="197">
        <f t="shared" si="67"/>
        <v>57</v>
      </c>
      <c r="L210" s="192">
        <f t="shared" si="68"/>
        <v>0.23749999999999999</v>
      </c>
      <c r="M210" s="188" t="s">
        <v>594</v>
      </c>
      <c r="N210" s="193">
        <v>43417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123</v>
      </c>
      <c r="B211" s="155">
        <v>43439</v>
      </c>
      <c r="C211" s="155"/>
      <c r="D211" s="156" t="s">
        <v>780</v>
      </c>
      <c r="E211" s="157" t="s">
        <v>591</v>
      </c>
      <c r="F211" s="157">
        <v>202.5</v>
      </c>
      <c r="G211" s="157"/>
      <c r="H211" s="157">
        <v>255</v>
      </c>
      <c r="I211" s="159">
        <v>252</v>
      </c>
      <c r="J211" s="160" t="s">
        <v>678</v>
      </c>
      <c r="K211" s="161">
        <f t="shared" si="67"/>
        <v>52.5</v>
      </c>
      <c r="L211" s="162">
        <f t="shared" si="68"/>
        <v>0.25925925925925924</v>
      </c>
      <c r="M211" s="157" t="s">
        <v>594</v>
      </c>
      <c r="N211" s="163">
        <v>43542</v>
      </c>
      <c r="O211" s="1"/>
      <c r="P211" s="1"/>
      <c r="Q211" s="242"/>
      <c r="R211" s="1"/>
      <c r="S211" s="6" t="s">
        <v>781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124</v>
      </c>
      <c r="B212" s="186">
        <v>43465</v>
      </c>
      <c r="C212" s="155"/>
      <c r="D212" s="187" t="s">
        <v>159</v>
      </c>
      <c r="E212" s="188" t="s">
        <v>591</v>
      </c>
      <c r="F212" s="188">
        <v>710</v>
      </c>
      <c r="G212" s="188"/>
      <c r="H212" s="188">
        <v>866</v>
      </c>
      <c r="I212" s="190">
        <v>866</v>
      </c>
      <c r="J212" s="191" t="s">
        <v>678</v>
      </c>
      <c r="K212" s="161">
        <f t="shared" si="67"/>
        <v>156</v>
      </c>
      <c r="L212" s="162">
        <f t="shared" si="68"/>
        <v>0.21971830985915494</v>
      </c>
      <c r="M212" s="157" t="s">
        <v>594</v>
      </c>
      <c r="N212" s="163">
        <v>43553</v>
      </c>
      <c r="O212" s="1"/>
      <c r="P212" s="1"/>
      <c r="Q212" s="242"/>
      <c r="R212" s="1"/>
      <c r="S212" s="6" t="s">
        <v>781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125</v>
      </c>
      <c r="B213" s="186">
        <v>43522</v>
      </c>
      <c r="C213" s="186"/>
      <c r="D213" s="187" t="s">
        <v>174</v>
      </c>
      <c r="E213" s="188" t="s">
        <v>591</v>
      </c>
      <c r="F213" s="188">
        <v>337.25</v>
      </c>
      <c r="G213" s="188"/>
      <c r="H213" s="188">
        <v>398.5</v>
      </c>
      <c r="I213" s="190">
        <v>411</v>
      </c>
      <c r="J213" s="160" t="s">
        <v>782</v>
      </c>
      <c r="K213" s="161">
        <f t="shared" si="67"/>
        <v>61.25</v>
      </c>
      <c r="L213" s="162">
        <f t="shared" si="68"/>
        <v>0.1816160118606375</v>
      </c>
      <c r="M213" s="157" t="s">
        <v>594</v>
      </c>
      <c r="N213" s="163">
        <v>43760</v>
      </c>
      <c r="O213" s="1"/>
      <c r="P213" s="1"/>
      <c r="Q213" s="242"/>
      <c r="R213" s="1"/>
      <c r="S213" s="6" t="s">
        <v>781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8">
        <v>126</v>
      </c>
      <c r="B214" s="199">
        <v>43559</v>
      </c>
      <c r="C214" s="199"/>
      <c r="D214" s="200" t="s">
        <v>783</v>
      </c>
      <c r="E214" s="201" t="s">
        <v>591</v>
      </c>
      <c r="F214" s="201">
        <v>130</v>
      </c>
      <c r="G214" s="201"/>
      <c r="H214" s="201">
        <v>65</v>
      </c>
      <c r="I214" s="202">
        <v>158</v>
      </c>
      <c r="J214" s="170" t="s">
        <v>784</v>
      </c>
      <c r="K214" s="171">
        <f t="shared" si="67"/>
        <v>-65</v>
      </c>
      <c r="L214" s="172">
        <f t="shared" si="68"/>
        <v>-0.5</v>
      </c>
      <c r="M214" s="168" t="s">
        <v>604</v>
      </c>
      <c r="N214" s="165">
        <v>43726</v>
      </c>
      <c r="O214" s="1"/>
      <c r="P214" s="1"/>
      <c r="Q214" s="242"/>
      <c r="R214" s="1"/>
      <c r="S214" s="6" t="s">
        <v>785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127</v>
      </c>
      <c r="B215" s="186">
        <v>43017</v>
      </c>
      <c r="C215" s="186"/>
      <c r="D215" s="187" t="s">
        <v>210</v>
      </c>
      <c r="E215" s="188" t="s">
        <v>591</v>
      </c>
      <c r="F215" s="188">
        <v>141.5</v>
      </c>
      <c r="G215" s="188"/>
      <c r="H215" s="188">
        <v>183.5</v>
      </c>
      <c r="I215" s="190">
        <v>210</v>
      </c>
      <c r="J215" s="160" t="s">
        <v>779</v>
      </c>
      <c r="K215" s="161">
        <f t="shared" si="67"/>
        <v>42</v>
      </c>
      <c r="L215" s="162">
        <f t="shared" si="68"/>
        <v>0.29681978798586572</v>
      </c>
      <c r="M215" s="157" t="s">
        <v>594</v>
      </c>
      <c r="N215" s="163">
        <v>43042</v>
      </c>
      <c r="O215" s="1"/>
      <c r="P215" s="1"/>
      <c r="Q215" s="242"/>
      <c r="R215" s="1"/>
      <c r="S215" s="6" t="s">
        <v>785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98">
        <v>128</v>
      </c>
      <c r="B216" s="199">
        <v>43074</v>
      </c>
      <c r="C216" s="199"/>
      <c r="D216" s="200" t="s">
        <v>786</v>
      </c>
      <c r="E216" s="201" t="s">
        <v>591</v>
      </c>
      <c r="F216" s="196">
        <v>172</v>
      </c>
      <c r="G216" s="201"/>
      <c r="H216" s="201">
        <v>155.25</v>
      </c>
      <c r="I216" s="202">
        <v>230</v>
      </c>
      <c r="J216" s="170" t="s">
        <v>787</v>
      </c>
      <c r="K216" s="171">
        <f t="shared" si="67"/>
        <v>-16.75</v>
      </c>
      <c r="L216" s="172">
        <f t="shared" si="68"/>
        <v>-9.7383720930232565E-2</v>
      </c>
      <c r="M216" s="168" t="s">
        <v>604</v>
      </c>
      <c r="N216" s="165">
        <v>43787</v>
      </c>
      <c r="O216" s="1"/>
      <c r="P216" s="1"/>
      <c r="Q216" s="242"/>
      <c r="R216" s="1"/>
      <c r="S216" s="6" t="s">
        <v>785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129</v>
      </c>
      <c r="B217" s="186">
        <v>43398</v>
      </c>
      <c r="C217" s="186"/>
      <c r="D217" s="187" t="s">
        <v>120</v>
      </c>
      <c r="E217" s="188" t="s">
        <v>591</v>
      </c>
      <c r="F217" s="188">
        <v>698.5</v>
      </c>
      <c r="G217" s="188"/>
      <c r="H217" s="188">
        <v>890</v>
      </c>
      <c r="I217" s="190">
        <v>890</v>
      </c>
      <c r="J217" s="160" t="s">
        <v>788</v>
      </c>
      <c r="K217" s="161">
        <f t="shared" si="67"/>
        <v>191.5</v>
      </c>
      <c r="L217" s="162">
        <f t="shared" si="68"/>
        <v>0.27415891195418757</v>
      </c>
      <c r="M217" s="157" t="s">
        <v>594</v>
      </c>
      <c r="N217" s="163">
        <v>44328</v>
      </c>
      <c r="O217" s="1"/>
      <c r="P217" s="1"/>
      <c r="Q217" s="242"/>
      <c r="R217" s="1"/>
      <c r="S217" s="6" t="s">
        <v>781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130</v>
      </c>
      <c r="B218" s="186">
        <v>42877</v>
      </c>
      <c r="C218" s="186"/>
      <c r="D218" s="187" t="s">
        <v>789</v>
      </c>
      <c r="E218" s="188" t="s">
        <v>591</v>
      </c>
      <c r="F218" s="188">
        <v>127.6</v>
      </c>
      <c r="G218" s="188"/>
      <c r="H218" s="188">
        <v>138</v>
      </c>
      <c r="I218" s="190">
        <v>190</v>
      </c>
      <c r="J218" s="160" t="s">
        <v>790</v>
      </c>
      <c r="K218" s="161">
        <f t="shared" si="67"/>
        <v>10.400000000000006</v>
      </c>
      <c r="L218" s="162">
        <f t="shared" si="68"/>
        <v>8.1504702194357417E-2</v>
      </c>
      <c r="M218" s="157" t="s">
        <v>594</v>
      </c>
      <c r="N218" s="163">
        <v>43774</v>
      </c>
      <c r="O218" s="1"/>
      <c r="P218" s="1"/>
      <c r="Q218" s="242"/>
      <c r="R218" s="1"/>
      <c r="S218" s="6" t="s">
        <v>785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131</v>
      </c>
      <c r="B219" s="186">
        <v>43158</v>
      </c>
      <c r="C219" s="186"/>
      <c r="D219" s="187" t="s">
        <v>791</v>
      </c>
      <c r="E219" s="188" t="s">
        <v>591</v>
      </c>
      <c r="F219" s="188">
        <v>317</v>
      </c>
      <c r="G219" s="188"/>
      <c r="H219" s="188">
        <v>382.5</v>
      </c>
      <c r="I219" s="190">
        <v>398</v>
      </c>
      <c r="J219" s="160" t="s">
        <v>792</v>
      </c>
      <c r="K219" s="161">
        <f t="shared" si="67"/>
        <v>65.5</v>
      </c>
      <c r="L219" s="162">
        <f t="shared" si="68"/>
        <v>0.20662460567823343</v>
      </c>
      <c r="M219" s="157" t="s">
        <v>594</v>
      </c>
      <c r="N219" s="163">
        <v>44238</v>
      </c>
      <c r="O219" s="1"/>
      <c r="P219" s="1"/>
      <c r="Q219" s="242"/>
      <c r="R219" s="1"/>
      <c r="S219" s="6" t="s">
        <v>785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98">
        <v>132</v>
      </c>
      <c r="B220" s="199">
        <v>43164</v>
      </c>
      <c r="C220" s="199"/>
      <c r="D220" s="200" t="s">
        <v>166</v>
      </c>
      <c r="E220" s="201" t="s">
        <v>591</v>
      </c>
      <c r="F220" s="196">
        <f>510-14.4</f>
        <v>495.6</v>
      </c>
      <c r="G220" s="201"/>
      <c r="H220" s="201">
        <v>350</v>
      </c>
      <c r="I220" s="202">
        <v>672</v>
      </c>
      <c r="J220" s="170" t="s">
        <v>793</v>
      </c>
      <c r="K220" s="171">
        <f t="shared" si="67"/>
        <v>-145.60000000000002</v>
      </c>
      <c r="L220" s="172">
        <f t="shared" si="68"/>
        <v>-0.29378531073446329</v>
      </c>
      <c r="M220" s="168" t="s">
        <v>604</v>
      </c>
      <c r="N220" s="165">
        <v>43887</v>
      </c>
      <c r="O220" s="1"/>
      <c r="P220" s="1"/>
      <c r="Q220" s="242"/>
      <c r="R220" s="1"/>
      <c r="S220" s="6" t="s">
        <v>781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133</v>
      </c>
      <c r="B221" s="199">
        <v>43237</v>
      </c>
      <c r="C221" s="199"/>
      <c r="D221" s="200" t="s">
        <v>794</v>
      </c>
      <c r="E221" s="201" t="s">
        <v>591</v>
      </c>
      <c r="F221" s="196">
        <v>230.3</v>
      </c>
      <c r="G221" s="201"/>
      <c r="H221" s="201">
        <v>102.5</v>
      </c>
      <c r="I221" s="202">
        <v>348</v>
      </c>
      <c r="J221" s="170" t="s">
        <v>795</v>
      </c>
      <c r="K221" s="171">
        <f t="shared" si="67"/>
        <v>-127.80000000000001</v>
      </c>
      <c r="L221" s="172">
        <f t="shared" si="68"/>
        <v>-0.55492835432045162</v>
      </c>
      <c r="M221" s="168" t="s">
        <v>604</v>
      </c>
      <c r="N221" s="165">
        <v>43896</v>
      </c>
      <c r="O221" s="1"/>
      <c r="P221" s="1"/>
      <c r="Q221" s="242"/>
      <c r="R221" s="1"/>
      <c r="S221" s="6" t="s">
        <v>781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134</v>
      </c>
      <c r="B222" s="186">
        <v>43258</v>
      </c>
      <c r="C222" s="186"/>
      <c r="D222" s="187" t="s">
        <v>444</v>
      </c>
      <c r="E222" s="188" t="s">
        <v>591</v>
      </c>
      <c r="F222" s="188">
        <f>342.5-5.1</f>
        <v>337.4</v>
      </c>
      <c r="G222" s="188"/>
      <c r="H222" s="188">
        <v>412.5</v>
      </c>
      <c r="I222" s="190">
        <v>439</v>
      </c>
      <c r="J222" s="160" t="s">
        <v>796</v>
      </c>
      <c r="K222" s="161">
        <f t="shared" si="67"/>
        <v>75.100000000000023</v>
      </c>
      <c r="L222" s="162">
        <f t="shared" si="68"/>
        <v>0.22258446947243635</v>
      </c>
      <c r="M222" s="157" t="s">
        <v>594</v>
      </c>
      <c r="N222" s="163">
        <v>44230</v>
      </c>
      <c r="O222" s="1"/>
      <c r="P222" s="1"/>
      <c r="Q222" s="242"/>
      <c r="R222" s="1"/>
      <c r="S222" s="6" t="s">
        <v>785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79">
        <v>135</v>
      </c>
      <c r="B223" s="178">
        <v>43285</v>
      </c>
      <c r="C223" s="178"/>
      <c r="D223" s="179" t="s">
        <v>58</v>
      </c>
      <c r="E223" s="180" t="s">
        <v>591</v>
      </c>
      <c r="F223" s="180">
        <f>127.5-5.53</f>
        <v>121.97</v>
      </c>
      <c r="G223" s="181"/>
      <c r="H223" s="181">
        <v>122.5</v>
      </c>
      <c r="I223" s="181">
        <v>170</v>
      </c>
      <c r="J223" s="182" t="s">
        <v>797</v>
      </c>
      <c r="K223" s="183">
        <f t="shared" si="67"/>
        <v>0.53000000000000114</v>
      </c>
      <c r="L223" s="184">
        <f t="shared" si="68"/>
        <v>4.3453308190538747E-3</v>
      </c>
      <c r="M223" s="180" t="s">
        <v>611</v>
      </c>
      <c r="N223" s="178">
        <v>44431</v>
      </c>
      <c r="O223" s="1"/>
      <c r="P223" s="1"/>
      <c r="Q223" s="242"/>
      <c r="R223" s="1"/>
      <c r="S223" s="6" t="s">
        <v>781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8">
        <v>136</v>
      </c>
      <c r="B224" s="199">
        <v>43294</v>
      </c>
      <c r="C224" s="199"/>
      <c r="D224" s="200" t="s">
        <v>798</v>
      </c>
      <c r="E224" s="201" t="s">
        <v>591</v>
      </c>
      <c r="F224" s="196">
        <v>46.5</v>
      </c>
      <c r="G224" s="201"/>
      <c r="H224" s="201">
        <v>17</v>
      </c>
      <c r="I224" s="202">
        <v>59</v>
      </c>
      <c r="J224" s="170" t="s">
        <v>799</v>
      </c>
      <c r="K224" s="171">
        <f t="shared" si="67"/>
        <v>-29.5</v>
      </c>
      <c r="L224" s="172">
        <f t="shared" si="68"/>
        <v>-0.63440860215053763</v>
      </c>
      <c r="M224" s="168" t="s">
        <v>604</v>
      </c>
      <c r="N224" s="165">
        <v>43887</v>
      </c>
      <c r="O224" s="1"/>
      <c r="P224" s="1"/>
      <c r="Q224" s="242"/>
      <c r="R224" s="1"/>
      <c r="S224" s="6" t="s">
        <v>781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137</v>
      </c>
      <c r="B225" s="186">
        <v>43396</v>
      </c>
      <c r="C225" s="186"/>
      <c r="D225" s="187" t="s">
        <v>427</v>
      </c>
      <c r="E225" s="188" t="s">
        <v>591</v>
      </c>
      <c r="F225" s="188">
        <v>156.5</v>
      </c>
      <c r="G225" s="188"/>
      <c r="H225" s="188">
        <v>207.5</v>
      </c>
      <c r="I225" s="190">
        <v>191</v>
      </c>
      <c r="J225" s="160" t="s">
        <v>678</v>
      </c>
      <c r="K225" s="161">
        <f t="shared" si="67"/>
        <v>51</v>
      </c>
      <c r="L225" s="162">
        <f t="shared" si="68"/>
        <v>0.32587859424920129</v>
      </c>
      <c r="M225" s="157" t="s">
        <v>594</v>
      </c>
      <c r="N225" s="163">
        <v>44369</v>
      </c>
      <c r="O225" s="1"/>
      <c r="P225" s="1"/>
      <c r="Q225" s="242"/>
      <c r="R225" s="1"/>
      <c r="S225" s="6" t="s">
        <v>781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138</v>
      </c>
      <c r="B226" s="186">
        <v>43439</v>
      </c>
      <c r="C226" s="186"/>
      <c r="D226" s="187" t="s">
        <v>346</v>
      </c>
      <c r="E226" s="188" t="s">
        <v>591</v>
      </c>
      <c r="F226" s="188">
        <v>259.5</v>
      </c>
      <c r="G226" s="188"/>
      <c r="H226" s="188">
        <v>320</v>
      </c>
      <c r="I226" s="190">
        <v>320</v>
      </c>
      <c r="J226" s="160" t="s">
        <v>678</v>
      </c>
      <c r="K226" s="161">
        <f t="shared" si="67"/>
        <v>60.5</v>
      </c>
      <c r="L226" s="162">
        <f t="shared" si="68"/>
        <v>0.23314065510597304</v>
      </c>
      <c r="M226" s="157" t="s">
        <v>594</v>
      </c>
      <c r="N226" s="163">
        <v>44323</v>
      </c>
      <c r="O226" s="1"/>
      <c r="P226" s="1"/>
      <c r="Q226" s="242"/>
      <c r="R226" s="1"/>
      <c r="S226" s="6" t="s">
        <v>781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139</v>
      </c>
      <c r="B227" s="199">
        <v>43439</v>
      </c>
      <c r="C227" s="199"/>
      <c r="D227" s="200" t="s">
        <v>800</v>
      </c>
      <c r="E227" s="201" t="s">
        <v>591</v>
      </c>
      <c r="F227" s="201">
        <v>715</v>
      </c>
      <c r="G227" s="201"/>
      <c r="H227" s="201">
        <v>445</v>
      </c>
      <c r="I227" s="202">
        <v>840</v>
      </c>
      <c r="J227" s="170" t="s">
        <v>801</v>
      </c>
      <c r="K227" s="171">
        <f t="shared" si="67"/>
        <v>-270</v>
      </c>
      <c r="L227" s="172">
        <f t="shared" si="68"/>
        <v>-0.3776223776223776</v>
      </c>
      <c r="M227" s="168" t="s">
        <v>604</v>
      </c>
      <c r="N227" s="165">
        <v>43800</v>
      </c>
      <c r="O227" s="1"/>
      <c r="P227" s="1"/>
      <c r="Q227" s="242"/>
      <c r="R227" s="1"/>
      <c r="S227" s="6" t="s">
        <v>781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140</v>
      </c>
      <c r="B228" s="186">
        <v>43469</v>
      </c>
      <c r="C228" s="186"/>
      <c r="D228" s="187" t="s">
        <v>180</v>
      </c>
      <c r="E228" s="188" t="s">
        <v>591</v>
      </c>
      <c r="F228" s="188">
        <v>875</v>
      </c>
      <c r="G228" s="188"/>
      <c r="H228" s="188">
        <v>1165</v>
      </c>
      <c r="I228" s="190">
        <v>1185</v>
      </c>
      <c r="J228" s="160" t="s">
        <v>802</v>
      </c>
      <c r="K228" s="161">
        <f t="shared" si="67"/>
        <v>290</v>
      </c>
      <c r="L228" s="162">
        <f t="shared" si="68"/>
        <v>0.33142857142857141</v>
      </c>
      <c r="M228" s="157" t="s">
        <v>594</v>
      </c>
      <c r="N228" s="163">
        <v>43847</v>
      </c>
      <c r="O228" s="1"/>
      <c r="P228" s="1"/>
      <c r="Q228" s="242"/>
      <c r="R228" s="1"/>
      <c r="S228" s="6" t="s">
        <v>781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141</v>
      </c>
      <c r="B229" s="186">
        <v>43559</v>
      </c>
      <c r="C229" s="186"/>
      <c r="D229" s="187" t="s">
        <v>364</v>
      </c>
      <c r="E229" s="188" t="s">
        <v>591</v>
      </c>
      <c r="F229" s="188">
        <f>387-14.63</f>
        <v>372.37</v>
      </c>
      <c r="G229" s="188"/>
      <c r="H229" s="188">
        <v>490</v>
      </c>
      <c r="I229" s="190">
        <v>490</v>
      </c>
      <c r="J229" s="160" t="s">
        <v>678</v>
      </c>
      <c r="K229" s="161">
        <f t="shared" si="67"/>
        <v>117.63</v>
      </c>
      <c r="L229" s="162">
        <f t="shared" si="68"/>
        <v>0.31589548030185027</v>
      </c>
      <c r="M229" s="157" t="s">
        <v>594</v>
      </c>
      <c r="N229" s="163">
        <v>43850</v>
      </c>
      <c r="O229" s="1"/>
      <c r="P229" s="1"/>
      <c r="Q229" s="242"/>
      <c r="R229" s="1"/>
      <c r="S229" s="6" t="s">
        <v>781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142</v>
      </c>
      <c r="B230" s="199">
        <v>43578</v>
      </c>
      <c r="C230" s="199"/>
      <c r="D230" s="200" t="s">
        <v>803</v>
      </c>
      <c r="E230" s="201" t="s">
        <v>603</v>
      </c>
      <c r="F230" s="201">
        <v>220</v>
      </c>
      <c r="G230" s="201"/>
      <c r="H230" s="201">
        <v>127.5</v>
      </c>
      <c r="I230" s="202">
        <v>284</v>
      </c>
      <c r="J230" s="170" t="s">
        <v>804</v>
      </c>
      <c r="K230" s="171">
        <f t="shared" si="67"/>
        <v>-92.5</v>
      </c>
      <c r="L230" s="172">
        <f t="shared" si="68"/>
        <v>-0.42045454545454547</v>
      </c>
      <c r="M230" s="168" t="s">
        <v>604</v>
      </c>
      <c r="N230" s="165">
        <v>43896</v>
      </c>
      <c r="O230" s="1"/>
      <c r="P230" s="1"/>
      <c r="Q230" s="242"/>
      <c r="R230" s="1"/>
      <c r="S230" s="6" t="s">
        <v>781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143</v>
      </c>
      <c r="B231" s="186">
        <v>43622</v>
      </c>
      <c r="C231" s="186"/>
      <c r="D231" s="187" t="s">
        <v>489</v>
      </c>
      <c r="E231" s="188" t="s">
        <v>603</v>
      </c>
      <c r="F231" s="188">
        <v>332.8</v>
      </c>
      <c r="G231" s="188"/>
      <c r="H231" s="188">
        <v>405</v>
      </c>
      <c r="I231" s="190">
        <v>419</v>
      </c>
      <c r="J231" s="160" t="s">
        <v>805</v>
      </c>
      <c r="K231" s="161">
        <f t="shared" si="67"/>
        <v>72.199999999999989</v>
      </c>
      <c r="L231" s="162">
        <f t="shared" si="68"/>
        <v>0.21694711538461534</v>
      </c>
      <c r="M231" s="157" t="s">
        <v>594</v>
      </c>
      <c r="N231" s="163">
        <v>43860</v>
      </c>
      <c r="O231" s="1"/>
      <c r="P231" s="1"/>
      <c r="Q231" s="242"/>
      <c r="R231" s="1"/>
      <c r="S231" s="6" t="s">
        <v>785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79">
        <v>144</v>
      </c>
      <c r="B232" s="178">
        <v>43641</v>
      </c>
      <c r="C232" s="178"/>
      <c r="D232" s="179" t="s">
        <v>172</v>
      </c>
      <c r="E232" s="180" t="s">
        <v>591</v>
      </c>
      <c r="F232" s="180">
        <v>386</v>
      </c>
      <c r="G232" s="181"/>
      <c r="H232" s="181">
        <v>395</v>
      </c>
      <c r="I232" s="181">
        <v>452</v>
      </c>
      <c r="J232" s="182" t="s">
        <v>806</v>
      </c>
      <c r="K232" s="183">
        <f t="shared" si="67"/>
        <v>9</v>
      </c>
      <c r="L232" s="184">
        <f t="shared" si="68"/>
        <v>2.3316062176165803E-2</v>
      </c>
      <c r="M232" s="180" t="s">
        <v>611</v>
      </c>
      <c r="N232" s="178">
        <v>43868</v>
      </c>
      <c r="O232" s="1"/>
      <c r="P232" s="1"/>
      <c r="Q232" s="242"/>
      <c r="R232" s="1"/>
      <c r="S232" s="6" t="s">
        <v>785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79">
        <v>145</v>
      </c>
      <c r="B233" s="178">
        <v>43707</v>
      </c>
      <c r="C233" s="178"/>
      <c r="D233" s="179" t="s">
        <v>146</v>
      </c>
      <c r="E233" s="180" t="s">
        <v>591</v>
      </c>
      <c r="F233" s="180">
        <v>137.5</v>
      </c>
      <c r="G233" s="181"/>
      <c r="H233" s="181">
        <v>138.5</v>
      </c>
      <c r="I233" s="181">
        <v>190</v>
      </c>
      <c r="J233" s="182" t="s">
        <v>807</v>
      </c>
      <c r="K233" s="183">
        <f t="shared" si="67"/>
        <v>1</v>
      </c>
      <c r="L233" s="184">
        <f t="shared" si="68"/>
        <v>7.2727272727272727E-3</v>
      </c>
      <c r="M233" s="180" t="s">
        <v>611</v>
      </c>
      <c r="N233" s="178">
        <v>44432</v>
      </c>
      <c r="O233" s="1"/>
      <c r="P233" s="1"/>
      <c r="Q233" s="242"/>
      <c r="R233" s="1"/>
      <c r="S233" s="6" t="s">
        <v>781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146</v>
      </c>
      <c r="B234" s="186">
        <v>43731</v>
      </c>
      <c r="C234" s="186"/>
      <c r="D234" s="187" t="s">
        <v>437</v>
      </c>
      <c r="E234" s="188" t="s">
        <v>591</v>
      </c>
      <c r="F234" s="188">
        <v>235</v>
      </c>
      <c r="G234" s="188"/>
      <c r="H234" s="188">
        <v>295</v>
      </c>
      <c r="I234" s="190">
        <v>296</v>
      </c>
      <c r="J234" s="160" t="s">
        <v>808</v>
      </c>
      <c r="K234" s="161">
        <f t="shared" si="67"/>
        <v>60</v>
      </c>
      <c r="L234" s="162">
        <f t="shared" si="68"/>
        <v>0.25531914893617019</v>
      </c>
      <c r="M234" s="157" t="s">
        <v>594</v>
      </c>
      <c r="N234" s="163">
        <v>43844</v>
      </c>
      <c r="O234" s="1"/>
      <c r="P234" s="1"/>
      <c r="Q234" s="242"/>
      <c r="R234" s="1"/>
      <c r="S234" s="6" t="s">
        <v>785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147</v>
      </c>
      <c r="B235" s="186">
        <v>43752</v>
      </c>
      <c r="C235" s="186"/>
      <c r="D235" s="187" t="s">
        <v>809</v>
      </c>
      <c r="E235" s="188" t="s">
        <v>591</v>
      </c>
      <c r="F235" s="188">
        <v>277.5</v>
      </c>
      <c r="G235" s="188"/>
      <c r="H235" s="188">
        <v>333</v>
      </c>
      <c r="I235" s="190">
        <v>333</v>
      </c>
      <c r="J235" s="160" t="s">
        <v>810</v>
      </c>
      <c r="K235" s="161">
        <f t="shared" si="67"/>
        <v>55.5</v>
      </c>
      <c r="L235" s="162">
        <f t="shared" si="68"/>
        <v>0.2</v>
      </c>
      <c r="M235" s="157" t="s">
        <v>594</v>
      </c>
      <c r="N235" s="163">
        <v>43846</v>
      </c>
      <c r="O235" s="1"/>
      <c r="P235" s="1"/>
      <c r="Q235" s="242"/>
      <c r="R235" s="1"/>
      <c r="S235" s="6" t="s">
        <v>781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148</v>
      </c>
      <c r="B236" s="186">
        <v>43752</v>
      </c>
      <c r="C236" s="186"/>
      <c r="D236" s="187" t="s">
        <v>811</v>
      </c>
      <c r="E236" s="188" t="s">
        <v>591</v>
      </c>
      <c r="F236" s="188">
        <v>930</v>
      </c>
      <c r="G236" s="188"/>
      <c r="H236" s="188">
        <v>1165</v>
      </c>
      <c r="I236" s="190">
        <v>1200</v>
      </c>
      <c r="J236" s="160" t="s">
        <v>812</v>
      </c>
      <c r="K236" s="161">
        <f t="shared" si="67"/>
        <v>235</v>
      </c>
      <c r="L236" s="162">
        <f t="shared" si="68"/>
        <v>0.25268817204301075</v>
      </c>
      <c r="M236" s="157" t="s">
        <v>594</v>
      </c>
      <c r="N236" s="163">
        <v>43847</v>
      </c>
      <c r="O236" s="1"/>
      <c r="P236" s="1"/>
      <c r="Q236" s="242"/>
      <c r="R236" s="1"/>
      <c r="S236" s="6" t="s">
        <v>785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149</v>
      </c>
      <c r="B237" s="186">
        <v>43753</v>
      </c>
      <c r="C237" s="186"/>
      <c r="D237" s="187" t="s">
        <v>813</v>
      </c>
      <c r="E237" s="188" t="s">
        <v>591</v>
      </c>
      <c r="F237" s="158">
        <v>111</v>
      </c>
      <c r="G237" s="188"/>
      <c r="H237" s="188">
        <v>141</v>
      </c>
      <c r="I237" s="190">
        <v>141</v>
      </c>
      <c r="J237" s="160" t="s">
        <v>814</v>
      </c>
      <c r="K237" s="161">
        <f t="shared" si="67"/>
        <v>30</v>
      </c>
      <c r="L237" s="162">
        <f t="shared" si="68"/>
        <v>0.27027027027027029</v>
      </c>
      <c r="M237" s="157" t="s">
        <v>594</v>
      </c>
      <c r="N237" s="163">
        <v>44328</v>
      </c>
      <c r="O237" s="1"/>
      <c r="P237" s="1"/>
      <c r="Q237" s="242"/>
      <c r="R237" s="1"/>
      <c r="S237" s="6" t="s">
        <v>785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150</v>
      </c>
      <c r="B238" s="186">
        <v>43753</v>
      </c>
      <c r="C238" s="186"/>
      <c r="D238" s="187" t="s">
        <v>815</v>
      </c>
      <c r="E238" s="188" t="s">
        <v>591</v>
      </c>
      <c r="F238" s="158">
        <v>296</v>
      </c>
      <c r="G238" s="188"/>
      <c r="H238" s="188">
        <v>370</v>
      </c>
      <c r="I238" s="190">
        <v>370</v>
      </c>
      <c r="J238" s="160" t="s">
        <v>678</v>
      </c>
      <c r="K238" s="161">
        <f t="shared" si="67"/>
        <v>74</v>
      </c>
      <c r="L238" s="162">
        <f t="shared" si="68"/>
        <v>0.25</v>
      </c>
      <c r="M238" s="157" t="s">
        <v>594</v>
      </c>
      <c r="N238" s="163">
        <v>43853</v>
      </c>
      <c r="O238" s="1"/>
      <c r="P238" s="1"/>
      <c r="Q238" s="242"/>
      <c r="R238" s="1"/>
      <c r="S238" s="6" t="s">
        <v>785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151</v>
      </c>
      <c r="B239" s="186">
        <v>43754</v>
      </c>
      <c r="C239" s="186"/>
      <c r="D239" s="187" t="s">
        <v>816</v>
      </c>
      <c r="E239" s="188" t="s">
        <v>591</v>
      </c>
      <c r="F239" s="158">
        <v>300</v>
      </c>
      <c r="G239" s="188"/>
      <c r="H239" s="188">
        <v>382.5</v>
      </c>
      <c r="I239" s="190">
        <v>344</v>
      </c>
      <c r="J239" s="160" t="s">
        <v>817</v>
      </c>
      <c r="K239" s="161">
        <f t="shared" si="67"/>
        <v>82.5</v>
      </c>
      <c r="L239" s="162">
        <f t="shared" si="68"/>
        <v>0.27500000000000002</v>
      </c>
      <c r="M239" s="157" t="s">
        <v>594</v>
      </c>
      <c r="N239" s="163">
        <v>44238</v>
      </c>
      <c r="O239" s="1"/>
      <c r="P239" s="1"/>
      <c r="Q239" s="242"/>
      <c r="R239" s="1"/>
      <c r="S239" s="6" t="s">
        <v>785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152</v>
      </c>
      <c r="B240" s="186">
        <v>43832</v>
      </c>
      <c r="C240" s="186"/>
      <c r="D240" s="187" t="s">
        <v>818</v>
      </c>
      <c r="E240" s="188" t="s">
        <v>591</v>
      </c>
      <c r="F240" s="158">
        <v>495</v>
      </c>
      <c r="G240" s="188"/>
      <c r="H240" s="188">
        <v>595</v>
      </c>
      <c r="I240" s="190">
        <v>590</v>
      </c>
      <c r="J240" s="160" t="s">
        <v>614</v>
      </c>
      <c r="K240" s="161">
        <f t="shared" si="67"/>
        <v>100</v>
      </c>
      <c r="L240" s="162">
        <f t="shared" si="68"/>
        <v>0.20202020202020202</v>
      </c>
      <c r="M240" s="157" t="s">
        <v>594</v>
      </c>
      <c r="N240" s="163">
        <v>44589</v>
      </c>
      <c r="O240" s="1"/>
      <c r="P240" s="1"/>
      <c r="Q240" s="242"/>
      <c r="R240" s="1"/>
      <c r="S240" s="6" t="s">
        <v>785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153</v>
      </c>
      <c r="B241" s="186">
        <v>43966</v>
      </c>
      <c r="C241" s="186"/>
      <c r="D241" s="187" t="s">
        <v>76</v>
      </c>
      <c r="E241" s="188" t="s">
        <v>591</v>
      </c>
      <c r="F241" s="158">
        <v>67.5</v>
      </c>
      <c r="G241" s="188"/>
      <c r="H241" s="188">
        <v>86</v>
      </c>
      <c r="I241" s="190">
        <v>86</v>
      </c>
      <c r="J241" s="160" t="s">
        <v>819</v>
      </c>
      <c r="K241" s="161">
        <f t="shared" si="67"/>
        <v>18.5</v>
      </c>
      <c r="L241" s="162">
        <f t="shared" si="68"/>
        <v>0.27407407407407408</v>
      </c>
      <c r="M241" s="157" t="s">
        <v>594</v>
      </c>
      <c r="N241" s="163">
        <v>44008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154</v>
      </c>
      <c r="B242" s="186">
        <v>44035</v>
      </c>
      <c r="C242" s="186"/>
      <c r="D242" s="187" t="s">
        <v>488</v>
      </c>
      <c r="E242" s="188" t="s">
        <v>591</v>
      </c>
      <c r="F242" s="158">
        <v>231</v>
      </c>
      <c r="G242" s="188"/>
      <c r="H242" s="188">
        <v>281</v>
      </c>
      <c r="I242" s="190">
        <v>281</v>
      </c>
      <c r="J242" s="160" t="s">
        <v>678</v>
      </c>
      <c r="K242" s="161">
        <f t="shared" si="67"/>
        <v>50</v>
      </c>
      <c r="L242" s="162">
        <f t="shared" si="68"/>
        <v>0.21645021645021645</v>
      </c>
      <c r="M242" s="157" t="s">
        <v>594</v>
      </c>
      <c r="N242" s="163">
        <v>44358</v>
      </c>
      <c r="O242" s="1"/>
      <c r="P242" s="1"/>
      <c r="Q242" s="242"/>
      <c r="R242" s="1"/>
      <c r="S242" s="6" t="s">
        <v>785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155</v>
      </c>
      <c r="B243" s="186">
        <v>44092</v>
      </c>
      <c r="C243" s="186"/>
      <c r="D243" s="187" t="s">
        <v>144</v>
      </c>
      <c r="E243" s="188" t="s">
        <v>591</v>
      </c>
      <c r="F243" s="188">
        <v>206</v>
      </c>
      <c r="G243" s="188"/>
      <c r="H243" s="188">
        <v>248</v>
      </c>
      <c r="I243" s="190">
        <v>248</v>
      </c>
      <c r="J243" s="160" t="s">
        <v>678</v>
      </c>
      <c r="K243" s="161">
        <f t="shared" si="67"/>
        <v>42</v>
      </c>
      <c r="L243" s="162">
        <f t="shared" si="68"/>
        <v>0.20388349514563106</v>
      </c>
      <c r="M243" s="157" t="s">
        <v>594</v>
      </c>
      <c r="N243" s="163">
        <v>44214</v>
      </c>
      <c r="O243" s="1"/>
      <c r="P243" s="1"/>
      <c r="Q243" s="242"/>
      <c r="R243" s="1"/>
      <c r="S243" s="6" t="s">
        <v>785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156</v>
      </c>
      <c r="B244" s="186">
        <v>44140</v>
      </c>
      <c r="C244" s="186"/>
      <c r="D244" s="187" t="s">
        <v>144</v>
      </c>
      <c r="E244" s="188" t="s">
        <v>591</v>
      </c>
      <c r="F244" s="188">
        <v>182.5</v>
      </c>
      <c r="G244" s="188"/>
      <c r="H244" s="188">
        <v>248</v>
      </c>
      <c r="I244" s="190">
        <v>248</v>
      </c>
      <c r="J244" s="160" t="s">
        <v>678</v>
      </c>
      <c r="K244" s="161">
        <f t="shared" si="67"/>
        <v>65.5</v>
      </c>
      <c r="L244" s="162">
        <f t="shared" si="68"/>
        <v>0.35890410958904112</v>
      </c>
      <c r="M244" s="157" t="s">
        <v>594</v>
      </c>
      <c r="N244" s="163">
        <v>44214</v>
      </c>
      <c r="O244" s="1"/>
      <c r="P244" s="1"/>
      <c r="Q244" s="242"/>
      <c r="R244" s="1"/>
      <c r="S244" s="6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157</v>
      </c>
      <c r="B245" s="186">
        <v>44140</v>
      </c>
      <c r="C245" s="186"/>
      <c r="D245" s="187" t="s">
        <v>346</v>
      </c>
      <c r="E245" s="188" t="s">
        <v>591</v>
      </c>
      <c r="F245" s="188">
        <v>247.5</v>
      </c>
      <c r="G245" s="188"/>
      <c r="H245" s="188">
        <v>320</v>
      </c>
      <c r="I245" s="190">
        <v>320</v>
      </c>
      <c r="J245" s="160" t="s">
        <v>678</v>
      </c>
      <c r="K245" s="161">
        <f t="shared" si="67"/>
        <v>72.5</v>
      </c>
      <c r="L245" s="162">
        <f t="shared" si="68"/>
        <v>0.29292929292929293</v>
      </c>
      <c r="M245" s="157" t="s">
        <v>594</v>
      </c>
      <c r="N245" s="163">
        <v>44323</v>
      </c>
      <c r="O245" s="1"/>
      <c r="P245" s="1"/>
      <c r="Q245" s="242"/>
      <c r="R245" s="1"/>
      <c r="S245" s="6" t="s">
        <v>785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158</v>
      </c>
      <c r="B246" s="186">
        <v>44140</v>
      </c>
      <c r="C246" s="186"/>
      <c r="D246" s="187" t="s">
        <v>203</v>
      </c>
      <c r="E246" s="188" t="s">
        <v>591</v>
      </c>
      <c r="F246" s="158">
        <v>925</v>
      </c>
      <c r="G246" s="188"/>
      <c r="H246" s="188">
        <v>1095</v>
      </c>
      <c r="I246" s="190">
        <v>1093</v>
      </c>
      <c r="J246" s="160" t="s">
        <v>820</v>
      </c>
      <c r="K246" s="161">
        <f t="shared" si="67"/>
        <v>170</v>
      </c>
      <c r="L246" s="162">
        <f t="shared" si="68"/>
        <v>0.18378378378378379</v>
      </c>
      <c r="M246" s="157" t="s">
        <v>594</v>
      </c>
      <c r="N246" s="163">
        <v>44201</v>
      </c>
      <c r="O246" s="1"/>
      <c r="P246" s="1"/>
      <c r="Q246" s="242"/>
      <c r="R246" s="1"/>
      <c r="S246" s="6" t="s">
        <v>785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159</v>
      </c>
      <c r="B247" s="186">
        <v>44140</v>
      </c>
      <c r="C247" s="186"/>
      <c r="D247" s="187" t="s">
        <v>364</v>
      </c>
      <c r="E247" s="188" t="s">
        <v>591</v>
      </c>
      <c r="F247" s="158">
        <v>332.5</v>
      </c>
      <c r="G247" s="188"/>
      <c r="H247" s="188">
        <v>393</v>
      </c>
      <c r="I247" s="190">
        <v>406</v>
      </c>
      <c r="J247" s="160" t="s">
        <v>821</v>
      </c>
      <c r="K247" s="161">
        <f t="shared" si="67"/>
        <v>60.5</v>
      </c>
      <c r="L247" s="162">
        <f t="shared" si="68"/>
        <v>0.18195488721804512</v>
      </c>
      <c r="M247" s="157" t="s">
        <v>594</v>
      </c>
      <c r="N247" s="163">
        <v>44256</v>
      </c>
      <c r="O247" s="1"/>
      <c r="P247" s="1"/>
      <c r="Q247" s="242"/>
      <c r="R247" s="1"/>
      <c r="S247" s="6" t="s">
        <v>785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160</v>
      </c>
      <c r="B248" s="186">
        <v>44141</v>
      </c>
      <c r="C248" s="186"/>
      <c r="D248" s="187" t="s">
        <v>488</v>
      </c>
      <c r="E248" s="188" t="s">
        <v>591</v>
      </c>
      <c r="F248" s="158">
        <v>231</v>
      </c>
      <c r="G248" s="188"/>
      <c r="H248" s="188">
        <v>281</v>
      </c>
      <c r="I248" s="190">
        <v>281</v>
      </c>
      <c r="J248" s="160" t="s">
        <v>678</v>
      </c>
      <c r="K248" s="161">
        <f t="shared" si="67"/>
        <v>50</v>
      </c>
      <c r="L248" s="162">
        <f t="shared" si="68"/>
        <v>0.21645021645021645</v>
      </c>
      <c r="M248" s="157" t="s">
        <v>594</v>
      </c>
      <c r="N248" s="163">
        <v>44358</v>
      </c>
      <c r="O248" s="1"/>
      <c r="P248" s="1"/>
      <c r="Q248" s="242"/>
      <c r="R248" s="1"/>
      <c r="S248" s="6" t="s">
        <v>785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161</v>
      </c>
      <c r="B249" s="186">
        <v>44187</v>
      </c>
      <c r="C249" s="186"/>
      <c r="D249" s="187" t="s">
        <v>822</v>
      </c>
      <c r="E249" s="188" t="s">
        <v>591</v>
      </c>
      <c r="F249" s="158">
        <v>190</v>
      </c>
      <c r="G249" s="188"/>
      <c r="H249" s="188">
        <v>239</v>
      </c>
      <c r="I249" s="190">
        <v>239</v>
      </c>
      <c r="J249" s="160" t="s">
        <v>823</v>
      </c>
      <c r="K249" s="161">
        <f t="shared" si="67"/>
        <v>49</v>
      </c>
      <c r="L249" s="162">
        <f t="shared" si="68"/>
        <v>0.25789473684210529</v>
      </c>
      <c r="M249" s="157" t="s">
        <v>594</v>
      </c>
      <c r="N249" s="163">
        <v>44844</v>
      </c>
      <c r="O249" s="1"/>
      <c r="P249" s="1"/>
      <c r="Q249" s="242"/>
      <c r="R249" s="1"/>
      <c r="S249" s="6" t="s">
        <v>785</v>
      </c>
    </row>
    <row r="250" spans="1:27" ht="12.75" customHeight="1">
      <c r="A250" s="185">
        <v>162</v>
      </c>
      <c r="B250" s="186">
        <v>44258</v>
      </c>
      <c r="C250" s="186"/>
      <c r="D250" s="187" t="s">
        <v>818</v>
      </c>
      <c r="E250" s="188" t="s">
        <v>591</v>
      </c>
      <c r="F250" s="158">
        <v>495</v>
      </c>
      <c r="G250" s="188"/>
      <c r="H250" s="188">
        <v>595</v>
      </c>
      <c r="I250" s="190">
        <v>590</v>
      </c>
      <c r="J250" s="160" t="s">
        <v>614</v>
      </c>
      <c r="K250" s="161">
        <f t="shared" si="67"/>
        <v>100</v>
      </c>
      <c r="L250" s="162">
        <f t="shared" si="68"/>
        <v>0.20202020202020202</v>
      </c>
      <c r="M250" s="157" t="s">
        <v>594</v>
      </c>
      <c r="N250" s="163">
        <v>44589</v>
      </c>
      <c r="O250" s="1"/>
      <c r="P250" s="1"/>
      <c r="Q250" s="242"/>
      <c r="S250" s="6" t="s">
        <v>785</v>
      </c>
    </row>
    <row r="251" spans="1:27" ht="12.75" customHeight="1">
      <c r="A251" s="185">
        <v>163</v>
      </c>
      <c r="B251" s="186">
        <v>44274</v>
      </c>
      <c r="C251" s="186"/>
      <c r="D251" s="187" t="s">
        <v>364</v>
      </c>
      <c r="E251" s="188" t="s">
        <v>591</v>
      </c>
      <c r="F251" s="158">
        <v>355</v>
      </c>
      <c r="G251" s="188"/>
      <c r="H251" s="188">
        <v>422.5</v>
      </c>
      <c r="I251" s="190">
        <v>420</v>
      </c>
      <c r="J251" s="160" t="s">
        <v>824</v>
      </c>
      <c r="K251" s="161">
        <f t="shared" si="67"/>
        <v>67.5</v>
      </c>
      <c r="L251" s="162">
        <f t="shared" si="68"/>
        <v>0.19014084507042253</v>
      </c>
      <c r="M251" s="157" t="s">
        <v>594</v>
      </c>
      <c r="N251" s="163">
        <v>44361</v>
      </c>
      <c r="O251" s="1"/>
      <c r="S251" s="203" t="s">
        <v>785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164</v>
      </c>
      <c r="B252" s="186">
        <v>44295</v>
      </c>
      <c r="C252" s="186"/>
      <c r="D252" s="187" t="s">
        <v>326</v>
      </c>
      <c r="E252" s="188" t="s">
        <v>591</v>
      </c>
      <c r="F252" s="158">
        <v>555</v>
      </c>
      <c r="G252" s="188"/>
      <c r="H252" s="188">
        <v>663</v>
      </c>
      <c r="I252" s="190">
        <v>663</v>
      </c>
      <c r="J252" s="160" t="s">
        <v>825</v>
      </c>
      <c r="K252" s="161">
        <f t="shared" si="67"/>
        <v>108</v>
      </c>
      <c r="L252" s="162">
        <f t="shared" si="68"/>
        <v>0.19459459459459461</v>
      </c>
      <c r="M252" s="157" t="s">
        <v>594</v>
      </c>
      <c r="N252" s="163">
        <v>44321</v>
      </c>
      <c r="O252" s="1"/>
      <c r="P252" s="1"/>
      <c r="Q252" s="242"/>
      <c r="R252" s="1"/>
      <c r="S252" s="203" t="s">
        <v>785</v>
      </c>
    </row>
    <row r="253" spans="1:27" ht="12.75" customHeight="1">
      <c r="A253" s="185">
        <v>165</v>
      </c>
      <c r="B253" s="186">
        <v>44308</v>
      </c>
      <c r="C253" s="186"/>
      <c r="D253" s="187" t="s">
        <v>789</v>
      </c>
      <c r="E253" s="188" t="s">
        <v>591</v>
      </c>
      <c r="F253" s="158">
        <v>126.5</v>
      </c>
      <c r="G253" s="188"/>
      <c r="H253" s="188">
        <v>155</v>
      </c>
      <c r="I253" s="190">
        <v>155</v>
      </c>
      <c r="J253" s="160" t="s">
        <v>678</v>
      </c>
      <c r="K253" s="161">
        <f t="shared" si="67"/>
        <v>28.5</v>
      </c>
      <c r="L253" s="162">
        <f t="shared" si="68"/>
        <v>0.22529644268774704</v>
      </c>
      <c r="M253" s="157" t="s">
        <v>594</v>
      </c>
      <c r="N253" s="163">
        <v>44362</v>
      </c>
      <c r="O253" s="1"/>
      <c r="S253" s="203" t="s">
        <v>785</v>
      </c>
    </row>
    <row r="254" spans="1:27" ht="12.75" customHeight="1">
      <c r="A254" s="164">
        <v>166</v>
      </c>
      <c r="B254" s="195">
        <v>44368</v>
      </c>
      <c r="C254" s="195"/>
      <c r="D254" s="166" t="s">
        <v>826</v>
      </c>
      <c r="E254" s="168" t="s">
        <v>591</v>
      </c>
      <c r="F254" s="196">
        <v>287.5</v>
      </c>
      <c r="G254" s="168"/>
      <c r="H254" s="168">
        <v>245</v>
      </c>
      <c r="I254" s="169">
        <v>344</v>
      </c>
      <c r="J254" s="170" t="s">
        <v>827</v>
      </c>
      <c r="K254" s="171">
        <f t="shared" si="67"/>
        <v>-42.5</v>
      </c>
      <c r="L254" s="172">
        <f t="shared" si="68"/>
        <v>-0.14782608695652175</v>
      </c>
      <c r="M254" s="168" t="s">
        <v>604</v>
      </c>
      <c r="N254" s="165">
        <v>44508</v>
      </c>
      <c r="O254" s="1"/>
      <c r="S254" s="203" t="s">
        <v>785</v>
      </c>
    </row>
    <row r="255" spans="1:27" ht="12.75" customHeight="1">
      <c r="A255" s="185">
        <v>167</v>
      </c>
      <c r="B255" s="186">
        <v>44368</v>
      </c>
      <c r="C255" s="186"/>
      <c r="D255" s="187" t="s">
        <v>488</v>
      </c>
      <c r="E255" s="188" t="s">
        <v>591</v>
      </c>
      <c r="F255" s="158">
        <v>241</v>
      </c>
      <c r="G255" s="188"/>
      <c r="H255" s="188">
        <v>298</v>
      </c>
      <c r="I255" s="190">
        <v>320</v>
      </c>
      <c r="J255" s="160" t="s">
        <v>678</v>
      </c>
      <c r="K255" s="161">
        <f t="shared" si="67"/>
        <v>57</v>
      </c>
      <c r="L255" s="162">
        <f t="shared" si="68"/>
        <v>0.23651452282157676</v>
      </c>
      <c r="M255" s="157" t="s">
        <v>594</v>
      </c>
      <c r="N255" s="163">
        <v>44802</v>
      </c>
      <c r="O255" s="37"/>
      <c r="S255" s="203" t="s">
        <v>785</v>
      </c>
    </row>
    <row r="256" spans="1:27" ht="12.75" customHeight="1">
      <c r="A256" s="185">
        <v>168</v>
      </c>
      <c r="B256" s="186">
        <v>44406</v>
      </c>
      <c r="C256" s="186"/>
      <c r="D256" s="187" t="s">
        <v>789</v>
      </c>
      <c r="E256" s="188" t="s">
        <v>591</v>
      </c>
      <c r="F256" s="158">
        <v>162.5</v>
      </c>
      <c r="G256" s="188"/>
      <c r="H256" s="188">
        <v>200</v>
      </c>
      <c r="I256" s="190">
        <v>200</v>
      </c>
      <c r="J256" s="160" t="s">
        <v>678</v>
      </c>
      <c r="K256" s="161">
        <f t="shared" si="67"/>
        <v>37.5</v>
      </c>
      <c r="L256" s="162">
        <f t="shared" si="68"/>
        <v>0.23076923076923078</v>
      </c>
      <c r="M256" s="157" t="s">
        <v>594</v>
      </c>
      <c r="N256" s="163">
        <v>44802</v>
      </c>
      <c r="O256" s="1"/>
      <c r="S256" s="203" t="s">
        <v>785</v>
      </c>
    </row>
    <row r="257" spans="1:19" ht="12.75" customHeight="1">
      <c r="A257" s="185">
        <v>169</v>
      </c>
      <c r="B257" s="186">
        <v>44462</v>
      </c>
      <c r="C257" s="186"/>
      <c r="D257" s="187" t="s">
        <v>445</v>
      </c>
      <c r="E257" s="188" t="s">
        <v>591</v>
      </c>
      <c r="F257" s="158">
        <v>1235</v>
      </c>
      <c r="G257" s="188"/>
      <c r="H257" s="188">
        <v>1505</v>
      </c>
      <c r="I257" s="190">
        <v>1500</v>
      </c>
      <c r="J257" s="160" t="s">
        <v>678</v>
      </c>
      <c r="K257" s="161">
        <f t="shared" si="67"/>
        <v>270</v>
      </c>
      <c r="L257" s="162">
        <f t="shared" si="68"/>
        <v>0.21862348178137653</v>
      </c>
      <c r="M257" s="157" t="s">
        <v>594</v>
      </c>
      <c r="N257" s="163">
        <v>44564</v>
      </c>
      <c r="O257" s="1"/>
      <c r="S257" s="203" t="s">
        <v>785</v>
      </c>
    </row>
    <row r="258" spans="1:19" ht="12.75" customHeight="1">
      <c r="A258" s="204">
        <v>170</v>
      </c>
      <c r="B258" s="205">
        <v>44480</v>
      </c>
      <c r="C258" s="205"/>
      <c r="D258" s="206" t="s">
        <v>828</v>
      </c>
      <c r="E258" s="207" t="s">
        <v>591</v>
      </c>
      <c r="F258" s="55">
        <v>58.75</v>
      </c>
      <c r="G258" s="207"/>
      <c r="H258" s="208"/>
      <c r="I258" s="51"/>
      <c r="J258" s="209" t="s">
        <v>592</v>
      </c>
      <c r="K258" s="204"/>
      <c r="L258" s="205"/>
      <c r="M258" s="205"/>
      <c r="N258" s="206"/>
      <c r="O258" s="37"/>
      <c r="S258" s="203" t="s">
        <v>785</v>
      </c>
    </row>
    <row r="259" spans="1:19" ht="12.75" customHeight="1">
      <c r="A259" s="210">
        <v>171</v>
      </c>
      <c r="B259" s="211">
        <v>44481</v>
      </c>
      <c r="C259" s="211"/>
      <c r="D259" s="212" t="s">
        <v>278</v>
      </c>
      <c r="E259" s="51" t="s">
        <v>591</v>
      </c>
      <c r="F259" s="213" t="s">
        <v>829</v>
      </c>
      <c r="G259" s="51"/>
      <c r="H259" s="51"/>
      <c r="I259" s="51">
        <v>380</v>
      </c>
      <c r="J259" s="214" t="s">
        <v>592</v>
      </c>
      <c r="K259" s="210"/>
      <c r="L259" s="211"/>
      <c r="M259" s="211"/>
      <c r="N259" s="212"/>
      <c r="O259" s="37"/>
      <c r="S259" s="203" t="s">
        <v>785</v>
      </c>
    </row>
    <row r="260" spans="1:19" ht="12.75" customHeight="1">
      <c r="A260" s="154">
        <v>172</v>
      </c>
      <c r="B260" s="155">
        <v>44481</v>
      </c>
      <c r="C260" s="155"/>
      <c r="D260" s="156" t="s">
        <v>830</v>
      </c>
      <c r="E260" s="157" t="s">
        <v>591</v>
      </c>
      <c r="F260" s="158">
        <v>45.5</v>
      </c>
      <c r="G260" s="157"/>
      <c r="H260" s="157">
        <v>56.5</v>
      </c>
      <c r="I260" s="159">
        <v>56</v>
      </c>
      <c r="J260" s="160" t="s">
        <v>678</v>
      </c>
      <c r="K260" s="161">
        <f t="shared" ref="K260:K261" si="69">H260-F260</f>
        <v>11</v>
      </c>
      <c r="L260" s="162">
        <f t="shared" ref="L260:L261" si="70">K260/F260</f>
        <v>0.24175824175824176</v>
      </c>
      <c r="M260" s="157" t="s">
        <v>594</v>
      </c>
      <c r="N260" s="163">
        <v>44881</v>
      </c>
      <c r="O260" s="37"/>
      <c r="S260" s="203"/>
    </row>
    <row r="261" spans="1:19" ht="12.75" customHeight="1">
      <c r="A261" s="154">
        <v>173</v>
      </c>
      <c r="B261" s="155">
        <v>44551</v>
      </c>
      <c r="C261" s="155"/>
      <c r="D261" s="156" t="s">
        <v>131</v>
      </c>
      <c r="E261" s="157" t="s">
        <v>591</v>
      </c>
      <c r="F261" s="158">
        <v>2300</v>
      </c>
      <c r="G261" s="157"/>
      <c r="H261" s="157">
        <f>(2820+2200)/2</f>
        <v>2510</v>
      </c>
      <c r="I261" s="159">
        <v>3000</v>
      </c>
      <c r="J261" s="160" t="s">
        <v>831</v>
      </c>
      <c r="K261" s="161">
        <f t="shared" si="69"/>
        <v>210</v>
      </c>
      <c r="L261" s="162">
        <f t="shared" si="70"/>
        <v>9.1304347826086957E-2</v>
      </c>
      <c r="M261" s="157" t="s">
        <v>594</v>
      </c>
      <c r="N261" s="163">
        <v>44649</v>
      </c>
      <c r="O261" s="1"/>
      <c r="S261" s="203"/>
    </row>
    <row r="262" spans="1:19" ht="12.75" customHeight="1">
      <c r="A262" s="154">
        <v>174</v>
      </c>
      <c r="B262" s="155">
        <v>44606</v>
      </c>
      <c r="C262" s="155"/>
      <c r="D262" s="156" t="s">
        <v>435</v>
      </c>
      <c r="E262" s="157" t="s">
        <v>591</v>
      </c>
      <c r="F262" s="158">
        <v>635</v>
      </c>
      <c r="G262" s="157"/>
      <c r="H262" s="157">
        <v>700</v>
      </c>
      <c r="I262" s="159">
        <v>764</v>
      </c>
      <c r="J262" s="160" t="s">
        <v>865</v>
      </c>
      <c r="K262" s="161">
        <f t="shared" ref="K262" si="71">H262-F262</f>
        <v>65</v>
      </c>
      <c r="L262" s="162">
        <f t="shared" ref="L262" si="72">K262/F262</f>
        <v>0.10236220472440945</v>
      </c>
      <c r="M262" s="157" t="s">
        <v>594</v>
      </c>
      <c r="N262" s="163">
        <v>45159</v>
      </c>
      <c r="O262" s="37"/>
      <c r="S262" s="203"/>
    </row>
    <row r="263" spans="1:19" ht="12.75" customHeight="1">
      <c r="A263" s="154">
        <v>175</v>
      </c>
      <c r="B263" s="155">
        <v>44613</v>
      </c>
      <c r="C263" s="155"/>
      <c r="D263" s="156" t="s">
        <v>445</v>
      </c>
      <c r="E263" s="157" t="s">
        <v>591</v>
      </c>
      <c r="F263" s="158">
        <v>1255</v>
      </c>
      <c r="G263" s="157"/>
      <c r="H263" s="157">
        <v>1515</v>
      </c>
      <c r="I263" s="159">
        <v>1510</v>
      </c>
      <c r="J263" s="160" t="s">
        <v>678</v>
      </c>
      <c r="K263" s="161">
        <f>H263-F263</f>
        <v>260</v>
      </c>
      <c r="L263" s="162">
        <f>K263/F263</f>
        <v>0.20717131474103587</v>
      </c>
      <c r="M263" s="157" t="s">
        <v>594</v>
      </c>
      <c r="N263" s="163">
        <v>44834</v>
      </c>
      <c r="O263" s="37"/>
      <c r="S263" s="203"/>
    </row>
    <row r="264" spans="1:19" ht="12.75" customHeight="1">
      <c r="A264">
        <v>176</v>
      </c>
      <c r="B264" s="211">
        <v>44670</v>
      </c>
      <c r="C264" s="211"/>
      <c r="D264" s="53" t="s">
        <v>551</v>
      </c>
      <c r="E264" s="215" t="s">
        <v>591</v>
      </c>
      <c r="F264" s="51" t="s">
        <v>832</v>
      </c>
      <c r="G264" s="51"/>
      <c r="H264" s="51"/>
      <c r="I264" s="51">
        <v>553</v>
      </c>
      <c r="J264" s="51" t="s">
        <v>592</v>
      </c>
      <c r="K264" s="51"/>
      <c r="L264" s="51"/>
      <c r="M264" s="51"/>
      <c r="N264" s="51"/>
      <c r="O264" s="37"/>
      <c r="S264" s="203"/>
    </row>
    <row r="265" spans="1:19" ht="12.75" customHeight="1">
      <c r="A265" s="185">
        <v>177</v>
      </c>
      <c r="B265" s="186">
        <v>44746</v>
      </c>
      <c r="C265" s="186"/>
      <c r="D265" s="187" t="s">
        <v>833</v>
      </c>
      <c r="E265" s="188" t="s">
        <v>591</v>
      </c>
      <c r="F265" s="188">
        <v>207.5</v>
      </c>
      <c r="G265" s="188"/>
      <c r="H265" s="188">
        <v>254</v>
      </c>
      <c r="I265" s="190">
        <v>254</v>
      </c>
      <c r="J265" s="160" t="s">
        <v>678</v>
      </c>
      <c r="K265" s="161">
        <f t="shared" ref="K265:K267" si="73">H265-F265</f>
        <v>46.5</v>
      </c>
      <c r="L265" s="162">
        <f t="shared" ref="L265:L267" si="74">K265/F265</f>
        <v>0.22409638554216868</v>
      </c>
      <c r="M265" s="157" t="s">
        <v>594</v>
      </c>
      <c r="N265" s="163">
        <v>44792</v>
      </c>
      <c r="O265" s="1"/>
      <c r="S265" s="203"/>
    </row>
    <row r="266" spans="1:19" ht="12.75" customHeight="1">
      <c r="A266" s="185">
        <v>178</v>
      </c>
      <c r="B266" s="186">
        <v>44775</v>
      </c>
      <c r="C266" s="186"/>
      <c r="D266" s="187" t="s">
        <v>490</v>
      </c>
      <c r="E266" s="188" t="s">
        <v>591</v>
      </c>
      <c r="F266" s="188">
        <v>31.25</v>
      </c>
      <c r="G266" s="188"/>
      <c r="H266" s="188">
        <v>38.75</v>
      </c>
      <c r="I266" s="190">
        <v>38</v>
      </c>
      <c r="J266" s="160" t="s">
        <v>678</v>
      </c>
      <c r="K266" s="161">
        <f t="shared" si="73"/>
        <v>7.5</v>
      </c>
      <c r="L266" s="162">
        <f t="shared" si="74"/>
        <v>0.24</v>
      </c>
      <c r="M266" s="157" t="s">
        <v>594</v>
      </c>
      <c r="N266" s="163">
        <v>44844</v>
      </c>
      <c r="O266" s="37"/>
      <c r="S266" s="55"/>
    </row>
    <row r="267" spans="1:19" ht="12.75" customHeight="1">
      <c r="A267" s="185">
        <v>179</v>
      </c>
      <c r="B267" s="186">
        <v>44841</v>
      </c>
      <c r="C267" s="186"/>
      <c r="D267" s="187" t="s">
        <v>834</v>
      </c>
      <c r="E267" s="188" t="s">
        <v>591</v>
      </c>
      <c r="F267" s="158">
        <v>665</v>
      </c>
      <c r="G267" s="188"/>
      <c r="H267" s="188">
        <v>807.5</v>
      </c>
      <c r="I267" s="190">
        <v>840</v>
      </c>
      <c r="J267" s="160" t="s">
        <v>831</v>
      </c>
      <c r="K267" s="161">
        <f t="shared" si="73"/>
        <v>142.5</v>
      </c>
      <c r="L267" s="162">
        <f t="shared" si="74"/>
        <v>0.21428571428571427</v>
      </c>
      <c r="M267" s="157" t="s">
        <v>594</v>
      </c>
      <c r="N267" s="163">
        <v>45097</v>
      </c>
      <c r="O267" s="37"/>
      <c r="S267" s="55"/>
    </row>
    <row r="268" spans="1:19" ht="12.75" customHeight="1">
      <c r="A268" s="185">
        <v>180</v>
      </c>
      <c r="B268" s="186">
        <v>44844</v>
      </c>
      <c r="C268" s="186"/>
      <c r="D268" s="187" t="s">
        <v>437</v>
      </c>
      <c r="E268" s="188" t="s">
        <v>591</v>
      </c>
      <c r="F268" s="158">
        <v>227.5</v>
      </c>
      <c r="G268" s="188"/>
      <c r="H268" s="188">
        <v>270</v>
      </c>
      <c r="I268" s="190">
        <v>291</v>
      </c>
      <c r="J268" s="160" t="s">
        <v>867</v>
      </c>
      <c r="K268" s="161">
        <f t="shared" ref="K268" si="75">H268-F268</f>
        <v>42.5</v>
      </c>
      <c r="L268" s="162">
        <f t="shared" ref="L268" si="76">K268/F268</f>
        <v>0.18681318681318682</v>
      </c>
      <c r="M268" s="157" t="s">
        <v>594</v>
      </c>
      <c r="N268" s="163">
        <v>45160</v>
      </c>
      <c r="O268" s="37"/>
      <c r="R268" s="37"/>
      <c r="S268" s="55"/>
    </row>
    <row r="269" spans="1:19" ht="12.75" customHeight="1">
      <c r="A269" s="185">
        <v>181</v>
      </c>
      <c r="B269" s="186">
        <v>44845</v>
      </c>
      <c r="C269" s="186"/>
      <c r="D269" s="187" t="s">
        <v>435</v>
      </c>
      <c r="E269" s="188" t="s">
        <v>591</v>
      </c>
      <c r="F269" s="158">
        <v>555</v>
      </c>
      <c r="G269" s="188"/>
      <c r="H269" s="188">
        <v>700</v>
      </c>
      <c r="I269" s="190">
        <v>765</v>
      </c>
      <c r="J269" s="160" t="s">
        <v>866</v>
      </c>
      <c r="K269" s="161">
        <f t="shared" ref="K269" si="77">H269-F269</f>
        <v>145</v>
      </c>
      <c r="L269" s="162">
        <f t="shared" ref="L269" si="78">K269/F269</f>
        <v>0.26126126126126126</v>
      </c>
      <c r="M269" s="157" t="s">
        <v>594</v>
      </c>
      <c r="N269" s="163">
        <v>45159</v>
      </c>
      <c r="O269" s="37"/>
      <c r="R269" s="37"/>
      <c r="S269" s="55"/>
    </row>
    <row r="270" spans="1:19" ht="12.75" customHeight="1">
      <c r="A270" s="185">
        <v>182</v>
      </c>
      <c r="B270" s="186">
        <v>44981</v>
      </c>
      <c r="C270" s="186"/>
      <c r="D270" s="187" t="s">
        <v>452</v>
      </c>
      <c r="E270" s="188" t="s">
        <v>591</v>
      </c>
      <c r="F270" s="158">
        <v>1675</v>
      </c>
      <c r="G270" s="188"/>
      <c r="H270" s="188">
        <v>2080</v>
      </c>
      <c r="I270" s="190">
        <v>2080</v>
      </c>
      <c r="J270" s="160" t="s">
        <v>678</v>
      </c>
      <c r="K270" s="161">
        <f>H270-F270</f>
        <v>405</v>
      </c>
      <c r="L270" s="162">
        <f>K270/F270</f>
        <v>0.2417910447761194</v>
      </c>
      <c r="M270" s="157" t="s">
        <v>594</v>
      </c>
      <c r="N270" s="163">
        <v>45119</v>
      </c>
      <c r="O270" s="37"/>
      <c r="S270" s="55" t="s">
        <v>863</v>
      </c>
    </row>
    <row r="271" spans="1:19" ht="12.75" customHeight="1">
      <c r="A271" s="185">
        <v>183</v>
      </c>
      <c r="B271" s="186">
        <v>44986</v>
      </c>
      <c r="C271" s="186"/>
      <c r="D271" s="187" t="s">
        <v>490</v>
      </c>
      <c r="E271" s="188" t="s">
        <v>591</v>
      </c>
      <c r="F271" s="158">
        <v>57.5</v>
      </c>
      <c r="G271" s="188"/>
      <c r="H271" s="188">
        <v>120</v>
      </c>
      <c r="I271" s="190">
        <v>120</v>
      </c>
      <c r="J271" s="160" t="s">
        <v>678</v>
      </c>
      <c r="K271" s="161">
        <f>H271-F271</f>
        <v>62.5</v>
      </c>
      <c r="L271" s="162">
        <f>K271/F271</f>
        <v>1.0869565217391304</v>
      </c>
      <c r="M271" s="157" t="s">
        <v>594</v>
      </c>
      <c r="N271" s="163">
        <v>45049</v>
      </c>
      <c r="O271" s="37"/>
      <c r="S271" s="55" t="s">
        <v>863</v>
      </c>
    </row>
    <row r="272" spans="1:19" ht="12.75" customHeight="1">
      <c r="A272" s="185">
        <v>184</v>
      </c>
      <c r="B272" s="186">
        <v>45008</v>
      </c>
      <c r="C272" s="186"/>
      <c r="D272" s="187" t="s">
        <v>507</v>
      </c>
      <c r="E272" s="188" t="s">
        <v>591</v>
      </c>
      <c r="F272" s="158">
        <v>2765</v>
      </c>
      <c r="G272" s="188"/>
      <c r="H272" s="188">
        <v>3547.5</v>
      </c>
      <c r="I272" s="190">
        <v>3523</v>
      </c>
      <c r="J272" s="160" t="s">
        <v>678</v>
      </c>
      <c r="K272" s="161">
        <f>H272-F272</f>
        <v>782.5</v>
      </c>
      <c r="L272" s="162">
        <f>K272/F272</f>
        <v>0.28300180831826399</v>
      </c>
      <c r="M272" s="157" t="s">
        <v>594</v>
      </c>
      <c r="N272" s="163">
        <v>45177</v>
      </c>
      <c r="O272" s="37"/>
      <c r="S272" s="55" t="s">
        <v>863</v>
      </c>
    </row>
    <row r="273" spans="1:39" ht="12.75" customHeight="1">
      <c r="A273" s="185">
        <v>185</v>
      </c>
      <c r="B273" s="186">
        <v>45027</v>
      </c>
      <c r="C273" s="186"/>
      <c r="D273" s="187" t="s">
        <v>835</v>
      </c>
      <c r="E273" s="188" t="s">
        <v>591</v>
      </c>
      <c r="F273" s="188">
        <v>460</v>
      </c>
      <c r="G273" s="188"/>
      <c r="H273" s="188">
        <v>825</v>
      </c>
      <c r="I273" s="190">
        <v>810</v>
      </c>
      <c r="J273" s="160" t="s">
        <v>678</v>
      </c>
      <c r="K273" s="161">
        <f>H273-F273</f>
        <v>365</v>
      </c>
      <c r="L273" s="162">
        <f>K273/F273</f>
        <v>0.79347826086956519</v>
      </c>
      <c r="M273" s="157" t="s">
        <v>594</v>
      </c>
      <c r="N273" s="163">
        <v>45155</v>
      </c>
      <c r="O273" s="37"/>
      <c r="S273" s="55" t="s">
        <v>863</v>
      </c>
    </row>
    <row r="274" spans="1:39" ht="12.75" customHeight="1">
      <c r="A274" s="210">
        <v>186</v>
      </c>
      <c r="B274" s="211">
        <v>45050</v>
      </c>
      <c r="C274" s="53"/>
      <c r="D274" s="53" t="s">
        <v>42</v>
      </c>
      <c r="E274" s="215" t="s">
        <v>591</v>
      </c>
      <c r="F274" s="51" t="s">
        <v>836</v>
      </c>
      <c r="G274" s="51"/>
      <c r="H274" s="51"/>
      <c r="I274" s="51">
        <v>5040</v>
      </c>
      <c r="J274" s="51" t="s">
        <v>592</v>
      </c>
      <c r="K274" s="51"/>
      <c r="L274" s="51"/>
      <c r="M274" s="51"/>
      <c r="N274" s="51"/>
      <c r="O274" s="37"/>
      <c r="S274" s="55" t="s">
        <v>863</v>
      </c>
    </row>
    <row r="275" spans="1:39" ht="12.75" customHeight="1">
      <c r="A275" s="185">
        <v>187</v>
      </c>
      <c r="B275" s="186">
        <v>45075</v>
      </c>
      <c r="C275" s="186"/>
      <c r="D275" s="187" t="s">
        <v>837</v>
      </c>
      <c r="E275" s="188" t="s">
        <v>591</v>
      </c>
      <c r="F275" s="158">
        <v>585</v>
      </c>
      <c r="G275" s="188"/>
      <c r="H275" s="188">
        <v>732</v>
      </c>
      <c r="I275" s="190">
        <v>732</v>
      </c>
      <c r="J275" s="160" t="s">
        <v>678</v>
      </c>
      <c r="K275" s="161">
        <f>H275-F275</f>
        <v>147</v>
      </c>
      <c r="L275" s="162">
        <f>K275/F275</f>
        <v>0.25128205128205128</v>
      </c>
      <c r="M275" s="157" t="s">
        <v>594</v>
      </c>
      <c r="N275" s="163">
        <v>45152</v>
      </c>
      <c r="O275" s="37"/>
      <c r="R275" s="37"/>
      <c r="S275" s="55" t="s">
        <v>863</v>
      </c>
      <c r="U275" s="37"/>
      <c r="W275" s="37"/>
      <c r="X275" s="55"/>
      <c r="Z275" s="37"/>
      <c r="AB275" s="37"/>
      <c r="AC275" s="55"/>
      <c r="AE275" s="37"/>
      <c r="AG275" s="37"/>
      <c r="AH275" s="55"/>
      <c r="AJ275" s="37"/>
      <c r="AL275" s="37"/>
      <c r="AM275" s="55"/>
    </row>
    <row r="276" spans="1:39" ht="12.75" customHeight="1">
      <c r="A276" s="210">
        <v>188</v>
      </c>
      <c r="B276" s="211">
        <v>45078</v>
      </c>
      <c r="C276" s="53"/>
      <c r="D276" s="53" t="s">
        <v>539</v>
      </c>
      <c r="E276" s="215" t="s">
        <v>591</v>
      </c>
      <c r="F276" s="51" t="s">
        <v>838</v>
      </c>
      <c r="G276" s="51"/>
      <c r="H276" s="51"/>
      <c r="I276" s="51">
        <v>4300</v>
      </c>
      <c r="J276" s="51" t="s">
        <v>592</v>
      </c>
      <c r="K276" s="51"/>
      <c r="L276" s="51"/>
      <c r="M276" s="51"/>
      <c r="N276" s="51"/>
      <c r="O276" s="37"/>
      <c r="R276" s="37"/>
      <c r="S276" s="55" t="s">
        <v>863</v>
      </c>
      <c r="U276" s="37"/>
      <c r="W276" s="37"/>
      <c r="X276" s="55"/>
      <c r="Z276" s="37"/>
      <c r="AB276" s="37"/>
      <c r="AC276" s="55"/>
      <c r="AE276" s="37"/>
      <c r="AG276" s="37"/>
      <c r="AH276" s="55"/>
      <c r="AJ276" s="37"/>
      <c r="AL276" s="37"/>
      <c r="AM276" s="55"/>
    </row>
    <row r="277" spans="1:39" ht="12.75" customHeight="1">
      <c r="A277" s="185">
        <v>189</v>
      </c>
      <c r="B277" s="186">
        <v>45103</v>
      </c>
      <c r="C277" s="186"/>
      <c r="D277" s="187" t="s">
        <v>860</v>
      </c>
      <c r="E277" s="188" t="s">
        <v>591</v>
      </c>
      <c r="F277" s="158">
        <v>282.5</v>
      </c>
      <c r="G277" s="188"/>
      <c r="H277" s="188">
        <v>383</v>
      </c>
      <c r="I277" s="190">
        <v>383</v>
      </c>
      <c r="J277" s="160" t="s">
        <v>678</v>
      </c>
      <c r="K277" s="161">
        <f>H277-F277</f>
        <v>100.5</v>
      </c>
      <c r="L277" s="162">
        <f>K277/F277</f>
        <v>0.35575221238938054</v>
      </c>
      <c r="M277" s="157" t="s">
        <v>594</v>
      </c>
      <c r="N277" s="163">
        <v>45265</v>
      </c>
      <c r="O277" s="37"/>
      <c r="R277" s="37"/>
      <c r="S277" s="55" t="s">
        <v>863</v>
      </c>
      <c r="U277" s="37"/>
      <c r="W277" s="37"/>
      <c r="X277" s="55"/>
      <c r="Z277" s="37"/>
      <c r="AB277" s="37"/>
      <c r="AC277" s="55"/>
      <c r="AE277" s="37"/>
      <c r="AG277" s="37"/>
      <c r="AH277" s="55"/>
      <c r="AJ277" s="37"/>
      <c r="AL277" s="37"/>
      <c r="AM277" s="55"/>
    </row>
    <row r="278" spans="1:39" ht="12.75" customHeight="1">
      <c r="A278" s="185">
        <v>190</v>
      </c>
      <c r="B278" s="186">
        <v>45120</v>
      </c>
      <c r="C278" s="186"/>
      <c r="D278" s="187" t="s">
        <v>538</v>
      </c>
      <c r="E278" s="188" t="s">
        <v>591</v>
      </c>
      <c r="F278" s="158">
        <v>2312.5</v>
      </c>
      <c r="G278" s="188"/>
      <c r="H278" s="188">
        <v>2935</v>
      </c>
      <c r="I278" s="190">
        <v>2935</v>
      </c>
      <c r="J278" s="160" t="s">
        <v>678</v>
      </c>
      <c r="K278" s="161">
        <f>H278-F278</f>
        <v>622.5</v>
      </c>
      <c r="L278" s="162">
        <f>K278/F278</f>
        <v>0.26918918918918922</v>
      </c>
      <c r="M278" s="157" t="s">
        <v>594</v>
      </c>
      <c r="N278" s="163">
        <v>45177</v>
      </c>
      <c r="O278" s="37"/>
      <c r="R278" s="37"/>
      <c r="S278" s="55" t="s">
        <v>863</v>
      </c>
      <c r="U278" s="37"/>
      <c r="W278" s="37"/>
      <c r="X278" s="55"/>
      <c r="Z278" s="37"/>
      <c r="AB278" s="37"/>
      <c r="AC278" s="55"/>
      <c r="AE278" s="37"/>
      <c r="AG278" s="37"/>
      <c r="AH278" s="55"/>
      <c r="AJ278" s="37"/>
      <c r="AL278" s="37"/>
      <c r="AM278" s="55"/>
    </row>
    <row r="279" spans="1:39" ht="12.75" customHeight="1">
      <c r="A279" s="185">
        <v>191</v>
      </c>
      <c r="B279" s="186">
        <v>45125</v>
      </c>
      <c r="C279" s="186"/>
      <c r="D279" s="187" t="s">
        <v>203</v>
      </c>
      <c r="E279" s="188" t="s">
        <v>591</v>
      </c>
      <c r="F279" s="158">
        <v>3980</v>
      </c>
      <c r="G279" s="188"/>
      <c r="H279" s="188">
        <v>4895</v>
      </c>
      <c r="I279" s="190">
        <v>4895</v>
      </c>
      <c r="J279" s="160" t="s">
        <v>678</v>
      </c>
      <c r="K279" s="161">
        <f>H279-F279</f>
        <v>915</v>
      </c>
      <c r="L279" s="162">
        <f>K279/F279</f>
        <v>0.22989949748743718</v>
      </c>
      <c r="M279" s="157" t="s">
        <v>594</v>
      </c>
      <c r="N279" s="163">
        <v>45155</v>
      </c>
      <c r="O279" s="37"/>
      <c r="S279" s="55" t="s">
        <v>863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185">
        <v>192</v>
      </c>
      <c r="B280" s="186">
        <v>45145</v>
      </c>
      <c r="C280" s="186"/>
      <c r="D280" s="187" t="s">
        <v>864</v>
      </c>
      <c r="E280" s="188" t="s">
        <v>591</v>
      </c>
      <c r="F280" s="158">
        <v>565</v>
      </c>
      <c r="G280" s="188"/>
      <c r="H280" s="188">
        <v>725</v>
      </c>
      <c r="I280" s="190">
        <v>725</v>
      </c>
      <c r="J280" s="160" t="s">
        <v>678</v>
      </c>
      <c r="K280" s="161">
        <f>H280-F280</f>
        <v>160</v>
      </c>
      <c r="L280" s="162">
        <f>K280/F280</f>
        <v>0.2831858407079646</v>
      </c>
      <c r="M280" s="157" t="s">
        <v>594</v>
      </c>
      <c r="N280" s="163">
        <v>45169</v>
      </c>
      <c r="O280" s="37"/>
      <c r="S280" s="55" t="s">
        <v>863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304">
        <v>193</v>
      </c>
      <c r="B281" s="305">
        <v>45167</v>
      </c>
      <c r="C281" s="305"/>
      <c r="D281" s="306" t="s">
        <v>868</v>
      </c>
      <c r="E281" s="307" t="s">
        <v>591</v>
      </c>
      <c r="F281" s="158">
        <v>700</v>
      </c>
      <c r="G281" s="307"/>
      <c r="H281" s="307">
        <v>950</v>
      </c>
      <c r="I281" s="308">
        <v>950</v>
      </c>
      <c r="J281" s="309" t="s">
        <v>678</v>
      </c>
      <c r="K281" s="161">
        <f>H281-F281</f>
        <v>250</v>
      </c>
      <c r="L281" s="162">
        <f>K281/F281</f>
        <v>0.35714285714285715</v>
      </c>
      <c r="M281" s="157" t="s">
        <v>594</v>
      </c>
      <c r="N281" s="163">
        <v>45261</v>
      </c>
      <c r="O281" s="37"/>
      <c r="S281" s="55" t="s">
        <v>863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0">
        <v>194</v>
      </c>
      <c r="B282" s="211">
        <v>45184</v>
      </c>
      <c r="C282" s="53"/>
      <c r="D282" s="53" t="s">
        <v>541</v>
      </c>
      <c r="E282" s="215" t="s">
        <v>591</v>
      </c>
      <c r="F282" s="51" t="s">
        <v>871</v>
      </c>
      <c r="G282" s="51"/>
      <c r="H282" s="51"/>
      <c r="I282" s="51">
        <v>480</v>
      </c>
      <c r="J282" s="51" t="s">
        <v>592</v>
      </c>
      <c r="K282" s="51"/>
      <c r="L282" s="51"/>
      <c r="M282" s="51"/>
      <c r="N282" s="51"/>
      <c r="O282" s="37"/>
      <c r="S282" s="55" t="s">
        <v>863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0">
        <v>195</v>
      </c>
      <c r="B283" s="211">
        <v>45203</v>
      </c>
      <c r="C283" s="53"/>
      <c r="D283" s="53" t="s">
        <v>176</v>
      </c>
      <c r="E283" s="215" t="s">
        <v>591</v>
      </c>
      <c r="F283" s="51" t="s">
        <v>875</v>
      </c>
      <c r="G283" s="51"/>
      <c r="H283" s="51"/>
      <c r="I283" s="51">
        <v>1198</v>
      </c>
      <c r="J283" s="51" t="s">
        <v>592</v>
      </c>
      <c r="K283" s="51"/>
      <c r="L283" s="51"/>
      <c r="M283" s="51"/>
      <c r="N283" s="51"/>
      <c r="O283" s="37"/>
      <c r="S283" s="55" t="s">
        <v>883</v>
      </c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0">
        <v>196</v>
      </c>
      <c r="B284" s="211">
        <v>45216</v>
      </c>
      <c r="C284" s="53"/>
      <c r="D284" s="53" t="s">
        <v>107</v>
      </c>
      <c r="E284" s="215" t="s">
        <v>591</v>
      </c>
      <c r="F284" s="51" t="s">
        <v>877</v>
      </c>
      <c r="G284" s="51"/>
      <c r="H284" s="51"/>
      <c r="I284" s="51">
        <v>6870</v>
      </c>
      <c r="J284" s="51" t="s">
        <v>592</v>
      </c>
      <c r="K284" s="51"/>
      <c r="L284" s="51"/>
      <c r="M284" s="51"/>
      <c r="N284" s="51"/>
      <c r="O284" s="37"/>
      <c r="S284" s="55" t="s">
        <v>883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10">
        <v>197</v>
      </c>
      <c r="B285" s="211">
        <v>45216</v>
      </c>
      <c r="C285" s="53"/>
      <c r="D285" s="53" t="s">
        <v>878</v>
      </c>
      <c r="E285" s="215" t="s">
        <v>591</v>
      </c>
      <c r="F285" s="51" t="s">
        <v>879</v>
      </c>
      <c r="G285" s="51"/>
      <c r="H285" s="51"/>
      <c r="I285" s="51">
        <v>1415</v>
      </c>
      <c r="J285" s="51" t="s">
        <v>592</v>
      </c>
      <c r="K285" s="51"/>
      <c r="L285" s="51"/>
      <c r="M285" s="51"/>
      <c r="N285" s="51"/>
      <c r="O285" s="37"/>
      <c r="S285" s="55" t="s">
        <v>863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304">
        <v>198</v>
      </c>
      <c r="B286" s="305">
        <v>45236</v>
      </c>
      <c r="C286" s="305"/>
      <c r="D286" s="306" t="s">
        <v>885</v>
      </c>
      <c r="E286" s="307" t="s">
        <v>591</v>
      </c>
      <c r="F286" s="158">
        <v>1270</v>
      </c>
      <c r="G286" s="307"/>
      <c r="H286" s="307">
        <v>1613</v>
      </c>
      <c r="I286" s="308">
        <v>1613</v>
      </c>
      <c r="J286" s="309" t="s">
        <v>678</v>
      </c>
      <c r="K286" s="161">
        <f>H286-F286</f>
        <v>343</v>
      </c>
      <c r="L286" s="162">
        <f>K286/F286</f>
        <v>0.27007874015748029</v>
      </c>
      <c r="M286" s="157" t="s">
        <v>594</v>
      </c>
      <c r="N286" s="163">
        <v>45246</v>
      </c>
      <c r="O286" s="37"/>
      <c r="S286" s="55" t="s">
        <v>883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0">
        <v>199</v>
      </c>
      <c r="B287" s="211">
        <v>45251</v>
      </c>
      <c r="C287" s="53"/>
      <c r="D287" s="53" t="s">
        <v>898</v>
      </c>
      <c r="E287" s="215" t="s">
        <v>591</v>
      </c>
      <c r="F287" s="51" t="s">
        <v>899</v>
      </c>
      <c r="G287" s="51"/>
      <c r="H287" s="51"/>
      <c r="I287" s="51">
        <v>1490</v>
      </c>
      <c r="J287" s="51" t="s">
        <v>592</v>
      </c>
      <c r="K287" s="51"/>
      <c r="L287" s="51"/>
      <c r="M287" s="51"/>
      <c r="N287" s="51"/>
      <c r="O287" s="37"/>
      <c r="S287" s="55" t="s">
        <v>863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0">
        <v>200</v>
      </c>
      <c r="B288" s="211">
        <v>45254</v>
      </c>
      <c r="C288" s="53"/>
      <c r="D288" s="53" t="s">
        <v>885</v>
      </c>
      <c r="E288" s="215" t="s">
        <v>591</v>
      </c>
      <c r="F288" s="51" t="s">
        <v>904</v>
      </c>
      <c r="G288" s="51"/>
      <c r="H288" s="51"/>
      <c r="I288" s="51">
        <v>1806</v>
      </c>
      <c r="J288" s="51" t="s">
        <v>592</v>
      </c>
      <c r="K288" s="51"/>
      <c r="L288" s="51"/>
      <c r="M288" s="51"/>
      <c r="N288" s="51"/>
      <c r="O288" s="37"/>
      <c r="S288" s="55"/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10">
        <v>201</v>
      </c>
      <c r="B289" s="211">
        <v>45265</v>
      </c>
      <c r="C289" s="53"/>
      <c r="D289" s="230" t="s">
        <v>542</v>
      </c>
      <c r="E289" s="215" t="s">
        <v>591</v>
      </c>
      <c r="F289" s="51" t="s">
        <v>963</v>
      </c>
      <c r="G289" s="51"/>
      <c r="I289" s="51">
        <v>558</v>
      </c>
      <c r="J289" s="51" t="s">
        <v>592</v>
      </c>
      <c r="K289" s="51"/>
      <c r="L289" s="51"/>
      <c r="M289" s="51"/>
      <c r="N289" s="51"/>
      <c r="O289" s="37"/>
      <c r="S289" s="55"/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10"/>
      <c r="B290" s="211"/>
      <c r="C290" s="53"/>
      <c r="D290" s="53"/>
      <c r="E290" s="215"/>
      <c r="F290" s="51"/>
      <c r="G290" s="51"/>
      <c r="H290" s="51"/>
      <c r="I290" s="51"/>
      <c r="J290" s="51"/>
      <c r="K290" s="51"/>
      <c r="L290" s="51"/>
      <c r="M290" s="51"/>
      <c r="N290" s="51"/>
      <c r="O290" s="37"/>
      <c r="S290" s="55"/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53"/>
      <c r="B291" s="53"/>
      <c r="C291" s="53"/>
      <c r="D291" s="53"/>
      <c r="E291" s="53"/>
      <c r="F291" s="51"/>
      <c r="G291" s="51"/>
      <c r="H291" s="51"/>
      <c r="I291" s="51"/>
      <c r="J291" s="31"/>
      <c r="K291" s="51"/>
      <c r="L291" s="51"/>
      <c r="M291" s="51"/>
      <c r="N291" s="53"/>
      <c r="O291" s="37"/>
      <c r="S291" s="55"/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B292" s="216" t="s">
        <v>839</v>
      </c>
      <c r="F292" s="55"/>
      <c r="G292" s="55"/>
      <c r="H292" s="55"/>
      <c r="I292" s="55"/>
      <c r="J292" s="37"/>
      <c r="K292" s="55"/>
      <c r="L292" s="55"/>
      <c r="M292" s="55"/>
      <c r="O292" s="37"/>
      <c r="S292" s="55"/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7"/>
      <c r="F293" s="55"/>
      <c r="G293" s="55"/>
      <c r="H293" s="55"/>
      <c r="I293" s="55"/>
      <c r="J293" s="37"/>
      <c r="K293" s="55"/>
      <c r="L293" s="55"/>
      <c r="M293" s="55"/>
      <c r="O293" s="37"/>
      <c r="S293" s="55"/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7"/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1:39" ht="12.75" customHeight="1">
      <c r="A295" s="51"/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1:3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1:3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3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3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</sheetData>
  <autoFilter ref="S1:S291"/>
  <mergeCells count="14">
    <mergeCell ref="A66:A67"/>
    <mergeCell ref="B66:B67"/>
    <mergeCell ref="A59:A60"/>
    <mergeCell ref="A61:A62"/>
    <mergeCell ref="J59:J60"/>
    <mergeCell ref="J61:J62"/>
    <mergeCell ref="M61:M62"/>
    <mergeCell ref="M59:M60"/>
    <mergeCell ref="P59:P60"/>
    <mergeCell ref="P61:P62"/>
    <mergeCell ref="O59:O60"/>
    <mergeCell ref="O61:O62"/>
    <mergeCell ref="B59:B60"/>
    <mergeCell ref="B61:B62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2023-12-08T02:58:28Z</dcterms:modified>
</cp:coreProperties>
</file>