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63043149-3D0B-4FBC-9F34-3DBA0A17E4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6" l="1"/>
  <c r="K36" i="6"/>
  <c r="L33" i="6"/>
  <c r="K33" i="6"/>
  <c r="L37" i="6"/>
  <c r="K37" i="6"/>
  <c r="L23" i="6"/>
  <c r="K23" i="6"/>
  <c r="M23" i="6" s="1"/>
  <c r="K67" i="6"/>
  <c r="M67" i="6" s="1"/>
  <c r="K66" i="6"/>
  <c r="M66" i="6" s="1"/>
  <c r="L52" i="6"/>
  <c r="K52" i="6"/>
  <c r="L21" i="6"/>
  <c r="K21" i="6"/>
  <c r="K65" i="6"/>
  <c r="M65" i="6" s="1"/>
  <c r="L50" i="6"/>
  <c r="K50" i="6"/>
  <c r="K63" i="6"/>
  <c r="M63" i="6" s="1"/>
  <c r="M35" i="6"/>
  <c r="L35" i="6"/>
  <c r="K35" i="6"/>
  <c r="M52" i="6" l="1"/>
  <c r="M33" i="6"/>
  <c r="M37" i="6"/>
  <c r="M36" i="6"/>
  <c r="M21" i="6"/>
  <c r="M50" i="6"/>
  <c r="K64" i="6"/>
  <c r="M64" i="6" s="1"/>
  <c r="L49" i="6"/>
  <c r="K49" i="6"/>
  <c r="M49" i="6" l="1"/>
  <c r="K62" i="6"/>
  <c r="M62" i="6" s="1"/>
  <c r="L16" i="6"/>
  <c r="K16" i="6"/>
  <c r="M16" i="6" s="1"/>
  <c r="L20" i="6"/>
  <c r="K20" i="6"/>
  <c r="M20" i="6" s="1"/>
  <c r="K61" i="6"/>
  <c r="M61" i="6" s="1"/>
  <c r="L15" i="6"/>
  <c r="K15" i="6"/>
  <c r="L19" i="6"/>
  <c r="K19" i="6"/>
  <c r="K60" i="6"/>
  <c r="M60" i="6" s="1"/>
  <c r="L48" i="6"/>
  <c r="K48" i="6"/>
  <c r="L47" i="6"/>
  <c r="K47" i="6"/>
  <c r="L17" i="6"/>
  <c r="K17" i="6"/>
  <c r="M15" i="6" l="1"/>
  <c r="M47" i="6"/>
  <c r="M19" i="6"/>
  <c r="M48" i="6"/>
  <c r="M17" i="6"/>
  <c r="L18" i="6"/>
  <c r="K18" i="6"/>
  <c r="M18" i="6" l="1"/>
  <c r="K267" i="6" l="1"/>
  <c r="L267" i="6" s="1"/>
  <c r="K250" i="6" l="1"/>
  <c r="L250" i="6" s="1"/>
  <c r="K264" i="6" l="1"/>
  <c r="L264" i="6" s="1"/>
  <c r="L11" i="6" l="1"/>
  <c r="K11" i="6"/>
  <c r="M11" i="6" l="1"/>
  <c r="K256" i="6" l="1"/>
  <c r="L256" i="6" s="1"/>
  <c r="K266" i="6" l="1"/>
  <c r="L266" i="6" s="1"/>
  <c r="H262" i="6" l="1"/>
  <c r="K262" i="6" l="1"/>
  <c r="L262" i="6" s="1"/>
  <c r="K251" i="6"/>
  <c r="L251" i="6" s="1"/>
  <c r="K241" i="6"/>
  <c r="L241" i="6" s="1"/>
  <c r="K257" i="6" l="1"/>
  <c r="L257" i="6" s="1"/>
  <c r="K258" i="6" l="1"/>
  <c r="L258" i="6" s="1"/>
  <c r="K255" i="6" l="1"/>
  <c r="L255" i="6" s="1"/>
  <c r="K234" i="6"/>
  <c r="L234" i="6" s="1"/>
  <c r="K254" i="6"/>
  <c r="L254" i="6" s="1"/>
  <c r="K253" i="6"/>
  <c r="L253" i="6" s="1"/>
  <c r="K252" i="6"/>
  <c r="L252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3" i="6"/>
  <c r="L233" i="6" s="1"/>
  <c r="K232" i="6"/>
  <c r="L232" i="6" s="1"/>
  <c r="K231" i="6"/>
  <c r="L231" i="6" s="1"/>
  <c r="F230" i="6"/>
  <c r="K230" i="6" s="1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F224" i="6"/>
  <c r="K224" i="6" s="1"/>
  <c r="L224" i="6" s="1"/>
  <c r="F223" i="6"/>
  <c r="K223" i="6" s="1"/>
  <c r="L223" i="6" s="1"/>
  <c r="K222" i="6"/>
  <c r="L222" i="6" s="1"/>
  <c r="F221" i="6"/>
  <c r="K221" i="6" s="1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5" i="6"/>
  <c r="L205" i="6" s="1"/>
  <c r="K203" i="6"/>
  <c r="L203" i="6" s="1"/>
  <c r="K202" i="6"/>
  <c r="L202" i="6" s="1"/>
  <c r="F201" i="6"/>
  <c r="K201" i="6" s="1"/>
  <c r="L201" i="6" s="1"/>
  <c r="K200" i="6"/>
  <c r="L200" i="6" s="1"/>
  <c r="K197" i="6"/>
  <c r="L197" i="6" s="1"/>
  <c r="K196" i="6"/>
  <c r="L196" i="6" s="1"/>
  <c r="K195" i="6"/>
  <c r="L195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5" i="6"/>
  <c r="L175" i="6" s="1"/>
  <c r="K173" i="6"/>
  <c r="L173" i="6" s="1"/>
  <c r="K171" i="6"/>
  <c r="L171" i="6" s="1"/>
  <c r="K169" i="6"/>
  <c r="L169" i="6" s="1"/>
  <c r="K168" i="6"/>
  <c r="L168" i="6" s="1"/>
  <c r="K167" i="6"/>
  <c r="L167" i="6" s="1"/>
  <c r="K165" i="6"/>
  <c r="L165" i="6" s="1"/>
  <c r="K164" i="6"/>
  <c r="L164" i="6" s="1"/>
  <c r="K163" i="6"/>
  <c r="L163" i="6" s="1"/>
  <c r="K162" i="6"/>
  <c r="K161" i="6"/>
  <c r="L161" i="6" s="1"/>
  <c r="K160" i="6"/>
  <c r="L160" i="6" s="1"/>
  <c r="K158" i="6"/>
  <c r="L158" i="6" s="1"/>
  <c r="K157" i="6"/>
  <c r="L157" i="6" s="1"/>
  <c r="K156" i="6"/>
  <c r="L156" i="6" s="1"/>
  <c r="K155" i="6"/>
  <c r="L155" i="6" s="1"/>
  <c r="K154" i="6"/>
  <c r="L154" i="6" s="1"/>
  <c r="F153" i="6"/>
  <c r="K153" i="6" s="1"/>
  <c r="L153" i="6" s="1"/>
  <c r="H152" i="6"/>
  <c r="K152" i="6" s="1"/>
  <c r="L152" i="6" s="1"/>
  <c r="K149" i="6"/>
  <c r="L149" i="6" s="1"/>
  <c r="K148" i="6"/>
  <c r="L148" i="6" s="1"/>
  <c r="K147" i="6"/>
  <c r="L147" i="6" s="1"/>
  <c r="K146" i="6"/>
  <c r="L146" i="6" s="1"/>
  <c r="K145" i="6"/>
  <c r="L145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H118" i="6"/>
  <c r="K118" i="6" s="1"/>
  <c r="L118" i="6" s="1"/>
  <c r="F117" i="6"/>
  <c r="K117" i="6" s="1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<sst xmlns="http://schemas.openxmlformats.org/spreadsheetml/2006/main" count="2910" uniqueCount="1125">
  <si>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</si>
  <si>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</si>
  <si>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</si>
  <si>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</si>
  <si>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</si>
  <si>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</si>
  <si>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</si>
  <si>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</si>
  <si>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</si>
  <si>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</si>
  <si>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</si>
  <si>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</si>
  <si>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</si>
  <si>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</si>
  <si>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</si>
  <si>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</si>
  <si>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</si>
  <si>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</si>
  <si>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</si>
  <si>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</si>
  <si>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</si>
  <si>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</si>
  <si>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</si>
  <si>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</si>
  <si>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</si>
  <si>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</si>
  <si>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</si>
  <si>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</si>
  <si>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</si>
  <si>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</si>
  <si>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</si>
  <si>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</si>
  <si>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</si>
  <si>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</si>
  <si>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</si>
  <si>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</si>
  <si>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</si>
  <si>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</si>
  <si>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</si>
  <si>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</si>
  <si>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</si>
  <si>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</si>
  <si>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</si>
  <si>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</si>
  <si>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</si>
  <si>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</si>
  <si>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</si>
  <si>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</si>
  <si>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</si>
  <si>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</si>
  <si>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</si>
  <si>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</si>
  <si>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</si>
  <si>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</si>
  <si>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</si>
  <si>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</si>
  <si>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</si>
  <si>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</si>
  <si>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</si>
  <si>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</si>
  <si>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</si>
  <si>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</si>
  <si>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</si>
  <si>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</si>
  <si>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</si>
  <si>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</si>
  <si>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</si>
  <si>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</si>
  <si>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</si>
  <si>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</si>
  <si>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</si>
  <si>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</si>
  <si>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</si>
  <si>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</si>
  <si>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</si>
  <si>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</si>
  <si>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</si>
  <si>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</si>
  <si>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</si>
  <si>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</si>
  <si>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</si>
  <si>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</si>
  <si>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</si>
  <si>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</si>
  <si>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</si>
  <si>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</si>
  <si>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</si>
  <si>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</si>
  <si>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</si>
  <si>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</si>
  <si>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</si>
  <si>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</si>
  <si>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</si>
  <si>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</si>
  <si>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</si>
  <si>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</si>
  <si>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</si>
  <si>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</si>
  <si>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</si>
  <si>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</si>
  <si>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</si>
  <si>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</si>
  <si>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</si>
  <si>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</si>
  <si>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</si>
  <si>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</si>
  <si>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</si>
  <si>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</si>
  <si>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</si>
  <si>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</si>
  <si>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</si>
  <si>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</si>
  <si>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</si>
  <si>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</si>
  <si>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</si>
  <si>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</si>
  <si>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</si>
  <si>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</si>
  <si>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</si>
  <si>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</si>
  <si>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</si>
  <si>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</si>
  <si>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</si>
  <si>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</si>
  <si>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</si>
  <si>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</si>
  <si>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</si>
  <si>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</si>
  <si>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</si>
  <si>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</si>
  <si>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</si>
  <si>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</si>
  <si>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</si>
  <si>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</si>
  <si>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</si>
  <si>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</si>
  <si>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</si>
  <si>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</si>
  <si>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</si>
  <si>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</si>
  <si>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</si>
  <si>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</si>
  <si>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</si>
  <si>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</si>
  <si>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</si>
  <si>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</si>
  <si>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</si>
  <si>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</si>
  <si>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</si>
  <si>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</si>
  <si>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</si>
  <si>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</si>
  <si>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</si>
  <si>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</si>
  <si>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</si>
  <si>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</si>
  <si>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</si>
  <si>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</si>
  <si>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</si>
  <si>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</si>
  <si>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</si>
  <si>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</si>
  <si>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</si>
  <si>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</si>
  <si>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</si>
  <si>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</si>
  <si>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</si>
  <si>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</si>
  <si>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</si>
  <si>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</si>
  <si>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</si>
  <si>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</si>
  <si>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</si>
  <si>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</si>
  <si>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</si>
  <si>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</si>
  <si>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</si>
  <si>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</si>
  <si>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</si>
  <si>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</si>
  <si>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</si>
  <si>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</si>
  <si>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</si>
  <si>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</si>
  <si>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</si>
  <si>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</si>
  <si>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</si>
  <si>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</si>
  <si>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</si>
  <si>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</si>
  <si>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</si>
  <si>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</si>
  <si>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</si>
  <si>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</si>
  <si>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</si>
  <si>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</si>
  <si>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</si>
  <si>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</si>
  <si>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</si>
  <si>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</si>
  <si>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</si>
  <si>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</si>
  <si>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</si>
  <si>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</si>
  <si>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</si>
  <si>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</si>
  <si>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</si>
  <si>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</si>
  <si>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</si>
  <si>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</si>
  <si>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</si>
  <si>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</si>
  <si>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</si>
  <si>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</si>
  <si>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</si>
  <si>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</si>
  <si>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</si>
  <si>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</si>
  <si>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</si>
  <si>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</si>
  <si>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</si>
  <si>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</si>
  <si>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</si>
  <si>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</si>
  <si>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</si>
  <si>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</si>
  <si>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</si>
  <si>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</si>
  <si>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</si>
  <si>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</si>
  <si>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</si>
  <si>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</si>
  <si>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</si>
  <si>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</si>
  <si>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</si>
  <si>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</si>
  <si>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</si>
  <si>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</si>
  <si>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</si>
  <si>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</si>
  <si>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</si>
  <si>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</si>
  <si>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</si>
  <si>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</si>
  <si>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</si>
  <si>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</si>
  <si>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</si>
  <si>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</si>
  <si>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</si>
  <si>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</si>
  <si>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</si>
  <si>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</si>
  <si>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</si>
  <si>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</si>
  <si>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</si>
  <si>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</si>
  <si>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</si>
  <si>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</si>
  <si>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</si>
  <si>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</si>
  <si>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</si>
  <si>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</si>
  <si>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</si>
  <si>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</si>
  <si>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</si>
  <si>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</si>
  <si>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</si>
  <si>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</si>
  <si>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</si>
  <si>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</si>
  <si>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</si>
  <si>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</si>
  <si>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</si>
  <si>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</si>
  <si>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</si>
  <si>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</si>
  <si>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</si>
  <si>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</si>
  <si>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</si>
  <si>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</si>
  <si>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</si>
  <si>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</si>
  <si>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</si>
  <si>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</si>
  <si>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</si>
  <si>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</si>
  <si>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</si>
  <si>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</si>
  <si>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</si>
  <si>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</si>
  <si>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</si>
  <si>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</si>
  <si>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</si>
  <si>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</si>
  <si>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</si>
  <si>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</si>
  <si>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</si>
  <si>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</si>
  <si>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</si>
  <si>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</si>
  <si>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</si>
  <si>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</si>
  <si>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</si>
  <si>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</si>
  <si>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</si>
  <si>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</si>
  <si>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</si>
  <si>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</si>
  <si>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</si>
  <si>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</si>
  <si>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</si>
  <si>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</si>
  <si>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</si>
  <si>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</si>
  <si>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</si>
  <si>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</si>
  <si>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</si>
  <si>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</si>
  <si>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</si>
  <si>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</si>
  <si>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</si>
  <si>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</si>
  <si>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</si>
  <si>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</si>
  <si>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</si>
  <si>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</si>
  <si>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</si>
  <si>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</si>
  <si>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</si>
  <si>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</si>
  <si>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</si>
  <si>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</si>
  <si>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</si>
  <si>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</si>
  <si>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</si>
  <si>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</si>
  <si>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</si>
  <si>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</si>
  <si>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</si>
  <si>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</si>
  <si>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</si>
  <si>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</si>
  <si>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</si>
  <si>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</si>
  <si>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</si>
  <si>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</si>
  <si>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</si>
  <si>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</si>
  <si>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</si>
  <si>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</si>
  <si>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</si>
  <si>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</si>
  <si>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</si>
  <si>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</si>
  <si>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</si>
  <si>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</si>
  <si>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</si>
  <si>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</si>
  <si>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</si>
  <si>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</si>
  <si>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</si>
  <si>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</si>
  <si>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</si>
  <si>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</si>
  <si>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</si>
  <si>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</si>
  <si>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</si>
  <si>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</si>
  <si>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</si>
  <si>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</si>
  <si>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</si>
  <si>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</si>
  <si>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</si>
  <si>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</si>
  <si>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</si>
  <si>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</si>
  <si>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</si>
  <si>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</si>
  <si>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</si>
  <si>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</si>
  <si>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</si>
  <si>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</si>
  <si>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</si>
  <si>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</si>
  <si>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</si>
  <si>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</si>
  <si>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</si>
  <si>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</si>
  <si>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</si>
  <si>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</si>
  <si>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</si>
  <si>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</si>
  <si>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</si>
  <si>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</si>
  <si>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</si>
  <si>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</si>
  <si>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</si>
  <si>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</si>
  <si>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</si>
  <si>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</si>
  <si>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</si>
  <si>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</si>
  <si>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</si>
  <si>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</si>
  <si>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</si>
  <si>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</si>
  <si>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</si>
  <si>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</si>
  <si>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</si>
  <si>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</si>
  <si>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</si>
  <si>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</si>
  <si>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</si>
  <si>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</si>
  <si>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</si>
  <si>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</si>
  <si>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</si>
  <si>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</si>
  <si>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</si>
  <si>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</si>
  <si>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</si>
  <si>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</si>
  <si>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</si>
  <si>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</si>
  <si>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</si>
  <si>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</si>
  <si>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</si>
  <si>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</si>
  <si>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</si>
  <si>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</si>
  <si>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</si>
  <si>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</si>
  <si>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</si>
  <si>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</si>
  <si>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</si>
  <si>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</si>
  <si>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</si>
  <si>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</si>
  <si>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</si>
  <si>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</si>
  <si>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</si>
  <si>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</si>
  <si>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</si>
  <si>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</si>
  <si>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</si>
  <si>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</si>
  <si>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</si>
  <si>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</si>
  <si>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</si>
  <si>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</si>
  <si>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</si>
  <si>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</si>
  <si>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</si>
  <si>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</si>
  <si>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</si>
  <si>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</si>
  <si>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</si>
  <si>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</si>
  <si>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</si>
  <si>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</si>
  <si>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</si>
  <si>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</si>
  <si>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</si>
  <si>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</si>
  <si>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</si>
  <si>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</si>
  <si>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</si>
  <si>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</si>
  <si>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</si>
  <si>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</si>
  <si>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</si>
  <si>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</si>
  <si>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</si>
  <si>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</si>
  <si>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</si>
  <si>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</si>
  <si>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</si>
  <si>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</si>
  <si>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</si>
  <si>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</si>
  <si>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</si>
  <si>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</si>
  <si>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</si>
  <si>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</si>
  <si>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</si>
  <si>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</si>
  <si>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</si>
  <si>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</si>
  <si>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</si>
  <si>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</si>
  <si>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</si>
  <si>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</si>
  <si>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</si>
  <si>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</si>
  <si>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</si>
  <si>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</si>
  <si>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</si>
  <si>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</si>
  <si>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</si>
  <si>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</si>
  <si>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</si>
  <si>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</si>
  <si>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</si>
  <si>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</si>
  <si>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</si>
  <si>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</si>
  <si>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</si>
  <si>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</si>
  <si>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</si>
  <si>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</si>
  <si>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</si>
  <si>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</si>
  <si>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</si>
  <si>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</si>
  <si>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</si>
  <si>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</si>
  <si>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</si>
  <si>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</si>
  <si>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</si>
  <si>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</si>
  <si>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</si>
  <si>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</si>
  <si>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</si>
  <si>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</si>
  <si>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</si>
  <si>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</si>
  <si>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</si>
  <si>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</si>
  <si>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</si>
  <si>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</si>
  <si>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</si>
  <si>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</si>
  <si>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</si>
  <si>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</si>
  <si>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</si>
  <si>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</si>
  <si>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</si>
  <si>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</si>
  <si>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</si>
  <si>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</si>
  <si>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</si>
  <si>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</si>
  <si>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</si>
  <si>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</si>
  <si>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</si>
  <si>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</si>
  <si>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</si>
  <si>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</si>
  <si>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</si>
  <si>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</si>
  <si>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</si>
  <si>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</si>
  <si>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</si>
  <si>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</si>
  <si>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</si>
  <si>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</si>
  <si>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</si>
  <si>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</si>
  <si>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</si>
  <si>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</si>
  <si>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</si>
  <si>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</si>
  <si>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</si>
  <si>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</si>
  <si>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</si>
  <si>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</si>
  <si>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</si>
  <si>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</si>
  <si>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</si>
  <si>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</si>
  <si>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</si>
  <si>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</si>
  <si>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</si>
  <si>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</si>
  <si>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</si>
  <si>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</si>
  <si>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</si>
  <si>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</si>
  <si>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</si>
  <si>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</si>
  <si>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</si>
  <si>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</si>
  <si>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</si>
  <si>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</si>
  <si>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</si>
  <si>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</si>
  <si>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</si>
  <si>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</si>
  <si>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</si>
  <si>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</si>
  <si>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</si>
  <si>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</si>
  <si>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</si>
  <si>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</si>
  <si>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</si>
  <si>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</si>
  <si>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</si>
  <si>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</si>
  <si>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</si>
  <si>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</si>
  <si>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</si>
  <si>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</si>
  <si>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</si>
  <si>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</si>
  <si>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</si>
  <si>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</si>
  <si>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</si>
  <si>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</si>
  <si>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</si>
  <si>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</si>
  <si>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</si>
  <si>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</si>
  <si>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</si>
  <si>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</si>
  <si>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</si>
  <si>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</si>
  <si>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</si>
  <si>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</si>
  <si>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</si>
  <si>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</si>
  <si>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</si>
  <si>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</si>
  <si>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</si>
  <si>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</si>
  <si>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</si>
  <si>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</si>
  <si>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</si>
  <si>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</si>
  <si>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</si>
  <si>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</si>
  <si>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</si>
  <si>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</si>
  <si>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</si>
  <si>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</si>
  <si>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</si>
  <si>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</si>
  <si>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</si>
  <si>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</si>
  <si>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</si>
  <si>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</si>
  <si>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</si>
  <si>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</si>
  <si>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</si>
  <si>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</si>
  <si>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</si>
  <si>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</si>
  <si>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</si>
  <si>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</si>
  <si>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</si>
  <si>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</si>
  <si>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</si>
  <si>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</si>
  <si>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</si>
  <si>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</si>
  <si>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</si>
  <si>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</si>
  <si>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</si>
  <si>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</si>
  <si>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</si>
  <si>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</si>
  <si>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</si>
  <si>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</si>
  <si>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</si>
  <si>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</si>
  <si>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</si>
  <si>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</si>
  <si>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</si>
  <si>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</si>
  <si>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</si>
  <si>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</si>
  <si>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</si>
  <si>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</si>
  <si>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</si>
  <si>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</si>
  <si>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</si>
  <si>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</si>
  <si>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</si>
  <si>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</si>
  <si>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</si>
  <si>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</si>
  <si>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</si>
  <si>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</si>
  <si>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</si>
  <si>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</si>
  <si>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</si>
  <si>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</si>
  <si>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</si>
  <si>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</si>
  <si>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</si>
  <si>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</si>
  <si>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</si>
  <si>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</si>
  <si>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</si>
  <si>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</si>
  <si>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</si>
  <si>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</si>
  <si>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</si>
  <si>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</si>
  <si>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</si>
  <si>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</si>
  <si>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</si>
  <si>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</si>
  <si>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</si>
  <si>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</si>
  <si>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</si>
  <si>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</si>
  <si>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</si>
  <si>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</si>
  <si>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</si>
  <si>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</si>
  <si>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</si>
  <si>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</si>
  <si>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</si>
  <si>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</si>
  <si>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</si>
  <si>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</si>
  <si>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</si>
  <si>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</si>
  <si>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</si>
  <si>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</si>
  <si>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</si>
  <si>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</si>
  <si>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</si>
  <si>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</si>
  <si>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</si>
  <si>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</si>
  <si>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</si>
  <si>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</si>
  <si>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</si>
  <si>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</si>
  <si>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</si>
  <si>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</si>
  <si>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</si>
  <si>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</si>
  <si>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</si>
  <si>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</si>
  <si>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</si>
  <si>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</si>
  <si>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</si>
  <si>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</si>
  <si>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</si>
  <si>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</si>
  <si>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</si>
  <si>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</si>
  <si>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</si>
  <si>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</si>
  <si>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</si>
  <si>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</si>
  <si>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</si>
  <si>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</si>
  <si>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</si>
  <si>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</si>
  <si>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</si>
  <si>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</si>
  <si>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</si>
  <si>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</si>
  <si>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</si>
  <si>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</si>
  <si>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</si>
  <si>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</si>
  <si>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</si>
  <si>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</si>
  <si>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</si>
  <si>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</si>
  <si>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</si>
  <si>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</si>
  <si>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</si>
  <si>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</si>
  <si>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</si>
  <si>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</si>
  <si>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</si>
  <si>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</si>
  <si>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</si>
  <si>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</si>
  <si>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</si>
  <si>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</si>
  <si>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</si>
  <si>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</si>
  <si>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</si>
  <si>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</si>
  <si>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</si>
  <si>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</si>
  <si>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</si>
  <si>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</si>
  <si>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</si>
  <si>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</si>
  <si>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</si>
  <si>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</si>
  <si>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</si>
  <si>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</si>
  <si>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</si>
  <si>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</si>
  <si>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</si>
  <si>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</si>
  <si>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</si>
  <si>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</si>
  <si>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</si>
  <si>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</si>
  <si>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</si>
  <si>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</si>
  <si>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</si>
  <si>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</si>
  <si>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</si>
  <si>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</si>
  <si>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</si>
  <si>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</si>
  <si>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</si>
  <si>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</si>
  <si>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</si>
  <si>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</si>
  <si>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</si>
  <si>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</si>
  <si>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</si>
  <si>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</si>
  <si>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</si>
  <si>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</si>
  <si>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</si>
  <si>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</si>
  <si>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</si>
  <si>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</si>
  <si>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</si>
  <si>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</si>
  <si>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</si>
  <si>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</si>
  <si>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</si>
  <si>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</si>
  <si>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</si>
  <si>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</si>
  <si>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</si>
  <si>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</si>
  <si>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</si>
  <si>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</si>
  <si>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</si>
  <si>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</si>
  <si>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</si>
  <si>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</si>
  <si>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</si>
  <si>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</si>
  <si>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</si>
  <si>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</si>
  <si>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</si>
  <si>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</si>
  <si>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</si>
  <si>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</si>
  <si>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</si>
  <si>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</si>
  <si>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</si>
  <si>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</si>
  <si>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1610-1640</t>
  </si>
  <si>
    <t>1750-1800</t>
  </si>
  <si>
    <t>2050-2150</t>
  </si>
  <si>
    <t>1900-1930</t>
  </si>
  <si>
    <t>3400-3600</t>
  </si>
  <si>
    <t>150-160</t>
  </si>
  <si>
    <t>1145-1165</t>
  </si>
  <si>
    <t>1250-1300</t>
  </si>
  <si>
    <t>1795-1815</t>
  </si>
  <si>
    <t>1920-2000</t>
  </si>
  <si>
    <t>AMBIKCO</t>
  </si>
  <si>
    <t>1360-1450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</si>
  <si>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</si>
  <si>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</si>
  <si>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</si>
  <si>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</si>
  <si>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</si>
  <si>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</si>
  <si>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</si>
  <si>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550-569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</si>
  <si>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</si>
  <si>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</si>
  <si>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</si>
  <si>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</si>
  <si>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</si>
  <si>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</si>
  <si>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</si>
  <si>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</si>
  <si>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</si>
  <si>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</si>
  <si>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</si>
  <si>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</si>
  <si>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</si>
  <si>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</si>
  <si>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</si>
  <si>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</si>
  <si>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</si>
  <si>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</si>
  <si>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</si>
  <si>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</si>
  <si>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</si>
  <si>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</si>
  <si>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</si>
  <si>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</si>
  <si>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</si>
  <si>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</si>
  <si>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</si>
  <si>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</si>
  <si>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</si>
  <si>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</si>
  <si>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</si>
  <si>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</si>
  <si>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</si>
  <si>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COLORCHIPS</t>
  </si>
  <si>
    <t>YACOOBALI AIYUB MOHAMMED</t>
  </si>
  <si>
    <t>Loss of Rs.170/-</t>
  </si>
  <si>
    <t>Profit of Rs.10/-</t>
  </si>
  <si>
    <t>Part profit of Rs.135/-</t>
  </si>
  <si>
    <t>Loss of Rs.130/-</t>
  </si>
  <si>
    <t>Part profit of Rs.7/-</t>
  </si>
  <si>
    <t>Retail Research Technical Calls &amp; Fundamental Performance Report for the month of Nov-2022</t>
  </si>
  <si>
    <t>EUREKAI</t>
  </si>
  <si>
    <t>GGL</t>
  </si>
  <si>
    <t xml:space="preserve">CARBORUNIV </t>
  </si>
  <si>
    <t>832-840</t>
  </si>
  <si>
    <t>900-950</t>
  </si>
  <si>
    <t>Profit of Rs.90/-</t>
  </si>
  <si>
    <t>Profit of Rs.8.5/-</t>
  </si>
  <si>
    <t>263.5-265.5</t>
  </si>
  <si>
    <t>275-280</t>
  </si>
  <si>
    <t>SBIN 590 CE NOV</t>
  </si>
  <si>
    <t>Loss of Rs.120/-</t>
  </si>
  <si>
    <t>18-22</t>
  </si>
  <si>
    <t>ALAN SCOTT</t>
  </si>
  <si>
    <t>NEXT ORBIT VENTURES FUND</t>
  </si>
  <si>
    <t>ANKIT AJITBHAI PANCHAL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</si>
  <si>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</si>
  <si>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</si>
  <si>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</si>
  <si>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</si>
  <si>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</si>
  <si>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</si>
  <si>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</si>
  <si>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</si>
  <si>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GGPL</t>
  </si>
  <si>
    <t>SMGOLD</t>
  </si>
  <si>
    <t>JIGNESH PRAVINBHAI SHROFF</t>
  </si>
  <si>
    <t>GRAVITON RESEARCH CAPITAL LLP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</si>
  <si>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</si>
  <si>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</si>
  <si>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</si>
  <si>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</si>
  <si>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</si>
  <si>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</si>
  <si>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</si>
  <si>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</si>
  <si>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BNL</t>
  </si>
  <si>
    <t>RIGMADIRAPPA INVESTMENTS PRIVATE LIMITED</t>
  </si>
  <si>
    <t>NAYAN MAHENDRABHAI THAKKAR</t>
  </si>
  <si>
    <t>MAFIA</t>
  </si>
  <si>
    <t>YUGA STOCKS AND COMMODITIES PRIVATE LIMITED .</t>
  </si>
  <si>
    <t>SCBL</t>
  </si>
  <si>
    <t>SOFCOM</t>
  </si>
  <si>
    <t>TRANSPACT</t>
  </si>
  <si>
    <t>MANISH N THAKUR</t>
  </si>
  <si>
    <t>YELLOWSTONE VENTURES LLP</t>
  </si>
  <si>
    <t>MANSI SHARES &amp; STOCK ADVISORS PVT LTD</t>
  </si>
  <si>
    <t>Profit of Rs.5.5/-</t>
  </si>
  <si>
    <t>GUJGASLTD NOV FUT</t>
  </si>
  <si>
    <t>516-518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</si>
  <si>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</si>
  <si>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</si>
  <si>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</si>
  <si>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</si>
  <si>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</si>
  <si>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</si>
  <si>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</si>
  <si>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</si>
  <si>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</si>
  <si>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</si>
  <si>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ZENAB AIYUB YACOOBALI</t>
  </si>
  <si>
    <t>EKANSH</t>
  </si>
  <si>
    <t>GOVIND RAM PATODIA</t>
  </si>
  <si>
    <t>PRANAV KAMLESHKUMAR TRIVEDI</t>
  </si>
  <si>
    <t>SIRIGIREDDY MALLIKARJUNA REDDY</t>
  </si>
  <si>
    <t>BHADRESHBHAI CHAMPAKLAL SHETH</t>
  </si>
  <si>
    <t>POOJA AMIT GADHIYA</t>
  </si>
  <si>
    <t>UNIKAT TRADING PRIVATE LIMITED</t>
  </si>
  <si>
    <t>CASTERLY REAL ESTATE PRIVATE LIMITED</t>
  </si>
  <si>
    <t>VIJAYKUMAR KASHMIRILAL PUNJABI</t>
  </si>
  <si>
    <t>MOHD ANEES KHAN</t>
  </si>
  <si>
    <t>SAHIL SHARMA</t>
  </si>
  <si>
    <t>KISHORE MEHTA</t>
  </si>
  <si>
    <t>BHAVIN SHAILESH KAMANI</t>
  </si>
  <si>
    <t>VEERHEALTH</t>
  </si>
  <si>
    <t>ZENLABS</t>
  </si>
  <si>
    <t>PREET REMEDIES PRIVATE LIMITE</t>
  </si>
  <si>
    <t>JAIPURKURT</t>
  </si>
  <si>
    <t>Nandani Creation Limited</t>
  </si>
  <si>
    <t>KRISHNAMURTHY NARAYANAN IYER</t>
  </si>
  <si>
    <t>Part profit of Rs.46/-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</si>
  <si>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</si>
  <si>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</si>
  <si>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</si>
  <si>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</si>
  <si>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</si>
  <si>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</si>
  <si>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35-36</t>
  </si>
  <si>
    <t>40-44</t>
  </si>
  <si>
    <t>80-100</t>
  </si>
  <si>
    <t>7NR</t>
  </si>
  <si>
    <t>DEEPAL PRAVINBHAI SHAH HUF</t>
  </si>
  <si>
    <t>AMITINT</t>
  </si>
  <si>
    <t>ANKITA ROMIL SHAH</t>
  </si>
  <si>
    <t>MAITREEVARIA</t>
  </si>
  <si>
    <t>APIS</t>
  </si>
  <si>
    <t>SHRIDHAR FINANCIAL SERVICES LIMITED</t>
  </si>
  <si>
    <t>RAVI GOYAL HUF</t>
  </si>
  <si>
    <t>BANASFN</t>
  </si>
  <si>
    <t>JR SEAMLESS PRIVATE LIMITED</t>
  </si>
  <si>
    <t>BATLIBOI</t>
  </si>
  <si>
    <t>ZAKI ABBAS NASSER</t>
  </si>
  <si>
    <t>BRANDBUCKT</t>
  </si>
  <si>
    <t>DIVYA PRADEEP NIMANI</t>
  </si>
  <si>
    <t>CHOTHANI</t>
  </si>
  <si>
    <t>MANMOHAN CHAUHAN</t>
  </si>
  <si>
    <t>PREMILA RAJESH SONI</t>
  </si>
  <si>
    <t>COLABCLOUD</t>
  </si>
  <si>
    <t>GUTTIKONDA VARA LAKSHMI</t>
  </si>
  <si>
    <t>PREETI JAIN</t>
  </si>
  <si>
    <t>COLOURSHINE HOSIERY PRIVATE LIMITED</t>
  </si>
  <si>
    <t>CONART</t>
  </si>
  <si>
    <t>JAWAHARLAL MOHANLAL SHAH</t>
  </si>
  <si>
    <t>THAKORBHAIVINUBHAIMISTRY</t>
  </si>
  <si>
    <t>DAIKAFFI</t>
  </si>
  <si>
    <t>AAYUSHI GUPTA</t>
  </si>
  <si>
    <t>EIKO</t>
  </si>
  <si>
    <t>SVAKS BIOTECH INDIA PRIVATE LIMITED</t>
  </si>
  <si>
    <t>KABRA LAXMIKANT RAMPRASAD HUF</t>
  </si>
  <si>
    <t>HARDIK HIMMATBHAI MUNJPARA</t>
  </si>
  <si>
    <t>JAGDISH CHHANABHAI VAGHELA</t>
  </si>
  <si>
    <t>KANTABEN VALLABHBHAI GADHIYA</t>
  </si>
  <si>
    <t>KHUSHBU BHAVIN SHAH</t>
  </si>
  <si>
    <t>SATABDI TRACOM PRIVATE LIMITED</t>
  </si>
  <si>
    <t>SATABDI TRADELINK LIMITED</t>
  </si>
  <si>
    <t>HIREN KANUBHAI VADHER</t>
  </si>
  <si>
    <t>ICICI PRUDENTIAL LIFE INSURANCE COMPANY LIMITED</t>
  </si>
  <si>
    <t>GOLDMAN SACHS (SINGAPORE) PTE.- ODI</t>
  </si>
  <si>
    <t>PICTET - INDIAN EQUITIES</t>
  </si>
  <si>
    <t>SEQUOIA CAPITAL INDIA INVESTMENTS IV</t>
  </si>
  <si>
    <t>SCI INVESTMENTS V</t>
  </si>
  <si>
    <t>KBSINDIA</t>
  </si>
  <si>
    <t>RAIS KASAM SHAIKH</t>
  </si>
  <si>
    <t>KRISHNA</t>
  </si>
  <si>
    <t>SHAJICHEMBERTIYILMOHAN</t>
  </si>
  <si>
    <t>SELVAMURTHY AKILANDESWARI</t>
  </si>
  <si>
    <t>LINTON TRADERS PRIVATE LIMITED</t>
  </si>
  <si>
    <t>MRCAGRO</t>
  </si>
  <si>
    <t>RAJWANT PARMANAND SINGH</t>
  </si>
  <si>
    <t>RAJPACK</t>
  </si>
  <si>
    <t>DEEPAK JAIN</t>
  </si>
  <si>
    <t>MADANCHAND PRASAN CHAND</t>
  </si>
  <si>
    <t>S&amp;SPOWER</t>
  </si>
  <si>
    <t>SUNDAR IYER</t>
  </si>
  <si>
    <t>JYOTSNABEN RANCHHODLAL PATEL</t>
  </si>
  <si>
    <t>DEVRUP TRADING LIMITED</t>
  </si>
  <si>
    <t>MINABEN HASMUKHLAL SHAH</t>
  </si>
  <si>
    <t>CHERALATHAN</t>
  </si>
  <si>
    <t>UMESH CHAMDIA</t>
  </si>
  <si>
    <t>PARVESH SAHIB SINGH</t>
  </si>
  <si>
    <t>PARASRAMPURIA INFRASTRUCTURE LLP</t>
  </si>
  <si>
    <t>SHILPIKA BHUGRA</t>
  </si>
  <si>
    <t>CRYSTAL MINE O GEMS PRIVATE LIMITED</t>
  </si>
  <si>
    <t>SSWRL</t>
  </si>
  <si>
    <t>SYLPH</t>
  </si>
  <si>
    <t>ZEEL SANJAY SONI</t>
  </si>
  <si>
    <t>THINKINK</t>
  </si>
  <si>
    <t>B B COMMERCIAL LTD</t>
  </si>
  <si>
    <t>VINOD HARILAL JHAVERI</t>
  </si>
  <si>
    <t>SUSHMA RASTOGI</t>
  </si>
  <si>
    <t>ANKIT KIRTI GADA</t>
  </si>
  <si>
    <t>VAL</t>
  </si>
  <si>
    <t>APARNA SAMEER GIRI</t>
  </si>
  <si>
    <t>SNEHLATA DINKAR SONAR</t>
  </si>
  <si>
    <t>RAHUL YASHVANTRAY SHAH</t>
  </si>
  <si>
    <t>MULTIPLIER SHARE &amp; STOCK ADVISORS PRIVATE LIMITED</t>
  </si>
  <si>
    <t>VISTARAMAR</t>
  </si>
  <si>
    <t>ROSHNI SRIVASTAVA</t>
  </si>
  <si>
    <t>AMRENDRA KUMAR SINGH</t>
  </si>
  <si>
    <t>ABHIK NARENDRABHAI PATEL</t>
  </si>
  <si>
    <t>S</t>
  </si>
  <si>
    <t>JSLL</t>
  </si>
  <si>
    <t>Jeena Sikho Lifecare Ltd</t>
  </si>
  <si>
    <t>V JOSHI IMPEX PRIVATE LIMITED</t>
  </si>
  <si>
    <t>KDDL</t>
  </si>
  <si>
    <t>KDDL Limited</t>
  </si>
  <si>
    <t>KECL</t>
  </si>
  <si>
    <t>Kirloskar Electric Co Ltd</t>
  </si>
  <si>
    <t>MAKS</t>
  </si>
  <si>
    <t>Maks Energy Sol India Ltd</t>
  </si>
  <si>
    <t>HARYANA REFRACTORIES PRIVATE LIMITED</t>
  </si>
  <si>
    <t>NNM SECURITIES PVT LTD</t>
  </si>
  <si>
    <t>REFEX</t>
  </si>
  <si>
    <t>Refex Industries Limited</t>
  </si>
  <si>
    <t>ROTO</t>
  </si>
  <si>
    <t>Roto Pumps Limited</t>
  </si>
  <si>
    <t>SHYAM S</t>
  </si>
  <si>
    <t>RUSHIL</t>
  </si>
  <si>
    <t>Rushil Decor Limited</t>
  </si>
  <si>
    <t>TFCILTD</t>
  </si>
  <si>
    <t>Tourism Finance Corp</t>
  </si>
  <si>
    <t>ANANT AGGARWAL</t>
  </si>
  <si>
    <t>VCL</t>
  </si>
  <si>
    <t>Vaxtex Cotfab Limited</t>
  </si>
  <si>
    <t>JAYESH PRAVINCHANDRA SHETH</t>
  </si>
  <si>
    <t>MILAN M KENIA</t>
  </si>
  <si>
    <t>AJOONI</t>
  </si>
  <si>
    <t>Ajooni Biotech Limited</t>
  </si>
  <si>
    <t>GAURAV CHANDRAKANT SHAH</t>
  </si>
  <si>
    <t>EXCEL</t>
  </si>
  <si>
    <t>Excel Realty N Infra Ltd</t>
  </si>
  <si>
    <t>RANJANA LAKHMENDRA KHURANA</t>
  </si>
  <si>
    <t>FOCUS</t>
  </si>
  <si>
    <t>Focus Lightg</t>
  </si>
  <si>
    <t>PURVI PRABHATCHANDRA JAIN</t>
  </si>
  <si>
    <t>GSS</t>
  </si>
  <si>
    <t>GSS Infotech Limited</t>
  </si>
  <si>
    <t>SAPAN ANIL SHAH</t>
  </si>
  <si>
    <t>MIKER FINANCIAL CONSULTANTS PVT LTD</t>
  </si>
  <si>
    <t>Manappuram Finance Ltd</t>
  </si>
  <si>
    <t>BARCLAYS MERCHANT BANK (SINGAPORE) LIMITED</t>
  </si>
  <si>
    <t>DEBRA PAULY</t>
  </si>
  <si>
    <t>VIVEK JAIN</t>
  </si>
  <si>
    <t>TAPIFRUIT</t>
  </si>
  <si>
    <t>Tapi Fruit Processing Ltd</t>
  </si>
  <si>
    <t>JIGNESHBHAI JASMATBHAI LAKHANI</t>
  </si>
  <si>
    <t>QMIN PHARMA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</si>
</sst>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39997558519241921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65" fontId="31" fillId="0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0" fontId="31" fillId="15" borderId="21" xfId="0" applyFont="1" applyFill="1" applyBorder="1" applyAlignment="1">
      <alignment horizontal="center" vertical="center"/>
    </xf>
    <xf numFmtId="165" fontId="31" fillId="15" borderId="21" xfId="0" applyNumberFormat="1" applyFont="1" applyFill="1" applyBorder="1" applyAlignment="1">
      <alignment horizontal="center" vertical="center"/>
    </xf>
    <xf numFmtId="15" fontId="31" fillId="15" borderId="21" xfId="0" applyNumberFormat="1" applyFont="1" applyFill="1" applyBorder="1" applyAlignment="1">
      <alignment horizontal="center" vertical="center"/>
    </xf>
    <xf numFmtId="0" fontId="32" fillId="15" borderId="21" xfId="0" applyFont="1" applyFill="1" applyBorder="1"/>
    <xf numFmtId="43" fontId="31" fillId="15" borderId="21" xfId="0" applyNumberFormat="1" applyFont="1" applyFill="1" applyBorder="1" applyAlignment="1">
      <alignment horizontal="center" vertical="top"/>
    </xf>
    <xf numFmtId="0" fontId="31" fillId="15" borderId="21" xfId="0" applyFont="1" applyFill="1" applyBorder="1" applyAlignment="1">
      <alignment horizontal="center" vertical="top"/>
    </xf>
    <xf numFmtId="0" fontId="32" fillId="29" borderId="20" xfId="0" applyFont="1" applyFill="1" applyBorder="1" applyAlignment="1">
      <alignment horizontal="center" vertical="center"/>
    </xf>
    <xf numFmtId="2" fontId="32" fillId="29" borderId="20" xfId="0" applyNumberFormat="1" applyFont="1" applyFill="1" applyBorder="1" applyAlignment="1">
      <alignment horizontal="center" vertical="center"/>
    </xf>
    <xf numFmtId="10" fontId="32" fillId="29" borderId="20" xfId="0" applyNumberFormat="1" applyFont="1" applyFill="1" applyBorder="1" applyAlignment="1">
      <alignment horizontal="center" vertical="center" wrapText="1"/>
    </xf>
    <xf numFmtId="16" fontId="32" fillId="29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44875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9" sqref="E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44875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2" t="s">
        <v>16</v>
      </c>
      <c r="B9" s="394" t="s">
        <v>17</v>
      </c>
      <c r="C9" s="394" t="s">
        <v>18</v>
      </c>
      <c r="D9" s="394" t="s">
        <v>19</v>
      </c>
      <c r="E9" s="23" t="s">
        <v>20</v>
      </c>
      <c r="F9" s="23" t="s">
        <v>21</v>
      </c>
      <c r="G9" s="389" t="s">
        <v>22</v>
      </c>
      <c r="H9" s="390"/>
      <c r="I9" s="391"/>
      <c r="J9" s="389" t="s">
        <v>23</v>
      </c>
      <c r="K9" s="390"/>
      <c r="L9" s="391"/>
      <c r="M9" s="23"/>
      <c r="N9" s="24"/>
      <c r="O9" s="24"/>
      <c r="P9" s="24"/>
    </row>
    <row r="10" spans="1:16" ht="59.25" customHeight="1">
      <c r="A10" s="393"/>
      <c r="B10" s="395"/>
      <c r="C10" s="395"/>
      <c r="D10" s="39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18216.8</v>
      </c>
      <c r="F11" s="32">
        <v>18258.45</v>
      </c>
      <c r="G11" s="33">
        <v>18141.650000000001</v>
      </c>
      <c r="H11" s="33">
        <v>18066.5</v>
      </c>
      <c r="I11" s="33">
        <v>17949.7</v>
      </c>
      <c r="J11" s="33">
        <v>18333.600000000002</v>
      </c>
      <c r="K11" s="33">
        <v>18450.399999999998</v>
      </c>
      <c r="L11" s="33">
        <v>18525.550000000003</v>
      </c>
      <c r="M11" s="34">
        <v>18375.25</v>
      </c>
      <c r="N11" s="34">
        <v>18183.3</v>
      </c>
      <c r="O11" s="35">
        <v>13931900</v>
      </c>
      <c r="P11" s="36">
        <v>5.2361636716596043E-2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41926.400000000001</v>
      </c>
      <c r="F12" s="37">
        <v>41955.366666666669</v>
      </c>
      <c r="G12" s="38">
        <v>41812.133333333339</v>
      </c>
      <c r="H12" s="38">
        <v>41697.866666666669</v>
      </c>
      <c r="I12" s="38">
        <v>41554.633333333339</v>
      </c>
      <c r="J12" s="38">
        <v>42069.633333333339</v>
      </c>
      <c r="K12" s="38">
        <v>42212.866666666676</v>
      </c>
      <c r="L12" s="38">
        <v>42327.133333333339</v>
      </c>
      <c r="M12" s="28">
        <v>42098.6</v>
      </c>
      <c r="N12" s="28">
        <v>41841.1</v>
      </c>
      <c r="O12" s="39">
        <v>2786275</v>
      </c>
      <c r="P12" s="40">
        <v>4.5153606661915299E-2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18755.3</v>
      </c>
      <c r="F13" s="37">
        <v>18790.400000000001</v>
      </c>
      <c r="G13" s="38">
        <v>18711.050000000003</v>
      </c>
      <c r="H13" s="38">
        <v>18666.800000000003</v>
      </c>
      <c r="I13" s="38">
        <v>18587.450000000004</v>
      </c>
      <c r="J13" s="38">
        <v>18834.650000000001</v>
      </c>
      <c r="K13" s="38">
        <v>18914</v>
      </c>
      <c r="L13" s="38">
        <v>18958.25</v>
      </c>
      <c r="M13" s="28">
        <v>18869.75</v>
      </c>
      <c r="N13" s="28">
        <v>18746.150000000001</v>
      </c>
      <c r="O13" s="39">
        <v>5560</v>
      </c>
      <c r="P13" s="40">
        <v>-0.30150753768844218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732.45</v>
      </c>
      <c r="F15" s="37">
        <v>735.65</v>
      </c>
      <c r="G15" s="38">
        <v>727.34999999999991</v>
      </c>
      <c r="H15" s="38">
        <v>722.24999999999989</v>
      </c>
      <c r="I15" s="38">
        <v>713.94999999999982</v>
      </c>
      <c r="J15" s="38">
        <v>740.75</v>
      </c>
      <c r="K15" s="38">
        <v>749.05</v>
      </c>
      <c r="L15" s="38">
        <v>754.15000000000009</v>
      </c>
      <c r="M15" s="28">
        <v>743.95</v>
      </c>
      <c r="N15" s="28">
        <v>730.55</v>
      </c>
      <c r="O15" s="39">
        <v>1864050</v>
      </c>
      <c r="P15" s="40">
        <v>-4.5578851412944393E-4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3113.35</v>
      </c>
      <c r="F16" s="37">
        <v>3173.1166666666663</v>
      </c>
      <c r="G16" s="38">
        <v>3040.1833333333325</v>
      </c>
      <c r="H16" s="38">
        <v>2967.016666666666</v>
      </c>
      <c r="I16" s="38">
        <v>2834.0833333333321</v>
      </c>
      <c r="J16" s="38">
        <v>3246.2833333333328</v>
      </c>
      <c r="K16" s="38">
        <v>3379.2166666666662</v>
      </c>
      <c r="L16" s="38">
        <v>3452.3833333333332</v>
      </c>
      <c r="M16" s="28">
        <v>3306.05</v>
      </c>
      <c r="N16" s="28">
        <v>3099.95</v>
      </c>
      <c r="O16" s="39">
        <v>1494500</v>
      </c>
      <c r="P16" s="40">
        <v>-1.4182058047493404E-2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19308</v>
      </c>
      <c r="F17" s="37">
        <v>19352.666666666668</v>
      </c>
      <c r="G17" s="38">
        <v>19205.333333333336</v>
      </c>
      <c r="H17" s="38">
        <v>19102.666666666668</v>
      </c>
      <c r="I17" s="38">
        <v>18955.333333333336</v>
      </c>
      <c r="J17" s="38">
        <v>19455.333333333336</v>
      </c>
      <c r="K17" s="38">
        <v>19602.666666666672</v>
      </c>
      <c r="L17" s="38">
        <v>19705.333333333336</v>
      </c>
      <c r="M17" s="28">
        <v>19500</v>
      </c>
      <c r="N17" s="28">
        <v>19250</v>
      </c>
      <c r="O17" s="39">
        <v>50800</v>
      </c>
      <c r="P17" s="40">
        <v>-1.4740108611326609E-2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131.5</v>
      </c>
      <c r="F18" s="37">
        <v>130.83333333333334</v>
      </c>
      <c r="G18" s="38">
        <v>129.16666666666669</v>
      </c>
      <c r="H18" s="38">
        <v>126.83333333333334</v>
      </c>
      <c r="I18" s="38">
        <v>125.16666666666669</v>
      </c>
      <c r="J18" s="38">
        <v>133.16666666666669</v>
      </c>
      <c r="K18" s="38">
        <v>134.83333333333337</v>
      </c>
      <c r="L18" s="38">
        <v>137.16666666666669</v>
      </c>
      <c r="M18" s="28">
        <v>132.5</v>
      </c>
      <c r="N18" s="28">
        <v>128.5</v>
      </c>
      <c r="O18" s="39">
        <v>23803200</v>
      </c>
      <c r="P18" s="40">
        <v>-4.4439627140689358E-2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314</v>
      </c>
      <c r="F19" s="37">
        <v>316.95</v>
      </c>
      <c r="G19" s="38">
        <v>309.04999999999995</v>
      </c>
      <c r="H19" s="38">
        <v>304.09999999999997</v>
      </c>
      <c r="I19" s="38">
        <v>296.19999999999993</v>
      </c>
      <c r="J19" s="38">
        <v>321.89999999999998</v>
      </c>
      <c r="K19" s="38">
        <v>329.79999999999995</v>
      </c>
      <c r="L19" s="38">
        <v>334.75</v>
      </c>
      <c r="M19" s="28">
        <v>324.85000000000002</v>
      </c>
      <c r="N19" s="28">
        <v>312</v>
      </c>
      <c r="O19" s="39">
        <v>11871600</v>
      </c>
      <c r="P19" s="40">
        <v>8.2503556187766711E-2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2453</v>
      </c>
      <c r="F20" s="37">
        <v>2472.5166666666669</v>
      </c>
      <c r="G20" s="38">
        <v>2424.5333333333338</v>
      </c>
      <c r="H20" s="38">
        <v>2396.0666666666671</v>
      </c>
      <c r="I20" s="38">
        <v>2348.0833333333339</v>
      </c>
      <c r="J20" s="38">
        <v>2500.9833333333336</v>
      </c>
      <c r="K20" s="38">
        <v>2548.9666666666662</v>
      </c>
      <c r="L20" s="38">
        <v>2577.4333333333334</v>
      </c>
      <c r="M20" s="28">
        <v>2520.5</v>
      </c>
      <c r="N20" s="28">
        <v>2444.0500000000002</v>
      </c>
      <c r="O20" s="39">
        <v>3851250</v>
      </c>
      <c r="P20" s="40">
        <v>1.804123711340206E-2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4013.15</v>
      </c>
      <c r="F21" s="37">
        <v>4013.3166666666671</v>
      </c>
      <c r="G21" s="38">
        <v>3961.6333333333341</v>
      </c>
      <c r="H21" s="38">
        <v>3910.1166666666672</v>
      </c>
      <c r="I21" s="38">
        <v>3858.4333333333343</v>
      </c>
      <c r="J21" s="38">
        <v>4064.8333333333339</v>
      </c>
      <c r="K21" s="38">
        <v>4116.5166666666673</v>
      </c>
      <c r="L21" s="38">
        <v>4168.0333333333338</v>
      </c>
      <c r="M21" s="28">
        <v>4065</v>
      </c>
      <c r="N21" s="28">
        <v>3961.8</v>
      </c>
      <c r="O21" s="39">
        <v>14244750</v>
      </c>
      <c r="P21" s="40">
        <v>-1.7281523257618874E-2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896.55</v>
      </c>
      <c r="F22" s="37">
        <v>887.86666666666679</v>
      </c>
      <c r="G22" s="38">
        <v>869.38333333333355</v>
      </c>
      <c r="H22" s="38">
        <v>842.21666666666681</v>
      </c>
      <c r="I22" s="38">
        <v>823.73333333333358</v>
      </c>
      <c r="J22" s="38">
        <v>915.03333333333353</v>
      </c>
      <c r="K22" s="38">
        <v>933.51666666666665</v>
      </c>
      <c r="L22" s="38">
        <v>960.68333333333351</v>
      </c>
      <c r="M22" s="28">
        <v>906.35</v>
      </c>
      <c r="N22" s="28">
        <v>860.7</v>
      </c>
      <c r="O22" s="39">
        <v>75289375</v>
      </c>
      <c r="P22" s="40">
        <v>9.2832306983368935E-3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3189.4</v>
      </c>
      <c r="F23" s="37">
        <v>3208.7333333333336</v>
      </c>
      <c r="G23" s="38">
        <v>3158.3166666666671</v>
      </c>
      <c r="H23" s="38">
        <v>3127.2333333333336</v>
      </c>
      <c r="I23" s="38">
        <v>3076.8166666666671</v>
      </c>
      <c r="J23" s="38">
        <v>3239.8166666666671</v>
      </c>
      <c r="K23" s="38">
        <v>3290.2333333333331</v>
      </c>
      <c r="L23" s="38">
        <v>3321.3166666666671</v>
      </c>
      <c r="M23" s="28">
        <v>3259.15</v>
      </c>
      <c r="N23" s="28">
        <v>3177.65</v>
      </c>
      <c r="O23" s="39">
        <v>270200</v>
      </c>
      <c r="P23" s="40">
        <v>-4.8591549295774646E-2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614.45000000000005</v>
      </c>
      <c r="F24" s="37">
        <v>609.83333333333337</v>
      </c>
      <c r="G24" s="38">
        <v>599.91666666666674</v>
      </c>
      <c r="H24" s="38">
        <v>585.38333333333333</v>
      </c>
      <c r="I24" s="38">
        <v>575.4666666666667</v>
      </c>
      <c r="J24" s="38">
        <v>624.36666666666679</v>
      </c>
      <c r="K24" s="38">
        <v>634.28333333333353</v>
      </c>
      <c r="L24" s="38">
        <v>648.81666666666683</v>
      </c>
      <c r="M24" s="28">
        <v>619.75</v>
      </c>
      <c r="N24" s="28">
        <v>595.29999999999995</v>
      </c>
      <c r="O24" s="39">
        <v>7109000</v>
      </c>
      <c r="P24" s="40">
        <v>1.3111016103748041E-2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568.29999999999995</v>
      </c>
      <c r="F25" s="37">
        <v>572.59999999999991</v>
      </c>
      <c r="G25" s="38">
        <v>560.79999999999984</v>
      </c>
      <c r="H25" s="38">
        <v>553.29999999999995</v>
      </c>
      <c r="I25" s="38">
        <v>541.49999999999989</v>
      </c>
      <c r="J25" s="38">
        <v>580.0999999999998</v>
      </c>
      <c r="K25" s="38">
        <v>591.9</v>
      </c>
      <c r="L25" s="38">
        <v>599.39999999999975</v>
      </c>
      <c r="M25" s="28">
        <v>584.4</v>
      </c>
      <c r="N25" s="28">
        <v>565.1</v>
      </c>
      <c r="O25" s="39">
        <v>69534000</v>
      </c>
      <c r="P25" s="40">
        <v>4.2279362167120846E-2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4385.45</v>
      </c>
      <c r="F26" s="37">
        <v>4405.4000000000005</v>
      </c>
      <c r="G26" s="38">
        <v>4347.8000000000011</v>
      </c>
      <c r="H26" s="38">
        <v>4310.1500000000005</v>
      </c>
      <c r="I26" s="38">
        <v>4252.5500000000011</v>
      </c>
      <c r="J26" s="38">
        <v>4443.0500000000011</v>
      </c>
      <c r="K26" s="38">
        <v>4500.6500000000015</v>
      </c>
      <c r="L26" s="38">
        <v>4538.3000000000011</v>
      </c>
      <c r="M26" s="28">
        <v>4463</v>
      </c>
      <c r="N26" s="28">
        <v>4367.75</v>
      </c>
      <c r="O26" s="39">
        <v>1712000</v>
      </c>
      <c r="P26" s="40">
        <v>4.0571341741376693E-2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297.39999999999998</v>
      </c>
      <c r="F27" s="37">
        <v>297.83333333333331</v>
      </c>
      <c r="G27" s="38">
        <v>291.56666666666661</v>
      </c>
      <c r="H27" s="38">
        <v>285.73333333333329</v>
      </c>
      <c r="I27" s="38">
        <v>279.46666666666658</v>
      </c>
      <c r="J27" s="38">
        <v>303.66666666666663</v>
      </c>
      <c r="K27" s="38">
        <v>309.93333333333339</v>
      </c>
      <c r="L27" s="38">
        <v>315.76666666666665</v>
      </c>
      <c r="M27" s="28">
        <v>304.10000000000002</v>
      </c>
      <c r="N27" s="28">
        <v>292</v>
      </c>
      <c r="O27" s="39">
        <v>15561000</v>
      </c>
      <c r="P27" s="40">
        <v>-2.0057306590257881E-2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148.5</v>
      </c>
      <c r="F28" s="37">
        <v>149.01666666666668</v>
      </c>
      <c r="G28" s="38">
        <v>146.73333333333335</v>
      </c>
      <c r="H28" s="38">
        <v>144.96666666666667</v>
      </c>
      <c r="I28" s="38">
        <v>142.68333333333334</v>
      </c>
      <c r="J28" s="38">
        <v>150.78333333333336</v>
      </c>
      <c r="K28" s="38">
        <v>153.06666666666672</v>
      </c>
      <c r="L28" s="38">
        <v>154.83333333333337</v>
      </c>
      <c r="M28" s="28">
        <v>151.30000000000001</v>
      </c>
      <c r="N28" s="28">
        <v>147.25</v>
      </c>
      <c r="O28" s="39">
        <v>71515000</v>
      </c>
      <c r="P28" s="40">
        <v>5.7601301390121269E-2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3105.9</v>
      </c>
      <c r="F29" s="37">
        <v>3118.2833333333328</v>
      </c>
      <c r="G29" s="38">
        <v>3088.5666666666657</v>
      </c>
      <c r="H29" s="38">
        <v>3071.2333333333327</v>
      </c>
      <c r="I29" s="38">
        <v>3041.5166666666655</v>
      </c>
      <c r="J29" s="38">
        <v>3135.6166666666659</v>
      </c>
      <c r="K29" s="38">
        <v>3165.333333333333</v>
      </c>
      <c r="L29" s="38">
        <v>3182.6666666666661</v>
      </c>
      <c r="M29" s="28">
        <v>3148</v>
      </c>
      <c r="N29" s="28">
        <v>3100.95</v>
      </c>
      <c r="O29" s="39">
        <v>6393600</v>
      </c>
      <c r="P29" s="40">
        <v>1.7149766139552644E-2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2099.1999999999998</v>
      </c>
      <c r="F30" s="37">
        <v>2104.7333333333331</v>
      </c>
      <c r="G30" s="38">
        <v>2084.4666666666662</v>
      </c>
      <c r="H30" s="38">
        <v>2069.7333333333331</v>
      </c>
      <c r="I30" s="38">
        <v>2049.4666666666662</v>
      </c>
      <c r="J30" s="38">
        <v>2119.4666666666662</v>
      </c>
      <c r="K30" s="38">
        <v>2139.7333333333336</v>
      </c>
      <c r="L30" s="38">
        <v>2154.4666666666662</v>
      </c>
      <c r="M30" s="28">
        <v>2125</v>
      </c>
      <c r="N30" s="28">
        <v>2090</v>
      </c>
      <c r="O30" s="39">
        <v>1216325</v>
      </c>
      <c r="P30" s="40">
        <v>1.1896591169068863E-2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8355.75</v>
      </c>
      <c r="F31" s="37">
        <v>8442.9166666666661</v>
      </c>
      <c r="G31" s="38">
        <v>8252.8333333333321</v>
      </c>
      <c r="H31" s="38">
        <v>8149.9166666666661</v>
      </c>
      <c r="I31" s="38">
        <v>7959.8333333333321</v>
      </c>
      <c r="J31" s="38">
        <v>8545.8333333333321</v>
      </c>
      <c r="K31" s="38">
        <v>8735.9166666666642</v>
      </c>
      <c r="L31" s="38">
        <v>8838.8333333333321</v>
      </c>
      <c r="M31" s="28">
        <v>8633</v>
      </c>
      <c r="N31" s="28">
        <v>8340</v>
      </c>
      <c r="O31" s="39">
        <v>149925</v>
      </c>
      <c r="P31" s="40">
        <v>-2.0578147966682999E-2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639.15</v>
      </c>
      <c r="F32" s="37">
        <v>631.94999999999993</v>
      </c>
      <c r="G32" s="38">
        <v>619.49999999999989</v>
      </c>
      <c r="H32" s="38">
        <v>599.84999999999991</v>
      </c>
      <c r="I32" s="38">
        <v>587.39999999999986</v>
      </c>
      <c r="J32" s="38">
        <v>651.59999999999991</v>
      </c>
      <c r="K32" s="38">
        <v>664.05</v>
      </c>
      <c r="L32" s="38">
        <v>683.69999999999993</v>
      </c>
      <c r="M32" s="28">
        <v>644.4</v>
      </c>
      <c r="N32" s="28">
        <v>612.29999999999995</v>
      </c>
      <c r="O32" s="39">
        <v>7165000</v>
      </c>
      <c r="P32" s="40">
        <v>-1.3954786491766677E-4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544.35</v>
      </c>
      <c r="F33" s="37">
        <v>550.66666666666674</v>
      </c>
      <c r="G33" s="38">
        <v>535.63333333333344</v>
      </c>
      <c r="H33" s="38">
        <v>526.91666666666674</v>
      </c>
      <c r="I33" s="38">
        <v>511.88333333333344</v>
      </c>
      <c r="J33" s="38">
        <v>559.38333333333344</v>
      </c>
      <c r="K33" s="38">
        <v>574.41666666666674</v>
      </c>
      <c r="L33" s="38">
        <v>583.13333333333344</v>
      </c>
      <c r="M33" s="28">
        <v>565.70000000000005</v>
      </c>
      <c r="N33" s="28">
        <v>541.95000000000005</v>
      </c>
      <c r="O33" s="39">
        <v>12425000</v>
      </c>
      <c r="P33" s="40">
        <v>1.1280315848843769E-3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877.25</v>
      </c>
      <c r="F34" s="37">
        <v>878</v>
      </c>
      <c r="G34" s="38">
        <v>871.75</v>
      </c>
      <c r="H34" s="38">
        <v>866.25</v>
      </c>
      <c r="I34" s="38">
        <v>860</v>
      </c>
      <c r="J34" s="38">
        <v>883.5</v>
      </c>
      <c r="K34" s="38">
        <v>889.75</v>
      </c>
      <c r="L34" s="38">
        <v>895.25</v>
      </c>
      <c r="M34" s="28">
        <v>884.25</v>
      </c>
      <c r="N34" s="28">
        <v>872.5</v>
      </c>
      <c r="O34" s="39">
        <v>50868000</v>
      </c>
      <c r="P34" s="40">
        <v>-9.324826474093809E-3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3761.75</v>
      </c>
      <c r="F35" s="37">
        <v>3772.2833333333333</v>
      </c>
      <c r="G35" s="38">
        <v>3736.5666666666666</v>
      </c>
      <c r="H35" s="38">
        <v>3711.3833333333332</v>
      </c>
      <c r="I35" s="38">
        <v>3675.6666666666665</v>
      </c>
      <c r="J35" s="38">
        <v>3797.4666666666667</v>
      </c>
      <c r="K35" s="38">
        <v>3833.1833333333329</v>
      </c>
      <c r="L35" s="38">
        <v>3858.3666666666668</v>
      </c>
      <c r="M35" s="28">
        <v>3808</v>
      </c>
      <c r="N35" s="28">
        <v>3747.1</v>
      </c>
      <c r="O35" s="39">
        <v>1366500</v>
      </c>
      <c r="P35" s="40">
        <v>-7.6252723311546842E-3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1758.2</v>
      </c>
      <c r="F36" s="37">
        <v>1771.8333333333333</v>
      </c>
      <c r="G36" s="38">
        <v>1738.6666666666665</v>
      </c>
      <c r="H36" s="38">
        <v>1719.1333333333332</v>
      </c>
      <c r="I36" s="38">
        <v>1685.9666666666665</v>
      </c>
      <c r="J36" s="38">
        <v>1791.3666666666666</v>
      </c>
      <c r="K36" s="38">
        <v>1824.5333333333331</v>
      </c>
      <c r="L36" s="38">
        <v>1844.0666666666666</v>
      </c>
      <c r="M36" s="28">
        <v>1805</v>
      </c>
      <c r="N36" s="28">
        <v>1752.3</v>
      </c>
      <c r="O36" s="39">
        <v>6409500</v>
      </c>
      <c r="P36" s="40">
        <v>2.6669870254685247E-2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7188.4</v>
      </c>
      <c r="F37" s="37">
        <v>7208.0333333333328</v>
      </c>
      <c r="G37" s="38">
        <v>7140.2666666666655</v>
      </c>
      <c r="H37" s="38">
        <v>7092.1333333333323</v>
      </c>
      <c r="I37" s="38">
        <v>7024.366666666665</v>
      </c>
      <c r="J37" s="38">
        <v>7256.1666666666661</v>
      </c>
      <c r="K37" s="38">
        <v>7323.9333333333325</v>
      </c>
      <c r="L37" s="38">
        <v>7372.0666666666666</v>
      </c>
      <c r="M37" s="28">
        <v>7275.8</v>
      </c>
      <c r="N37" s="28">
        <v>7159.9</v>
      </c>
      <c r="O37" s="39">
        <v>4663750</v>
      </c>
      <c r="P37" s="40">
        <v>1.300534875512476E-2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1940.45</v>
      </c>
      <c r="F38" s="37">
        <v>1951.8499999999997</v>
      </c>
      <c r="G38" s="38">
        <v>1923.6999999999994</v>
      </c>
      <c r="H38" s="38">
        <v>1906.9499999999996</v>
      </c>
      <c r="I38" s="38">
        <v>1878.7999999999993</v>
      </c>
      <c r="J38" s="38">
        <v>1968.5999999999995</v>
      </c>
      <c r="K38" s="38">
        <v>1996.7499999999995</v>
      </c>
      <c r="L38" s="38">
        <v>2013.4999999999995</v>
      </c>
      <c r="M38" s="28">
        <v>1980</v>
      </c>
      <c r="N38" s="28">
        <v>1935.1</v>
      </c>
      <c r="O38" s="39">
        <v>2381100</v>
      </c>
      <c r="P38" s="40">
        <v>-5.3884711779448626E-3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330.25</v>
      </c>
      <c r="F39" s="37">
        <v>330.78333333333336</v>
      </c>
      <c r="G39" s="38">
        <v>326.11666666666673</v>
      </c>
      <c r="H39" s="38">
        <v>321.98333333333335</v>
      </c>
      <c r="I39" s="38">
        <v>317.31666666666672</v>
      </c>
      <c r="J39" s="38">
        <v>334.91666666666674</v>
      </c>
      <c r="K39" s="38">
        <v>339.58333333333337</v>
      </c>
      <c r="L39" s="38">
        <v>343.71666666666675</v>
      </c>
      <c r="M39" s="28">
        <v>335.45</v>
      </c>
      <c r="N39" s="28">
        <v>326.64999999999998</v>
      </c>
      <c r="O39" s="39">
        <v>10172800</v>
      </c>
      <c r="P39" s="40">
        <v>8.1108654990647844E-2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230</v>
      </c>
      <c r="F40" s="37">
        <v>230.51666666666665</v>
      </c>
      <c r="G40" s="38">
        <v>227.2833333333333</v>
      </c>
      <c r="H40" s="38">
        <v>224.56666666666666</v>
      </c>
      <c r="I40" s="38">
        <v>221.33333333333331</v>
      </c>
      <c r="J40" s="38">
        <v>233.23333333333329</v>
      </c>
      <c r="K40" s="38">
        <v>236.46666666666664</v>
      </c>
      <c r="L40" s="38">
        <v>239.18333333333328</v>
      </c>
      <c r="M40" s="28">
        <v>233.75</v>
      </c>
      <c r="N40" s="28">
        <v>227.8</v>
      </c>
      <c r="O40" s="39">
        <v>50653800</v>
      </c>
      <c r="P40" s="40">
        <v>1.8236422187646994E-2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166.8</v>
      </c>
      <c r="F41" s="37">
        <v>163.91666666666666</v>
      </c>
      <c r="G41" s="38">
        <v>160.63333333333333</v>
      </c>
      <c r="H41" s="38">
        <v>154.46666666666667</v>
      </c>
      <c r="I41" s="38">
        <v>151.18333333333334</v>
      </c>
      <c r="J41" s="38">
        <v>170.08333333333331</v>
      </c>
      <c r="K41" s="38">
        <v>173.36666666666667</v>
      </c>
      <c r="L41" s="38">
        <v>179.5333333333333</v>
      </c>
      <c r="M41" s="28">
        <v>167.2</v>
      </c>
      <c r="N41" s="28">
        <v>157.75</v>
      </c>
      <c r="O41" s="39">
        <v>100976850</v>
      </c>
      <c r="P41" s="40">
        <v>5.9346998895298882E-2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1820.05</v>
      </c>
      <c r="F42" s="37">
        <v>1820.1000000000001</v>
      </c>
      <c r="G42" s="38">
        <v>1802.4500000000003</v>
      </c>
      <c r="H42" s="38">
        <v>1784.8500000000001</v>
      </c>
      <c r="I42" s="38">
        <v>1767.2000000000003</v>
      </c>
      <c r="J42" s="38">
        <v>1837.7000000000003</v>
      </c>
      <c r="K42" s="38">
        <v>1855.3500000000004</v>
      </c>
      <c r="L42" s="38">
        <v>1872.9500000000003</v>
      </c>
      <c r="M42" s="28">
        <v>1837.75</v>
      </c>
      <c r="N42" s="28">
        <v>1802.5</v>
      </c>
      <c r="O42" s="39">
        <v>1778425</v>
      </c>
      <c r="P42" s="40">
        <v>6.5228133750617687E-2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108.7</v>
      </c>
      <c r="F43" s="37">
        <v>109.48333333333333</v>
      </c>
      <c r="G43" s="38">
        <v>107.46666666666667</v>
      </c>
      <c r="H43" s="38">
        <v>106.23333333333333</v>
      </c>
      <c r="I43" s="38">
        <v>104.21666666666667</v>
      </c>
      <c r="J43" s="38">
        <v>110.71666666666667</v>
      </c>
      <c r="K43" s="38">
        <v>112.73333333333335</v>
      </c>
      <c r="L43" s="38">
        <v>113.96666666666667</v>
      </c>
      <c r="M43" s="28">
        <v>111.5</v>
      </c>
      <c r="N43" s="28">
        <v>108.25</v>
      </c>
      <c r="O43" s="39">
        <v>82068600</v>
      </c>
      <c r="P43" s="40">
        <v>2.6010119005202025E-2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590.65</v>
      </c>
      <c r="F44" s="37">
        <v>596.66666666666663</v>
      </c>
      <c r="G44" s="38">
        <v>573.98333333333323</v>
      </c>
      <c r="H44" s="38">
        <v>557.31666666666661</v>
      </c>
      <c r="I44" s="38">
        <v>534.63333333333321</v>
      </c>
      <c r="J44" s="38">
        <v>613.33333333333326</v>
      </c>
      <c r="K44" s="38">
        <v>636.01666666666665</v>
      </c>
      <c r="L44" s="38">
        <v>652.68333333333328</v>
      </c>
      <c r="M44" s="28">
        <v>619.35</v>
      </c>
      <c r="N44" s="28">
        <v>580</v>
      </c>
      <c r="O44" s="39">
        <v>7767100</v>
      </c>
      <c r="P44" s="40">
        <v>-3.2342058380156226E-2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873.7</v>
      </c>
      <c r="F45" s="37">
        <v>877.45000000000016</v>
      </c>
      <c r="G45" s="38">
        <v>867.0500000000003</v>
      </c>
      <c r="H45" s="38">
        <v>860.40000000000009</v>
      </c>
      <c r="I45" s="38">
        <v>850.00000000000023</v>
      </c>
      <c r="J45" s="38">
        <v>884.10000000000036</v>
      </c>
      <c r="K45" s="38">
        <v>894.50000000000023</v>
      </c>
      <c r="L45" s="38">
        <v>901.15000000000043</v>
      </c>
      <c r="M45" s="28">
        <v>887.85</v>
      </c>
      <c r="N45" s="28">
        <v>870.8</v>
      </c>
      <c r="O45" s="39">
        <v>8048000</v>
      </c>
      <c r="P45" s="40">
        <v>9.5333667837431014E-3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820.7</v>
      </c>
      <c r="F46" s="37">
        <v>821.35</v>
      </c>
      <c r="G46" s="38">
        <v>815.6</v>
      </c>
      <c r="H46" s="38">
        <v>810.5</v>
      </c>
      <c r="I46" s="38">
        <v>804.75</v>
      </c>
      <c r="J46" s="38">
        <v>826.45</v>
      </c>
      <c r="K46" s="38">
        <v>832.2</v>
      </c>
      <c r="L46" s="38">
        <v>837.30000000000007</v>
      </c>
      <c r="M46" s="28">
        <v>827.1</v>
      </c>
      <c r="N46" s="28">
        <v>816.25</v>
      </c>
      <c r="O46" s="39">
        <v>40085250</v>
      </c>
      <c r="P46" s="40">
        <v>-1.9769548854713562E-2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75.150000000000006</v>
      </c>
      <c r="F47" s="37">
        <v>75.55</v>
      </c>
      <c r="G47" s="38">
        <v>74.3</v>
      </c>
      <c r="H47" s="38">
        <v>73.45</v>
      </c>
      <c r="I47" s="38">
        <v>72.2</v>
      </c>
      <c r="J47" s="38">
        <v>76.399999999999991</v>
      </c>
      <c r="K47" s="38">
        <v>77.649999999999991</v>
      </c>
      <c r="L47" s="38">
        <v>78.499999999999986</v>
      </c>
      <c r="M47" s="28">
        <v>76.8</v>
      </c>
      <c r="N47" s="28">
        <v>74.7</v>
      </c>
      <c r="O47" s="39">
        <v>117453000</v>
      </c>
      <c r="P47" s="40">
        <v>-3.3523414549853116E-2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279.85000000000002</v>
      </c>
      <c r="F48" s="37">
        <v>280.8</v>
      </c>
      <c r="G48" s="38">
        <v>277.20000000000005</v>
      </c>
      <c r="H48" s="38">
        <v>274.55</v>
      </c>
      <c r="I48" s="38">
        <v>270.95000000000005</v>
      </c>
      <c r="J48" s="38">
        <v>283.45000000000005</v>
      </c>
      <c r="K48" s="38">
        <v>287.05000000000007</v>
      </c>
      <c r="L48" s="38">
        <v>289.70000000000005</v>
      </c>
      <c r="M48" s="28">
        <v>284.39999999999998</v>
      </c>
      <c r="N48" s="28">
        <v>278.14999999999998</v>
      </c>
      <c r="O48" s="39">
        <v>25187300</v>
      </c>
      <c r="P48" s="40">
        <v>-1.7671331180480802E-2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17327.349999999999</v>
      </c>
      <c r="F49" s="37">
        <v>17096.066666666666</v>
      </c>
      <c r="G49" s="38">
        <v>16596.23333333333</v>
      </c>
      <c r="H49" s="38">
        <v>15865.116666666665</v>
      </c>
      <c r="I49" s="38">
        <v>15365.283333333329</v>
      </c>
      <c r="J49" s="38">
        <v>17827.183333333331</v>
      </c>
      <c r="K49" s="38">
        <v>18327.016666666666</v>
      </c>
      <c r="L49" s="38">
        <v>19058.133333333331</v>
      </c>
      <c r="M49" s="28">
        <v>17595.900000000001</v>
      </c>
      <c r="N49" s="28">
        <v>16364.95</v>
      </c>
      <c r="O49" s="39">
        <v>168350</v>
      </c>
      <c r="P49" s="40">
        <v>-0.17958089668615984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308.14999999999998</v>
      </c>
      <c r="F50" s="37">
        <v>309.5</v>
      </c>
      <c r="G50" s="38">
        <v>306.10000000000002</v>
      </c>
      <c r="H50" s="38">
        <v>304.05</v>
      </c>
      <c r="I50" s="38">
        <v>300.65000000000003</v>
      </c>
      <c r="J50" s="38">
        <v>311.55</v>
      </c>
      <c r="K50" s="38">
        <v>314.95</v>
      </c>
      <c r="L50" s="38">
        <v>317</v>
      </c>
      <c r="M50" s="28">
        <v>312.89999999999998</v>
      </c>
      <c r="N50" s="28">
        <v>307.45</v>
      </c>
      <c r="O50" s="39">
        <v>20251800</v>
      </c>
      <c r="P50" s="40">
        <v>1.9296974089508968E-2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4196.7</v>
      </c>
      <c r="F51" s="37">
        <v>4200.5666666666666</v>
      </c>
      <c r="G51" s="38">
        <v>4151.3833333333332</v>
      </c>
      <c r="H51" s="38">
        <v>4106.0666666666666</v>
      </c>
      <c r="I51" s="38">
        <v>4056.8833333333332</v>
      </c>
      <c r="J51" s="38">
        <v>4245.8833333333332</v>
      </c>
      <c r="K51" s="38">
        <v>4295.0666666666657</v>
      </c>
      <c r="L51" s="38">
        <v>4340.3833333333332</v>
      </c>
      <c r="M51" s="28">
        <v>4249.75</v>
      </c>
      <c r="N51" s="28">
        <v>4155.25</v>
      </c>
      <c r="O51" s="39">
        <v>2045800</v>
      </c>
      <c r="P51" s="40">
        <v>1.0571033392610157E-2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275.35000000000002</v>
      </c>
      <c r="F52" s="37">
        <v>276.84999999999997</v>
      </c>
      <c r="G52" s="38">
        <v>272.29999999999995</v>
      </c>
      <c r="H52" s="38">
        <v>269.25</v>
      </c>
      <c r="I52" s="38">
        <v>264.7</v>
      </c>
      <c r="J52" s="38">
        <v>279.89999999999992</v>
      </c>
      <c r="K52" s="38">
        <v>284.45</v>
      </c>
      <c r="L52" s="38">
        <v>287.49999999999989</v>
      </c>
      <c r="M52" s="28">
        <v>281.39999999999998</v>
      </c>
      <c r="N52" s="28">
        <v>273.8</v>
      </c>
      <c r="O52" s="39">
        <v>10320400</v>
      </c>
      <c r="P52" s="40">
        <v>-1.3921135857673824E-2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315.05</v>
      </c>
      <c r="F53" s="37">
        <v>313.73333333333335</v>
      </c>
      <c r="G53" s="38">
        <v>310.16666666666669</v>
      </c>
      <c r="H53" s="38">
        <v>305.28333333333336</v>
      </c>
      <c r="I53" s="38">
        <v>301.7166666666667</v>
      </c>
      <c r="J53" s="38">
        <v>318.61666666666667</v>
      </c>
      <c r="K53" s="38">
        <v>322.18333333333328</v>
      </c>
      <c r="L53" s="38">
        <v>327.06666666666666</v>
      </c>
      <c r="M53" s="28">
        <v>317.3</v>
      </c>
      <c r="N53" s="28">
        <v>308.85000000000002</v>
      </c>
      <c r="O53" s="39">
        <v>40640400</v>
      </c>
      <c r="P53" s="40">
        <v>2.4572867742155061E-2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537.1</v>
      </c>
      <c r="F54" s="37">
        <v>534.33333333333337</v>
      </c>
      <c r="G54" s="38">
        <v>527.11666666666679</v>
      </c>
      <c r="H54" s="38">
        <v>517.13333333333344</v>
      </c>
      <c r="I54" s="38">
        <v>509.91666666666686</v>
      </c>
      <c r="J54" s="38">
        <v>544.31666666666672</v>
      </c>
      <c r="K54" s="38">
        <v>551.53333333333319</v>
      </c>
      <c r="L54" s="38">
        <v>561.51666666666665</v>
      </c>
      <c r="M54" s="28">
        <v>541.54999999999995</v>
      </c>
      <c r="N54" s="28">
        <v>524.35</v>
      </c>
      <c r="O54" s="39">
        <v>4564950</v>
      </c>
      <c r="P54" s="40">
        <v>-2.4583333333333332E-2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311.75</v>
      </c>
      <c r="F55" s="37">
        <v>312.84999999999997</v>
      </c>
      <c r="G55" s="38">
        <v>309.59999999999991</v>
      </c>
      <c r="H55" s="38">
        <v>307.44999999999993</v>
      </c>
      <c r="I55" s="38">
        <v>304.19999999999987</v>
      </c>
      <c r="J55" s="38">
        <v>314.99999999999994</v>
      </c>
      <c r="K55" s="38">
        <v>318.25000000000006</v>
      </c>
      <c r="L55" s="38">
        <v>320.39999999999998</v>
      </c>
      <c r="M55" s="28">
        <v>316.10000000000002</v>
      </c>
      <c r="N55" s="28">
        <v>310.7</v>
      </c>
      <c r="O55" s="39">
        <v>6498000</v>
      </c>
      <c r="P55" s="40">
        <v>-2.19011063445473E-2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748.9</v>
      </c>
      <c r="F56" s="37">
        <v>751.9666666666667</v>
      </c>
      <c r="G56" s="38">
        <v>743.93333333333339</v>
      </c>
      <c r="H56" s="38">
        <v>738.9666666666667</v>
      </c>
      <c r="I56" s="38">
        <v>730.93333333333339</v>
      </c>
      <c r="J56" s="38">
        <v>756.93333333333339</v>
      </c>
      <c r="K56" s="38">
        <v>764.9666666666667</v>
      </c>
      <c r="L56" s="38">
        <v>769.93333333333339</v>
      </c>
      <c r="M56" s="28">
        <v>760</v>
      </c>
      <c r="N56" s="28">
        <v>747</v>
      </c>
      <c r="O56" s="39">
        <v>7983750</v>
      </c>
      <c r="P56" s="40">
        <v>-2.039877300613497E-2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1132.8</v>
      </c>
      <c r="F57" s="37">
        <v>1138.8999999999999</v>
      </c>
      <c r="G57" s="38">
        <v>1123.2499999999998</v>
      </c>
      <c r="H57" s="38">
        <v>1113.6999999999998</v>
      </c>
      <c r="I57" s="38">
        <v>1098.0499999999997</v>
      </c>
      <c r="J57" s="38">
        <v>1148.4499999999998</v>
      </c>
      <c r="K57" s="38">
        <v>1164.0999999999999</v>
      </c>
      <c r="L57" s="38">
        <v>1173.6499999999999</v>
      </c>
      <c r="M57" s="28">
        <v>1154.55</v>
      </c>
      <c r="N57" s="28">
        <v>1129.3499999999999</v>
      </c>
      <c r="O57" s="39">
        <v>8557900</v>
      </c>
      <c r="P57" s="40">
        <v>-1.6508553073877642E-2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257.25</v>
      </c>
      <c r="F58" s="37">
        <v>257.90000000000003</v>
      </c>
      <c r="G58" s="38">
        <v>251.90000000000009</v>
      </c>
      <c r="H58" s="38">
        <v>246.55000000000007</v>
      </c>
      <c r="I58" s="38">
        <v>240.55000000000013</v>
      </c>
      <c r="J58" s="38">
        <v>263.25000000000006</v>
      </c>
      <c r="K58" s="38">
        <v>269.24999999999994</v>
      </c>
      <c r="L58" s="38">
        <v>274.60000000000002</v>
      </c>
      <c r="M58" s="28">
        <v>263.89999999999998</v>
      </c>
      <c r="N58" s="28">
        <v>252.55</v>
      </c>
      <c r="O58" s="39">
        <v>34923000</v>
      </c>
      <c r="P58" s="40">
        <v>2.9976464759073455E-2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3685.85</v>
      </c>
      <c r="F59" s="37">
        <v>3709.4166666666665</v>
      </c>
      <c r="G59" s="38">
        <v>3647.583333333333</v>
      </c>
      <c r="H59" s="38">
        <v>3609.3166666666666</v>
      </c>
      <c r="I59" s="38">
        <v>3547.4833333333331</v>
      </c>
      <c r="J59" s="38">
        <v>3747.6833333333329</v>
      </c>
      <c r="K59" s="38">
        <v>3809.516666666666</v>
      </c>
      <c r="L59" s="38">
        <v>3847.7833333333328</v>
      </c>
      <c r="M59" s="28">
        <v>3771.25</v>
      </c>
      <c r="N59" s="28">
        <v>3671.15</v>
      </c>
      <c r="O59" s="39">
        <v>733350</v>
      </c>
      <c r="P59" s="40">
        <v>1.012396694214876E-2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1594.55</v>
      </c>
      <c r="F60" s="37">
        <v>1602.4166666666667</v>
      </c>
      <c r="G60" s="38">
        <v>1582.1333333333334</v>
      </c>
      <c r="H60" s="38">
        <v>1569.7166666666667</v>
      </c>
      <c r="I60" s="38">
        <v>1549.4333333333334</v>
      </c>
      <c r="J60" s="38">
        <v>1614.8333333333335</v>
      </c>
      <c r="K60" s="38">
        <v>1635.1166666666668</v>
      </c>
      <c r="L60" s="38">
        <v>1647.5333333333335</v>
      </c>
      <c r="M60" s="28">
        <v>1622.7</v>
      </c>
      <c r="N60" s="28">
        <v>1590</v>
      </c>
      <c r="O60" s="39">
        <v>2066400</v>
      </c>
      <c r="P60" s="40">
        <v>-1.8127390653583902E-2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807.35</v>
      </c>
      <c r="F61" s="37">
        <v>807.96666666666658</v>
      </c>
      <c r="G61" s="38">
        <v>786.93333333333317</v>
      </c>
      <c r="H61" s="38">
        <v>766.51666666666654</v>
      </c>
      <c r="I61" s="38">
        <v>745.48333333333312</v>
      </c>
      <c r="J61" s="38">
        <v>828.38333333333321</v>
      </c>
      <c r="K61" s="38">
        <v>849.41666666666674</v>
      </c>
      <c r="L61" s="38">
        <v>869.83333333333326</v>
      </c>
      <c r="M61" s="28">
        <v>829</v>
      </c>
      <c r="N61" s="28">
        <v>787.55</v>
      </c>
      <c r="O61" s="39">
        <v>7843000</v>
      </c>
      <c r="P61" s="40">
        <v>5.6438577586206899E-2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947.85</v>
      </c>
      <c r="F62" s="37">
        <v>951.5</v>
      </c>
      <c r="G62" s="38">
        <v>941.2</v>
      </c>
      <c r="H62" s="38">
        <v>934.55000000000007</v>
      </c>
      <c r="I62" s="38">
        <v>924.25000000000011</v>
      </c>
      <c r="J62" s="38">
        <v>958.15</v>
      </c>
      <c r="K62" s="38">
        <v>968.44999999999993</v>
      </c>
      <c r="L62" s="38">
        <v>975.09999999999991</v>
      </c>
      <c r="M62" s="28">
        <v>961.8</v>
      </c>
      <c r="N62" s="28">
        <v>944.85</v>
      </c>
      <c r="O62" s="39">
        <v>2465400</v>
      </c>
      <c r="P62" s="40">
        <v>9.7477064220183492E-3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356.2</v>
      </c>
      <c r="F63" s="37">
        <v>357.65000000000003</v>
      </c>
      <c r="G63" s="38">
        <v>353.05000000000007</v>
      </c>
      <c r="H63" s="38">
        <v>349.90000000000003</v>
      </c>
      <c r="I63" s="38">
        <v>345.30000000000007</v>
      </c>
      <c r="J63" s="38">
        <v>360.80000000000007</v>
      </c>
      <c r="K63" s="38">
        <v>365.40000000000009</v>
      </c>
      <c r="L63" s="38">
        <v>368.55000000000007</v>
      </c>
      <c r="M63" s="28">
        <v>362.25</v>
      </c>
      <c r="N63" s="28">
        <v>354.5</v>
      </c>
      <c r="O63" s="39">
        <v>5734500</v>
      </c>
      <c r="P63" s="40">
        <v>2.6033279656468063E-2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193.6</v>
      </c>
      <c r="F64" s="37">
        <v>194.61666666666665</v>
      </c>
      <c r="G64" s="38">
        <v>190.93333333333328</v>
      </c>
      <c r="H64" s="38">
        <v>188.26666666666662</v>
      </c>
      <c r="I64" s="38">
        <v>184.58333333333326</v>
      </c>
      <c r="J64" s="38">
        <v>197.2833333333333</v>
      </c>
      <c r="K64" s="38">
        <v>200.96666666666664</v>
      </c>
      <c r="L64" s="38">
        <v>203.63333333333333</v>
      </c>
      <c r="M64" s="28">
        <v>198.3</v>
      </c>
      <c r="N64" s="28">
        <v>191.95</v>
      </c>
      <c r="O64" s="39">
        <v>11700000</v>
      </c>
      <c r="P64" s="40">
        <v>5.9302851969216842E-2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1355</v>
      </c>
      <c r="F65" s="37">
        <v>1354.55</v>
      </c>
      <c r="G65" s="38">
        <v>1335.6499999999999</v>
      </c>
      <c r="H65" s="38">
        <v>1316.3</v>
      </c>
      <c r="I65" s="38">
        <v>1297.3999999999999</v>
      </c>
      <c r="J65" s="38">
        <v>1373.8999999999999</v>
      </c>
      <c r="K65" s="38">
        <v>1392.8</v>
      </c>
      <c r="L65" s="38">
        <v>1412.1499999999999</v>
      </c>
      <c r="M65" s="28">
        <v>1373.45</v>
      </c>
      <c r="N65" s="28">
        <v>1335.2</v>
      </c>
      <c r="O65" s="39">
        <v>2889000</v>
      </c>
      <c r="P65" s="40">
        <v>-5.7176424515371062E-2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556.1</v>
      </c>
      <c r="F66" s="37">
        <v>556.51666666666665</v>
      </c>
      <c r="G66" s="38">
        <v>551.0333333333333</v>
      </c>
      <c r="H66" s="38">
        <v>545.9666666666667</v>
      </c>
      <c r="I66" s="38">
        <v>540.48333333333335</v>
      </c>
      <c r="J66" s="38">
        <v>561.58333333333326</v>
      </c>
      <c r="K66" s="38">
        <v>567.06666666666661</v>
      </c>
      <c r="L66" s="38">
        <v>572.13333333333321</v>
      </c>
      <c r="M66" s="28">
        <v>562</v>
      </c>
      <c r="N66" s="28">
        <v>551.45000000000005</v>
      </c>
      <c r="O66" s="39">
        <v>13727500</v>
      </c>
      <c r="P66" s="40">
        <v>1.0210652193910404E-2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1742.15</v>
      </c>
      <c r="F67" s="37">
        <v>1756.0833333333333</v>
      </c>
      <c r="G67" s="38">
        <v>1721.0166666666664</v>
      </c>
      <c r="H67" s="38">
        <v>1699.8833333333332</v>
      </c>
      <c r="I67" s="38">
        <v>1664.8166666666664</v>
      </c>
      <c r="J67" s="38">
        <v>1777.2166666666665</v>
      </c>
      <c r="K67" s="38">
        <v>1812.2833333333335</v>
      </c>
      <c r="L67" s="38">
        <v>1833.4166666666665</v>
      </c>
      <c r="M67" s="28">
        <v>1791.15</v>
      </c>
      <c r="N67" s="28">
        <v>1734.95</v>
      </c>
      <c r="O67" s="39">
        <v>1588500</v>
      </c>
      <c r="P67" s="40">
        <v>-1.058860168171909E-2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2295.1</v>
      </c>
      <c r="F68" s="37">
        <v>2307.7499999999995</v>
      </c>
      <c r="G68" s="38">
        <v>2273.7999999999993</v>
      </c>
      <c r="H68" s="38">
        <v>2252.4999999999995</v>
      </c>
      <c r="I68" s="38">
        <v>2218.5499999999993</v>
      </c>
      <c r="J68" s="38">
        <v>2329.0499999999993</v>
      </c>
      <c r="K68" s="38">
        <v>2362.9999999999991</v>
      </c>
      <c r="L68" s="38">
        <v>2384.2999999999993</v>
      </c>
      <c r="M68" s="28">
        <v>2341.6999999999998</v>
      </c>
      <c r="N68" s="28">
        <v>2286.4499999999998</v>
      </c>
      <c r="O68" s="39">
        <v>1615500</v>
      </c>
      <c r="P68" s="40">
        <v>1.9886363636363636E-2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223.6</v>
      </c>
      <c r="F69" s="37">
        <v>223.21666666666667</v>
      </c>
      <c r="G69" s="38">
        <v>220.08333333333334</v>
      </c>
      <c r="H69" s="38">
        <v>216.56666666666666</v>
      </c>
      <c r="I69" s="38">
        <v>213.43333333333334</v>
      </c>
      <c r="J69" s="38">
        <v>226.73333333333335</v>
      </c>
      <c r="K69" s="38">
        <v>229.86666666666667</v>
      </c>
      <c r="L69" s="38">
        <v>233.38333333333335</v>
      </c>
      <c r="M69" s="28">
        <v>226.35</v>
      </c>
      <c r="N69" s="28">
        <v>219.7</v>
      </c>
      <c r="O69" s="39">
        <v>17289700</v>
      </c>
      <c r="P69" s="40">
        <v>-2.8351934900135999E-2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3319.4</v>
      </c>
      <c r="F70" s="37">
        <v>3349.7166666666672</v>
      </c>
      <c r="G70" s="38">
        <v>3264.9833333333345</v>
      </c>
      <c r="H70" s="38">
        <v>3210.5666666666675</v>
      </c>
      <c r="I70" s="38">
        <v>3125.8333333333348</v>
      </c>
      <c r="J70" s="38">
        <v>3404.1333333333341</v>
      </c>
      <c r="K70" s="38">
        <v>3488.8666666666668</v>
      </c>
      <c r="L70" s="38">
        <v>3543.2833333333338</v>
      </c>
      <c r="M70" s="28">
        <v>3434.45</v>
      </c>
      <c r="N70" s="28">
        <v>3295.3</v>
      </c>
      <c r="O70" s="39">
        <v>4011300</v>
      </c>
      <c r="P70" s="40">
        <v>0.19453254120695046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4567.25</v>
      </c>
      <c r="F71" s="37">
        <v>4575.2</v>
      </c>
      <c r="G71" s="38">
        <v>4506.7999999999993</v>
      </c>
      <c r="H71" s="38">
        <v>4446.3499999999995</v>
      </c>
      <c r="I71" s="38">
        <v>4377.9499999999989</v>
      </c>
      <c r="J71" s="38">
        <v>4635.6499999999996</v>
      </c>
      <c r="K71" s="38">
        <v>4704.0499999999993</v>
      </c>
      <c r="L71" s="38">
        <v>4764.5</v>
      </c>
      <c r="M71" s="28">
        <v>4643.6000000000004</v>
      </c>
      <c r="N71" s="28">
        <v>4514.75</v>
      </c>
      <c r="O71" s="39">
        <v>537625</v>
      </c>
      <c r="P71" s="40">
        <v>-1.3930810308799629E-3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399.6</v>
      </c>
      <c r="F72" s="37">
        <v>400.55</v>
      </c>
      <c r="G72" s="38">
        <v>396.6</v>
      </c>
      <c r="H72" s="38">
        <v>393.6</v>
      </c>
      <c r="I72" s="38">
        <v>389.65000000000003</v>
      </c>
      <c r="J72" s="38">
        <v>403.55</v>
      </c>
      <c r="K72" s="38">
        <v>407.49999999999994</v>
      </c>
      <c r="L72" s="38">
        <v>410.5</v>
      </c>
      <c r="M72" s="28">
        <v>404.5</v>
      </c>
      <c r="N72" s="28">
        <v>397.55</v>
      </c>
      <c r="O72" s="39">
        <v>44215050</v>
      </c>
      <c r="P72" s="40">
        <v>-9.3207068824099622E-4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4563</v>
      </c>
      <c r="F73" s="37">
        <v>4560.2166666666672</v>
      </c>
      <c r="G73" s="38">
        <v>4531.0833333333339</v>
      </c>
      <c r="H73" s="38">
        <v>4499.166666666667</v>
      </c>
      <c r="I73" s="38">
        <v>4470.0333333333338</v>
      </c>
      <c r="J73" s="38">
        <v>4592.1333333333341</v>
      </c>
      <c r="K73" s="38">
        <v>4621.2666666666673</v>
      </c>
      <c r="L73" s="38">
        <v>4653.1833333333343</v>
      </c>
      <c r="M73" s="28">
        <v>4589.3500000000004</v>
      </c>
      <c r="N73" s="28">
        <v>4528.3</v>
      </c>
      <c r="O73" s="39">
        <v>2167000</v>
      </c>
      <c r="P73" s="40">
        <v>3.5479632063074903E-2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3723.45</v>
      </c>
      <c r="F74" s="37">
        <v>3734.4833333333336</v>
      </c>
      <c r="G74" s="38">
        <v>3689.0666666666671</v>
      </c>
      <c r="H74" s="38">
        <v>3654.6833333333334</v>
      </c>
      <c r="I74" s="38">
        <v>3609.2666666666669</v>
      </c>
      <c r="J74" s="38">
        <v>3768.8666666666672</v>
      </c>
      <c r="K74" s="38">
        <v>3814.2833333333333</v>
      </c>
      <c r="L74" s="38">
        <v>3848.6666666666674</v>
      </c>
      <c r="M74" s="28">
        <v>3779.9</v>
      </c>
      <c r="N74" s="28">
        <v>3700.1</v>
      </c>
      <c r="O74" s="39">
        <v>3232600</v>
      </c>
      <c r="P74" s="40">
        <v>1.1443902973224552E-2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1980.45</v>
      </c>
      <c r="F75" s="37">
        <v>1973.2</v>
      </c>
      <c r="G75" s="38">
        <v>1954.4</v>
      </c>
      <c r="H75" s="38">
        <v>1928.3500000000001</v>
      </c>
      <c r="I75" s="38">
        <v>1909.5500000000002</v>
      </c>
      <c r="J75" s="38">
        <v>1999.25</v>
      </c>
      <c r="K75" s="38">
        <v>2018.0499999999997</v>
      </c>
      <c r="L75" s="38">
        <v>2044.1</v>
      </c>
      <c r="M75" s="28">
        <v>1992</v>
      </c>
      <c r="N75" s="28">
        <v>1947.15</v>
      </c>
      <c r="O75" s="39">
        <v>1112100</v>
      </c>
      <c r="P75" s="40">
        <v>1.5315089128797388E-2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175.2</v>
      </c>
      <c r="F76" s="37">
        <v>175.68333333333331</v>
      </c>
      <c r="G76" s="38">
        <v>173.16666666666663</v>
      </c>
      <c r="H76" s="38">
        <v>171.13333333333333</v>
      </c>
      <c r="I76" s="38">
        <v>168.61666666666665</v>
      </c>
      <c r="J76" s="38">
        <v>177.71666666666661</v>
      </c>
      <c r="K76" s="38">
        <v>180.23333333333332</v>
      </c>
      <c r="L76" s="38">
        <v>182.26666666666659</v>
      </c>
      <c r="M76" s="28">
        <v>178.2</v>
      </c>
      <c r="N76" s="28">
        <v>173.65</v>
      </c>
      <c r="O76" s="39">
        <v>28256400</v>
      </c>
      <c r="P76" s="40">
        <v>2.5744903293256665E-2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138.4</v>
      </c>
      <c r="F77" s="37">
        <v>138.23333333333335</v>
      </c>
      <c r="G77" s="38">
        <v>137.06666666666669</v>
      </c>
      <c r="H77" s="38">
        <v>135.73333333333335</v>
      </c>
      <c r="I77" s="38">
        <v>134.56666666666669</v>
      </c>
      <c r="J77" s="38">
        <v>139.56666666666669</v>
      </c>
      <c r="K77" s="38">
        <v>140.73333333333332</v>
      </c>
      <c r="L77" s="38">
        <v>142.06666666666669</v>
      </c>
      <c r="M77" s="28">
        <v>139.4</v>
      </c>
      <c r="N77" s="28">
        <v>136.9</v>
      </c>
      <c r="O77" s="39">
        <v>81640000</v>
      </c>
      <c r="P77" s="40">
        <v>-1.589825119236884E-3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104.8</v>
      </c>
      <c r="F78" s="37">
        <v>105.35000000000001</v>
      </c>
      <c r="G78" s="38">
        <v>103.90000000000002</v>
      </c>
      <c r="H78" s="38">
        <v>103.00000000000001</v>
      </c>
      <c r="I78" s="38">
        <v>101.55000000000003</v>
      </c>
      <c r="J78" s="38">
        <v>106.25000000000001</v>
      </c>
      <c r="K78" s="38">
        <v>107.7</v>
      </c>
      <c r="L78" s="38">
        <v>108.60000000000001</v>
      </c>
      <c r="M78" s="28">
        <v>106.8</v>
      </c>
      <c r="N78" s="28">
        <v>104.45</v>
      </c>
      <c r="O78" s="39">
        <v>17227600</v>
      </c>
      <c r="P78" s="40">
        <v>5.0745321915635903E-2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89.05</v>
      </c>
      <c r="F79" s="37">
        <v>89.533333333333346</v>
      </c>
      <c r="G79" s="38">
        <v>88.266666666666694</v>
      </c>
      <c r="H79" s="38">
        <v>87.483333333333348</v>
      </c>
      <c r="I79" s="38">
        <v>86.216666666666697</v>
      </c>
      <c r="J79" s="38">
        <v>90.316666666666691</v>
      </c>
      <c r="K79" s="38">
        <v>91.583333333333343</v>
      </c>
      <c r="L79" s="38">
        <v>92.366666666666688</v>
      </c>
      <c r="M79" s="28">
        <v>90.8</v>
      </c>
      <c r="N79" s="28">
        <v>88.75</v>
      </c>
      <c r="O79" s="39">
        <v>56949600</v>
      </c>
      <c r="P79" s="40">
        <v>4.7458768091551667E-2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422.45</v>
      </c>
      <c r="F80" s="37">
        <v>424.01666666666665</v>
      </c>
      <c r="G80" s="38">
        <v>419.93333333333328</v>
      </c>
      <c r="H80" s="38">
        <v>417.41666666666663</v>
      </c>
      <c r="I80" s="38">
        <v>413.33333333333326</v>
      </c>
      <c r="J80" s="38">
        <v>426.5333333333333</v>
      </c>
      <c r="K80" s="38">
        <v>430.61666666666667</v>
      </c>
      <c r="L80" s="38">
        <v>433.13333333333333</v>
      </c>
      <c r="M80" s="28">
        <v>428.1</v>
      </c>
      <c r="N80" s="28">
        <v>421.5</v>
      </c>
      <c r="O80" s="39">
        <v>7698800</v>
      </c>
      <c r="P80" s="40">
        <v>-1.4786898462444093E-2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38</v>
      </c>
      <c r="F81" s="37">
        <v>38.166666666666664</v>
      </c>
      <c r="G81" s="38">
        <v>37.68333333333333</v>
      </c>
      <c r="H81" s="38">
        <v>37.366666666666667</v>
      </c>
      <c r="I81" s="38">
        <v>36.883333333333333</v>
      </c>
      <c r="J81" s="38">
        <v>38.483333333333327</v>
      </c>
      <c r="K81" s="38">
        <v>38.966666666666661</v>
      </c>
      <c r="L81" s="38">
        <v>39.283333333333324</v>
      </c>
      <c r="M81" s="28">
        <v>38.65</v>
      </c>
      <c r="N81" s="28">
        <v>37.85</v>
      </c>
      <c r="O81" s="39">
        <v>117450000</v>
      </c>
      <c r="P81" s="40">
        <v>-2.8653295128939827E-3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714.45</v>
      </c>
      <c r="F82" s="37">
        <v>718.08333333333337</v>
      </c>
      <c r="G82" s="38">
        <v>706.36666666666679</v>
      </c>
      <c r="H82" s="38">
        <v>698.28333333333342</v>
      </c>
      <c r="I82" s="38">
        <v>686.56666666666683</v>
      </c>
      <c r="J82" s="38">
        <v>726.16666666666674</v>
      </c>
      <c r="K82" s="38">
        <v>737.88333333333321</v>
      </c>
      <c r="L82" s="38">
        <v>745.9666666666667</v>
      </c>
      <c r="M82" s="28">
        <v>729.8</v>
      </c>
      <c r="N82" s="28">
        <v>710</v>
      </c>
      <c r="O82" s="39">
        <v>5730400</v>
      </c>
      <c r="P82" s="40">
        <v>4.8525214081826834E-2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817.1</v>
      </c>
      <c r="F83" s="37">
        <v>821.7833333333333</v>
      </c>
      <c r="G83" s="38">
        <v>804.56666666666661</v>
      </c>
      <c r="H83" s="38">
        <v>792.0333333333333</v>
      </c>
      <c r="I83" s="38">
        <v>774.81666666666661</v>
      </c>
      <c r="J83" s="38">
        <v>834.31666666666661</v>
      </c>
      <c r="K83" s="38">
        <v>851.5333333333333</v>
      </c>
      <c r="L83" s="38">
        <v>864.06666666666661</v>
      </c>
      <c r="M83" s="28">
        <v>839</v>
      </c>
      <c r="N83" s="28">
        <v>809.25</v>
      </c>
      <c r="O83" s="39">
        <v>7425000</v>
      </c>
      <c r="P83" s="40">
        <v>-6.688963210702341E-3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1177.0999999999999</v>
      </c>
      <c r="F84" s="37">
        <v>1207.9666666666665</v>
      </c>
      <c r="G84" s="38">
        <v>1141.133333333333</v>
      </c>
      <c r="H84" s="38">
        <v>1105.1666666666665</v>
      </c>
      <c r="I84" s="38">
        <v>1038.333333333333</v>
      </c>
      <c r="J84" s="38">
        <v>1243.9333333333329</v>
      </c>
      <c r="K84" s="38">
        <v>1310.7666666666664</v>
      </c>
      <c r="L84" s="38">
        <v>1346.7333333333329</v>
      </c>
      <c r="M84" s="28">
        <v>1274.8</v>
      </c>
      <c r="N84" s="28">
        <v>1172</v>
      </c>
      <c r="O84" s="39">
        <v>5193350</v>
      </c>
      <c r="P84" s="40">
        <v>0.117348063920997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368.55</v>
      </c>
      <c r="F85" s="37">
        <v>370.55</v>
      </c>
      <c r="G85" s="38">
        <v>364.75</v>
      </c>
      <c r="H85" s="38">
        <v>360.95</v>
      </c>
      <c r="I85" s="38">
        <v>355.15</v>
      </c>
      <c r="J85" s="38">
        <v>374.35</v>
      </c>
      <c r="K85" s="38">
        <v>380.15000000000009</v>
      </c>
      <c r="L85" s="38">
        <v>383.95000000000005</v>
      </c>
      <c r="M85" s="28">
        <v>376.35</v>
      </c>
      <c r="N85" s="28">
        <v>366.75</v>
      </c>
      <c r="O85" s="39">
        <v>7560000</v>
      </c>
      <c r="P85" s="40">
        <v>-1.1247711221553753E-2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1750.3</v>
      </c>
      <c r="F86" s="37">
        <v>1760.3666666666666</v>
      </c>
      <c r="G86" s="38">
        <v>1732.3833333333332</v>
      </c>
      <c r="H86" s="38">
        <v>1714.4666666666667</v>
      </c>
      <c r="I86" s="38">
        <v>1686.4833333333333</v>
      </c>
      <c r="J86" s="38">
        <v>1778.2833333333331</v>
      </c>
      <c r="K86" s="38">
        <v>1806.2666666666662</v>
      </c>
      <c r="L86" s="38">
        <v>1824.1833333333329</v>
      </c>
      <c r="M86" s="28">
        <v>1788.35</v>
      </c>
      <c r="N86" s="28">
        <v>1742.45</v>
      </c>
      <c r="O86" s="39">
        <v>7114550</v>
      </c>
      <c r="P86" s="40">
        <v>5.5048335123523097E-3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231.3</v>
      </c>
      <c r="F87" s="37">
        <v>231.80000000000004</v>
      </c>
      <c r="G87" s="38">
        <v>227.20000000000007</v>
      </c>
      <c r="H87" s="38">
        <v>223.10000000000002</v>
      </c>
      <c r="I87" s="38">
        <v>218.50000000000006</v>
      </c>
      <c r="J87" s="38">
        <v>235.90000000000009</v>
      </c>
      <c r="K87" s="38">
        <v>240.50000000000006</v>
      </c>
      <c r="L87" s="38">
        <v>244.60000000000011</v>
      </c>
      <c r="M87" s="28">
        <v>236.4</v>
      </c>
      <c r="N87" s="28">
        <v>227.7</v>
      </c>
      <c r="O87" s="39">
        <v>5180000</v>
      </c>
      <c r="P87" s="40">
        <v>-6.371441482150926E-2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508.3</v>
      </c>
      <c r="F88" s="37">
        <v>511.7166666666667</v>
      </c>
      <c r="G88" s="38">
        <v>502.93333333333339</v>
      </c>
      <c r="H88" s="38">
        <v>497.56666666666672</v>
      </c>
      <c r="I88" s="38">
        <v>488.78333333333342</v>
      </c>
      <c r="J88" s="38">
        <v>517.08333333333337</v>
      </c>
      <c r="K88" s="38">
        <v>525.86666666666667</v>
      </c>
      <c r="L88" s="38">
        <v>531.23333333333335</v>
      </c>
      <c r="M88" s="28">
        <v>520.5</v>
      </c>
      <c r="N88" s="28">
        <v>506.35</v>
      </c>
      <c r="O88" s="39">
        <v>4660000</v>
      </c>
      <c r="P88" s="40">
        <v>6.4794816414686825E-3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2500.35</v>
      </c>
      <c r="F89" s="37">
        <v>2529.2833333333333</v>
      </c>
      <c r="G89" s="38">
        <v>2461.5666666666666</v>
      </c>
      <c r="H89" s="38">
        <v>2422.7833333333333</v>
      </c>
      <c r="I89" s="38">
        <v>2355.0666666666666</v>
      </c>
      <c r="J89" s="38">
        <v>2568.0666666666666</v>
      </c>
      <c r="K89" s="38">
        <v>2635.7833333333328</v>
      </c>
      <c r="L89" s="38">
        <v>2674.5666666666666</v>
      </c>
      <c r="M89" s="28">
        <v>2597</v>
      </c>
      <c r="N89" s="28">
        <v>2490.5</v>
      </c>
      <c r="O89" s="39">
        <v>4223325</v>
      </c>
      <c r="P89" s="40">
        <v>4.3717602575112598E-2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1206.55</v>
      </c>
      <c r="F90" s="37">
        <v>1217.6666666666665</v>
      </c>
      <c r="G90" s="38">
        <v>1191.4833333333331</v>
      </c>
      <c r="H90" s="38">
        <v>1176.4166666666665</v>
      </c>
      <c r="I90" s="38">
        <v>1150.2333333333331</v>
      </c>
      <c r="J90" s="38">
        <v>1232.7333333333331</v>
      </c>
      <c r="K90" s="38">
        <v>1258.9166666666665</v>
      </c>
      <c r="L90" s="38">
        <v>1273.9833333333331</v>
      </c>
      <c r="M90" s="28">
        <v>1243.8499999999999</v>
      </c>
      <c r="N90" s="28">
        <v>1202.5999999999999</v>
      </c>
      <c r="O90" s="39">
        <v>4355000</v>
      </c>
      <c r="P90" s="40">
        <v>1.859431645421588E-2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1056.6500000000001</v>
      </c>
      <c r="F91" s="37">
        <v>1057.9333333333334</v>
      </c>
      <c r="G91" s="38">
        <v>1051.8666666666668</v>
      </c>
      <c r="H91" s="38">
        <v>1047.0833333333335</v>
      </c>
      <c r="I91" s="38">
        <v>1041.0166666666669</v>
      </c>
      <c r="J91" s="38">
        <v>1062.7166666666667</v>
      </c>
      <c r="K91" s="38">
        <v>1068.7833333333333</v>
      </c>
      <c r="L91" s="38">
        <v>1073.5666666666666</v>
      </c>
      <c r="M91" s="28">
        <v>1064</v>
      </c>
      <c r="N91" s="28">
        <v>1053.1500000000001</v>
      </c>
      <c r="O91" s="39">
        <v>14921900</v>
      </c>
      <c r="P91" s="40">
        <v>-4.2972581624550425E-3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2515.1</v>
      </c>
      <c r="F92" s="37">
        <v>2516.9666666666667</v>
      </c>
      <c r="G92" s="38">
        <v>2507.5333333333333</v>
      </c>
      <c r="H92" s="38">
        <v>2499.9666666666667</v>
      </c>
      <c r="I92" s="38">
        <v>2490.5333333333333</v>
      </c>
      <c r="J92" s="38">
        <v>2524.5333333333333</v>
      </c>
      <c r="K92" s="38">
        <v>2533.9666666666667</v>
      </c>
      <c r="L92" s="38">
        <v>2541.5333333333333</v>
      </c>
      <c r="M92" s="28">
        <v>2526.4</v>
      </c>
      <c r="N92" s="28">
        <v>2509.4</v>
      </c>
      <c r="O92" s="39">
        <v>18285300</v>
      </c>
      <c r="P92" s="40">
        <v>1.0578150647455773E-2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2102</v>
      </c>
      <c r="F93" s="37">
        <v>2104.5333333333333</v>
      </c>
      <c r="G93" s="38">
        <v>2085.6666666666665</v>
      </c>
      <c r="H93" s="38">
        <v>2069.333333333333</v>
      </c>
      <c r="I93" s="38">
        <v>2050.4666666666662</v>
      </c>
      <c r="J93" s="38">
        <v>2120.8666666666668</v>
      </c>
      <c r="K93" s="38">
        <v>2139.7333333333336</v>
      </c>
      <c r="L93" s="38">
        <v>2156.0666666666671</v>
      </c>
      <c r="M93" s="28">
        <v>2123.4</v>
      </c>
      <c r="N93" s="28">
        <v>2088.1999999999998</v>
      </c>
      <c r="O93" s="39">
        <v>1786800</v>
      </c>
      <c r="P93" s="40">
        <v>1.1892626571525655E-2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1517.2</v>
      </c>
      <c r="F94" s="37">
        <v>1518.4666666666665</v>
      </c>
      <c r="G94" s="38">
        <v>1511.383333333333</v>
      </c>
      <c r="H94" s="38">
        <v>1505.5666666666666</v>
      </c>
      <c r="I94" s="38">
        <v>1498.4833333333331</v>
      </c>
      <c r="J94" s="38">
        <v>1524.2833333333328</v>
      </c>
      <c r="K94" s="38">
        <v>1531.3666666666663</v>
      </c>
      <c r="L94" s="38">
        <v>1537.1833333333327</v>
      </c>
      <c r="M94" s="28">
        <v>1525.55</v>
      </c>
      <c r="N94" s="28">
        <v>1512.65</v>
      </c>
      <c r="O94" s="39">
        <v>64314800</v>
      </c>
      <c r="P94" s="40">
        <v>2.9493071329213107E-2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535.1</v>
      </c>
      <c r="F95" s="37">
        <v>536.76666666666665</v>
      </c>
      <c r="G95" s="38">
        <v>532.5333333333333</v>
      </c>
      <c r="H95" s="38">
        <v>529.9666666666667</v>
      </c>
      <c r="I95" s="38">
        <v>525.73333333333335</v>
      </c>
      <c r="J95" s="38">
        <v>539.33333333333326</v>
      </c>
      <c r="K95" s="38">
        <v>543.56666666666661</v>
      </c>
      <c r="L95" s="38">
        <v>546.13333333333321</v>
      </c>
      <c r="M95" s="28">
        <v>541</v>
      </c>
      <c r="N95" s="28">
        <v>534.20000000000005</v>
      </c>
      <c r="O95" s="39">
        <v>23464100</v>
      </c>
      <c r="P95" s="40">
        <v>2.0280288898455064E-2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2653.55</v>
      </c>
      <c r="F96" s="37">
        <v>2643.9166666666665</v>
      </c>
      <c r="G96" s="38">
        <v>2629.6333333333332</v>
      </c>
      <c r="H96" s="38">
        <v>2605.7166666666667</v>
      </c>
      <c r="I96" s="38">
        <v>2591.4333333333334</v>
      </c>
      <c r="J96" s="38">
        <v>2667.833333333333</v>
      </c>
      <c r="K96" s="38">
        <v>2682.1166666666668</v>
      </c>
      <c r="L96" s="38">
        <v>2706.0333333333328</v>
      </c>
      <c r="M96" s="28">
        <v>2658.2</v>
      </c>
      <c r="N96" s="28">
        <v>2620</v>
      </c>
      <c r="O96" s="39">
        <v>2577900</v>
      </c>
      <c r="P96" s="40">
        <v>-6.8307492139217177E-2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418.6</v>
      </c>
      <c r="F97" s="37">
        <v>423.61666666666662</v>
      </c>
      <c r="G97" s="38">
        <v>412.03333333333325</v>
      </c>
      <c r="H97" s="38">
        <v>405.46666666666664</v>
      </c>
      <c r="I97" s="38">
        <v>393.88333333333327</v>
      </c>
      <c r="J97" s="38">
        <v>430.18333333333322</v>
      </c>
      <c r="K97" s="38">
        <v>441.76666666666659</v>
      </c>
      <c r="L97" s="38">
        <v>448.3333333333332</v>
      </c>
      <c r="M97" s="28">
        <v>435.2</v>
      </c>
      <c r="N97" s="28">
        <v>417.05</v>
      </c>
      <c r="O97" s="39">
        <v>27339475</v>
      </c>
      <c r="P97" s="40">
        <v>-5.2982392027441177E-2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113.7</v>
      </c>
      <c r="F98" s="37">
        <v>113.66666666666667</v>
      </c>
      <c r="G98" s="38">
        <v>112.58333333333334</v>
      </c>
      <c r="H98" s="38">
        <v>111.46666666666667</v>
      </c>
      <c r="I98" s="38">
        <v>110.38333333333334</v>
      </c>
      <c r="J98" s="38">
        <v>114.78333333333335</v>
      </c>
      <c r="K98" s="38">
        <v>115.86666666666669</v>
      </c>
      <c r="L98" s="38">
        <v>116.98333333333335</v>
      </c>
      <c r="M98" s="28">
        <v>114.75</v>
      </c>
      <c r="N98" s="28">
        <v>112.55</v>
      </c>
      <c r="O98" s="39">
        <v>18199300</v>
      </c>
      <c r="P98" s="40">
        <v>-6.6806027824928907E-3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205.75</v>
      </c>
      <c r="F99" s="37">
        <v>207.73333333333335</v>
      </c>
      <c r="G99" s="38">
        <v>203.4666666666667</v>
      </c>
      <c r="H99" s="38">
        <v>201.18333333333334</v>
      </c>
      <c r="I99" s="38">
        <v>196.91666666666669</v>
      </c>
      <c r="J99" s="38">
        <v>210.01666666666671</v>
      </c>
      <c r="K99" s="38">
        <v>214.28333333333336</v>
      </c>
      <c r="L99" s="38">
        <v>216.56666666666672</v>
      </c>
      <c r="M99" s="28">
        <v>212</v>
      </c>
      <c r="N99" s="28">
        <v>205.45</v>
      </c>
      <c r="O99" s="39">
        <v>20949300</v>
      </c>
      <c r="P99" s="40">
        <v>8.9726918075422619E-3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2523.35</v>
      </c>
      <c r="F100" s="37">
        <v>2530.2166666666667</v>
      </c>
      <c r="G100" s="38">
        <v>2503.9833333333336</v>
      </c>
      <c r="H100" s="38">
        <v>2484.6166666666668</v>
      </c>
      <c r="I100" s="38">
        <v>2458.3833333333337</v>
      </c>
      <c r="J100" s="38">
        <v>2549.5833333333335</v>
      </c>
      <c r="K100" s="38">
        <v>2575.8166666666662</v>
      </c>
      <c r="L100" s="38">
        <v>2595.1833333333334</v>
      </c>
      <c r="M100" s="28">
        <v>2556.4499999999998</v>
      </c>
      <c r="N100" s="28">
        <v>2510.85</v>
      </c>
      <c r="O100" s="39">
        <v>7802700</v>
      </c>
      <c r="P100" s="40">
        <v>1.1472349692774364E-2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38752.800000000003</v>
      </c>
      <c r="F101" s="37">
        <v>39340.25</v>
      </c>
      <c r="G101" s="38">
        <v>37952.550000000003</v>
      </c>
      <c r="H101" s="38">
        <v>37152.300000000003</v>
      </c>
      <c r="I101" s="38">
        <v>35764.600000000006</v>
      </c>
      <c r="J101" s="38">
        <v>40140.5</v>
      </c>
      <c r="K101" s="38">
        <v>41528.199999999997</v>
      </c>
      <c r="L101" s="38">
        <v>42328.45</v>
      </c>
      <c r="M101" s="28">
        <v>40727.949999999997</v>
      </c>
      <c r="N101" s="28">
        <v>38540</v>
      </c>
      <c r="O101" s="39">
        <v>27705</v>
      </c>
      <c r="P101" s="40">
        <v>-9.5494613124387853E-2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133.15</v>
      </c>
      <c r="F102" s="37">
        <v>133.65</v>
      </c>
      <c r="G102" s="38">
        <v>131.85000000000002</v>
      </c>
      <c r="H102" s="38">
        <v>130.55000000000001</v>
      </c>
      <c r="I102" s="38">
        <v>128.75000000000003</v>
      </c>
      <c r="J102" s="38">
        <v>134.95000000000002</v>
      </c>
      <c r="K102" s="38">
        <v>136.75000000000003</v>
      </c>
      <c r="L102" s="38">
        <v>138.05000000000001</v>
      </c>
      <c r="M102" s="28">
        <v>135.44999999999999</v>
      </c>
      <c r="N102" s="28">
        <v>132.35</v>
      </c>
      <c r="O102" s="39">
        <v>43100000</v>
      </c>
      <c r="P102" s="40">
        <v>7.1034676137956814E-3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914.75</v>
      </c>
      <c r="F103" s="37">
        <v>917.18333333333339</v>
      </c>
      <c r="G103" s="38">
        <v>908.01666666666677</v>
      </c>
      <c r="H103" s="38">
        <v>901.28333333333342</v>
      </c>
      <c r="I103" s="38">
        <v>892.11666666666679</v>
      </c>
      <c r="J103" s="38">
        <v>923.91666666666674</v>
      </c>
      <c r="K103" s="38">
        <v>933.08333333333326</v>
      </c>
      <c r="L103" s="38">
        <v>939.81666666666672</v>
      </c>
      <c r="M103" s="28">
        <v>926.35</v>
      </c>
      <c r="N103" s="28">
        <v>910.45</v>
      </c>
      <c r="O103" s="39">
        <v>91437025</v>
      </c>
      <c r="P103" s="40">
        <v>1.9635081650682777E-2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1162.6500000000001</v>
      </c>
      <c r="F104" s="37">
        <v>1165.6333333333334</v>
      </c>
      <c r="G104" s="38">
        <v>1154.2666666666669</v>
      </c>
      <c r="H104" s="38">
        <v>1145.8833333333334</v>
      </c>
      <c r="I104" s="38">
        <v>1134.5166666666669</v>
      </c>
      <c r="J104" s="38">
        <v>1174.0166666666669</v>
      </c>
      <c r="K104" s="38">
        <v>1185.3833333333332</v>
      </c>
      <c r="L104" s="38">
        <v>1193.7666666666669</v>
      </c>
      <c r="M104" s="28">
        <v>1177</v>
      </c>
      <c r="N104" s="28">
        <v>1157.25</v>
      </c>
      <c r="O104" s="39">
        <v>5045600</v>
      </c>
      <c r="P104" s="40">
        <v>7.1258907363420431E-3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503.6</v>
      </c>
      <c r="F105" s="37">
        <v>506.75</v>
      </c>
      <c r="G105" s="38">
        <v>499.35</v>
      </c>
      <c r="H105" s="38">
        <v>495.1</v>
      </c>
      <c r="I105" s="38">
        <v>487.70000000000005</v>
      </c>
      <c r="J105" s="38">
        <v>511</v>
      </c>
      <c r="K105" s="38">
        <v>518.4</v>
      </c>
      <c r="L105" s="38">
        <v>522.65</v>
      </c>
      <c r="M105" s="28">
        <v>514.15</v>
      </c>
      <c r="N105" s="28">
        <v>502.5</v>
      </c>
      <c r="O105" s="39">
        <v>7887000</v>
      </c>
      <c r="P105" s="40">
        <v>4.8036675303966513E-2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8.5500000000000007</v>
      </c>
      <c r="F106" s="37">
        <v>8.5333333333333332</v>
      </c>
      <c r="G106" s="38">
        <v>8.3666666666666671</v>
      </c>
      <c r="H106" s="38">
        <v>8.1833333333333336</v>
      </c>
      <c r="I106" s="38">
        <v>8.0166666666666675</v>
      </c>
      <c r="J106" s="38">
        <v>8.7166666666666668</v>
      </c>
      <c r="K106" s="38">
        <v>8.8833333333333346</v>
      </c>
      <c r="L106" s="38">
        <v>9.0666666666666664</v>
      </c>
      <c r="M106" s="28">
        <v>8.6999999999999993</v>
      </c>
      <c r="N106" s="28">
        <v>8.35</v>
      </c>
      <c r="O106" s="39">
        <v>581000000</v>
      </c>
      <c r="P106" s="40">
        <v>-1.3235471062447359E-3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81.05</v>
      </c>
      <c r="F107" s="37">
        <v>81.533333333333346</v>
      </c>
      <c r="G107" s="38">
        <v>80.316666666666691</v>
      </c>
      <c r="H107" s="38">
        <v>79.583333333333343</v>
      </c>
      <c r="I107" s="38">
        <v>78.366666666666688</v>
      </c>
      <c r="J107" s="38">
        <v>82.266666666666694</v>
      </c>
      <c r="K107" s="38">
        <v>83.483333333333363</v>
      </c>
      <c r="L107" s="38">
        <v>84.216666666666697</v>
      </c>
      <c r="M107" s="28">
        <v>82.75</v>
      </c>
      <c r="N107" s="28">
        <v>80.8</v>
      </c>
      <c r="O107" s="39">
        <v>107680000</v>
      </c>
      <c r="P107" s="40">
        <v>-3.713330857779428E-4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57.75</v>
      </c>
      <c r="F108" s="37">
        <v>57.85</v>
      </c>
      <c r="G108" s="38">
        <v>57.2</v>
      </c>
      <c r="H108" s="38">
        <v>56.65</v>
      </c>
      <c r="I108" s="38">
        <v>56</v>
      </c>
      <c r="J108" s="38">
        <v>58.400000000000006</v>
      </c>
      <c r="K108" s="38">
        <v>59.05</v>
      </c>
      <c r="L108" s="38">
        <v>59.600000000000009</v>
      </c>
      <c r="M108" s="28">
        <v>58.5</v>
      </c>
      <c r="N108" s="28">
        <v>57.3</v>
      </c>
      <c r="O108" s="39">
        <v>161745000</v>
      </c>
      <c r="P108" s="40">
        <v>5.2410696857310167E-2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143.05000000000001</v>
      </c>
      <c r="F109" s="37">
        <v>143.79999999999998</v>
      </c>
      <c r="G109" s="38">
        <v>141.74999999999997</v>
      </c>
      <c r="H109" s="38">
        <v>140.44999999999999</v>
      </c>
      <c r="I109" s="38">
        <v>138.39999999999998</v>
      </c>
      <c r="J109" s="38">
        <v>145.09999999999997</v>
      </c>
      <c r="K109" s="38">
        <v>147.14999999999998</v>
      </c>
      <c r="L109" s="38">
        <v>148.44999999999996</v>
      </c>
      <c r="M109" s="28">
        <v>145.85</v>
      </c>
      <c r="N109" s="28">
        <v>142.5</v>
      </c>
      <c r="O109" s="39">
        <v>46747500</v>
      </c>
      <c r="P109" s="40">
        <v>-1.3687791755676873E-2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418.55</v>
      </c>
      <c r="F110" s="37">
        <v>421.65000000000003</v>
      </c>
      <c r="G110" s="38">
        <v>414.70000000000005</v>
      </c>
      <c r="H110" s="38">
        <v>410.85</v>
      </c>
      <c r="I110" s="38">
        <v>403.90000000000003</v>
      </c>
      <c r="J110" s="38">
        <v>425.50000000000006</v>
      </c>
      <c r="K110" s="38">
        <v>432.45</v>
      </c>
      <c r="L110" s="38">
        <v>436.30000000000007</v>
      </c>
      <c r="M110" s="28">
        <v>428.6</v>
      </c>
      <c r="N110" s="28">
        <v>417.8</v>
      </c>
      <c r="O110" s="39">
        <v>10091125</v>
      </c>
      <c r="P110" s="40">
        <v>-2.8590337524818002E-2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339.65</v>
      </c>
      <c r="F111" s="37">
        <v>342.0333333333333</v>
      </c>
      <c r="G111" s="38">
        <v>335.86666666666662</v>
      </c>
      <c r="H111" s="38">
        <v>332.08333333333331</v>
      </c>
      <c r="I111" s="38">
        <v>325.91666666666663</v>
      </c>
      <c r="J111" s="38">
        <v>345.81666666666661</v>
      </c>
      <c r="K111" s="38">
        <v>351.98333333333335</v>
      </c>
      <c r="L111" s="38">
        <v>355.76666666666659</v>
      </c>
      <c r="M111" s="28">
        <v>348.2</v>
      </c>
      <c r="N111" s="28">
        <v>338.25</v>
      </c>
      <c r="O111" s="39">
        <v>33060048</v>
      </c>
      <c r="P111" s="40">
        <v>4.9264116533274477E-2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246.4</v>
      </c>
      <c r="F112" s="37">
        <v>247.6</v>
      </c>
      <c r="G112" s="38">
        <v>243.2</v>
      </c>
      <c r="H112" s="38">
        <v>240</v>
      </c>
      <c r="I112" s="38">
        <v>235.6</v>
      </c>
      <c r="J112" s="38">
        <v>250.79999999999998</v>
      </c>
      <c r="K112" s="38">
        <v>255.20000000000002</v>
      </c>
      <c r="L112" s="38">
        <v>258.39999999999998</v>
      </c>
      <c r="M112" s="28">
        <v>252</v>
      </c>
      <c r="N112" s="28">
        <v>244.4</v>
      </c>
      <c r="O112" s="39">
        <v>17455100</v>
      </c>
      <c r="P112" s="40">
        <v>-4.6303952373077557E-3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4785.55</v>
      </c>
      <c r="F113" s="37">
        <v>4796.833333333333</v>
      </c>
      <c r="G113" s="38">
        <v>4753.7166666666662</v>
      </c>
      <c r="H113" s="38">
        <v>4721.8833333333332</v>
      </c>
      <c r="I113" s="38">
        <v>4678.7666666666664</v>
      </c>
      <c r="J113" s="38">
        <v>4828.6666666666661</v>
      </c>
      <c r="K113" s="38">
        <v>4871.7833333333328</v>
      </c>
      <c r="L113" s="38">
        <v>4903.6166666666659</v>
      </c>
      <c r="M113" s="28">
        <v>4839.95</v>
      </c>
      <c r="N113" s="28">
        <v>4765</v>
      </c>
      <c r="O113" s="39">
        <v>274500</v>
      </c>
      <c r="P113" s="40">
        <v>-1.8240343347639486E-2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1724.2</v>
      </c>
      <c r="F114" s="37">
        <v>1730.2833333333335</v>
      </c>
      <c r="G114" s="38">
        <v>1675.5166666666671</v>
      </c>
      <c r="H114" s="38">
        <v>1626.8333333333335</v>
      </c>
      <c r="I114" s="38">
        <v>1572.0666666666671</v>
      </c>
      <c r="J114" s="38">
        <v>1778.9666666666672</v>
      </c>
      <c r="K114" s="38">
        <v>1833.7333333333336</v>
      </c>
      <c r="L114" s="38">
        <v>1882.4166666666672</v>
      </c>
      <c r="M114" s="28">
        <v>1785.05</v>
      </c>
      <c r="N114" s="28">
        <v>1681.6</v>
      </c>
      <c r="O114" s="39">
        <v>4623000</v>
      </c>
      <c r="P114" s="40">
        <v>9.4771241830065356E-2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1156</v>
      </c>
      <c r="F115" s="37">
        <v>1161.9666666666665</v>
      </c>
      <c r="G115" s="38">
        <v>1144.7333333333329</v>
      </c>
      <c r="H115" s="38">
        <v>1133.4666666666665</v>
      </c>
      <c r="I115" s="38">
        <v>1116.2333333333329</v>
      </c>
      <c r="J115" s="38">
        <v>1173.2333333333329</v>
      </c>
      <c r="K115" s="38">
        <v>1190.4666666666665</v>
      </c>
      <c r="L115" s="38">
        <v>1201.7333333333329</v>
      </c>
      <c r="M115" s="28">
        <v>1179.2</v>
      </c>
      <c r="N115" s="28">
        <v>1150.7</v>
      </c>
      <c r="O115" s="39">
        <v>28186200</v>
      </c>
      <c r="P115" s="40">
        <v>1.1628658182053104E-2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193.3</v>
      </c>
      <c r="F116" s="37">
        <v>193.16666666666666</v>
      </c>
      <c r="G116" s="38">
        <v>192.13333333333333</v>
      </c>
      <c r="H116" s="38">
        <v>190.96666666666667</v>
      </c>
      <c r="I116" s="38">
        <v>189.93333333333334</v>
      </c>
      <c r="J116" s="38">
        <v>194.33333333333331</v>
      </c>
      <c r="K116" s="38">
        <v>195.36666666666667</v>
      </c>
      <c r="L116" s="38">
        <v>196.5333333333333</v>
      </c>
      <c r="M116" s="28">
        <v>194.2</v>
      </c>
      <c r="N116" s="28">
        <v>192</v>
      </c>
      <c r="O116" s="39">
        <v>16178400</v>
      </c>
      <c r="P116" s="40">
        <v>-2.2831050228310501E-2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1515.75</v>
      </c>
      <c r="F117" s="37">
        <v>1519.7166666666665</v>
      </c>
      <c r="G117" s="38">
        <v>1505.083333333333</v>
      </c>
      <c r="H117" s="38">
        <v>1494.4166666666665</v>
      </c>
      <c r="I117" s="38">
        <v>1479.7833333333331</v>
      </c>
      <c r="J117" s="38">
        <v>1530.383333333333</v>
      </c>
      <c r="K117" s="38">
        <v>1545.0166666666667</v>
      </c>
      <c r="L117" s="38">
        <v>1555.6833333333329</v>
      </c>
      <c r="M117" s="28">
        <v>1534.35</v>
      </c>
      <c r="N117" s="28">
        <v>1509.05</v>
      </c>
      <c r="O117" s="39">
        <v>30164800</v>
      </c>
      <c r="P117" s="40">
        <v>-1.2104380632990987E-2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429.15</v>
      </c>
      <c r="F118" s="37">
        <v>433.5333333333333</v>
      </c>
      <c r="G118" s="38">
        <v>422.26666666666659</v>
      </c>
      <c r="H118" s="38">
        <v>415.38333333333327</v>
      </c>
      <c r="I118" s="38">
        <v>404.11666666666656</v>
      </c>
      <c r="J118" s="38">
        <v>440.41666666666663</v>
      </c>
      <c r="K118" s="38">
        <v>451.68333333333328</v>
      </c>
      <c r="L118" s="38">
        <v>458.56666666666666</v>
      </c>
      <c r="M118" s="28">
        <v>444.8</v>
      </c>
      <c r="N118" s="28">
        <v>426.65</v>
      </c>
      <c r="O118" s="39">
        <v>5512750</v>
      </c>
      <c r="P118" s="40">
        <v>2.3248259860788864E-2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70.05</v>
      </c>
      <c r="F119" s="37">
        <v>70.216666666666669</v>
      </c>
      <c r="G119" s="38">
        <v>69.683333333333337</v>
      </c>
      <c r="H119" s="38">
        <v>69.316666666666663</v>
      </c>
      <c r="I119" s="38">
        <v>68.783333333333331</v>
      </c>
      <c r="J119" s="38">
        <v>70.583333333333343</v>
      </c>
      <c r="K119" s="38">
        <v>71.116666666666674</v>
      </c>
      <c r="L119" s="38">
        <v>71.483333333333348</v>
      </c>
      <c r="M119" s="28">
        <v>70.75</v>
      </c>
      <c r="N119" s="28">
        <v>69.849999999999994</v>
      </c>
      <c r="O119" s="39">
        <v>82143750</v>
      </c>
      <c r="P119" s="40">
        <v>1.1161785885741718E-2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890.95</v>
      </c>
      <c r="F120" s="37">
        <v>896.2833333333333</v>
      </c>
      <c r="G120" s="38">
        <v>881.56666666666661</v>
      </c>
      <c r="H120" s="38">
        <v>872.18333333333328</v>
      </c>
      <c r="I120" s="38">
        <v>857.46666666666658</v>
      </c>
      <c r="J120" s="38">
        <v>905.66666666666663</v>
      </c>
      <c r="K120" s="38">
        <v>920.38333333333333</v>
      </c>
      <c r="L120" s="38">
        <v>929.76666666666665</v>
      </c>
      <c r="M120" s="28">
        <v>911</v>
      </c>
      <c r="N120" s="28">
        <v>886.9</v>
      </c>
      <c r="O120" s="39">
        <v>1658800</v>
      </c>
      <c r="P120" s="40">
        <v>5.4981397271599834E-2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760.5</v>
      </c>
      <c r="F121" s="37">
        <v>763.25</v>
      </c>
      <c r="G121" s="38">
        <v>754.85</v>
      </c>
      <c r="H121" s="38">
        <v>749.2</v>
      </c>
      <c r="I121" s="38">
        <v>740.80000000000007</v>
      </c>
      <c r="J121" s="38">
        <v>768.9</v>
      </c>
      <c r="K121" s="38">
        <v>777.30000000000007</v>
      </c>
      <c r="L121" s="38">
        <v>782.94999999999993</v>
      </c>
      <c r="M121" s="28">
        <v>771.65</v>
      </c>
      <c r="N121" s="28">
        <v>757.6</v>
      </c>
      <c r="O121" s="39">
        <v>13940500</v>
      </c>
      <c r="P121" s="40">
        <v>8.290614518068477E-3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361.8</v>
      </c>
      <c r="F122" s="37">
        <v>359.7</v>
      </c>
      <c r="G122" s="38">
        <v>356.9</v>
      </c>
      <c r="H122" s="38">
        <v>352</v>
      </c>
      <c r="I122" s="38">
        <v>349.2</v>
      </c>
      <c r="J122" s="38">
        <v>364.59999999999997</v>
      </c>
      <c r="K122" s="38">
        <v>367.40000000000003</v>
      </c>
      <c r="L122" s="38">
        <v>372.29999999999995</v>
      </c>
      <c r="M122" s="28">
        <v>362.5</v>
      </c>
      <c r="N122" s="28">
        <v>354.8</v>
      </c>
      <c r="O122" s="39">
        <v>73992000</v>
      </c>
      <c r="P122" s="40">
        <v>-4.3279475350145848E-2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483.6</v>
      </c>
      <c r="F123" s="37">
        <v>488.41666666666669</v>
      </c>
      <c r="G123" s="38">
        <v>476.23333333333335</v>
      </c>
      <c r="H123" s="38">
        <v>468.86666666666667</v>
      </c>
      <c r="I123" s="38">
        <v>456.68333333333334</v>
      </c>
      <c r="J123" s="38">
        <v>495.78333333333336</v>
      </c>
      <c r="K123" s="38">
        <v>507.96666666666664</v>
      </c>
      <c r="L123" s="38">
        <v>515.33333333333337</v>
      </c>
      <c r="M123" s="28">
        <v>500.6</v>
      </c>
      <c r="N123" s="28">
        <v>481.05</v>
      </c>
      <c r="O123" s="39">
        <v>25523750</v>
      </c>
      <c r="P123" s="40">
        <v>-2.5950484186423699E-2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2797.05</v>
      </c>
      <c r="F124" s="37">
        <v>2821.6</v>
      </c>
      <c r="G124" s="38">
        <v>2756.45</v>
      </c>
      <c r="H124" s="38">
        <v>2715.85</v>
      </c>
      <c r="I124" s="38">
        <v>2650.7</v>
      </c>
      <c r="J124" s="38">
        <v>2862.2</v>
      </c>
      <c r="K124" s="38">
        <v>2927.3500000000004</v>
      </c>
      <c r="L124" s="38">
        <v>2967.95</v>
      </c>
      <c r="M124" s="28">
        <v>2886.75</v>
      </c>
      <c r="N124" s="28">
        <v>2781</v>
      </c>
      <c r="O124" s="39">
        <v>502000</v>
      </c>
      <c r="P124" s="40">
        <v>-2.4295432458697766E-2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708.9</v>
      </c>
      <c r="F125" s="37">
        <v>711.7833333333333</v>
      </c>
      <c r="G125" s="38">
        <v>703.66666666666663</v>
      </c>
      <c r="H125" s="38">
        <v>698.43333333333328</v>
      </c>
      <c r="I125" s="38">
        <v>690.31666666666661</v>
      </c>
      <c r="J125" s="38">
        <v>717.01666666666665</v>
      </c>
      <c r="K125" s="38">
        <v>725.13333333333344</v>
      </c>
      <c r="L125" s="38">
        <v>730.36666666666667</v>
      </c>
      <c r="M125" s="28">
        <v>719.9</v>
      </c>
      <c r="N125" s="28">
        <v>706.55</v>
      </c>
      <c r="O125" s="39">
        <v>25355700</v>
      </c>
      <c r="P125" s="40">
        <v>7.2937895527190816E-3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563.54999999999995</v>
      </c>
      <c r="F126" s="37">
        <v>579.0333333333333</v>
      </c>
      <c r="G126" s="38">
        <v>544.66666666666663</v>
      </c>
      <c r="H126" s="38">
        <v>525.7833333333333</v>
      </c>
      <c r="I126" s="38">
        <v>491.41666666666663</v>
      </c>
      <c r="J126" s="38">
        <v>597.91666666666663</v>
      </c>
      <c r="K126" s="38">
        <v>632.28333333333342</v>
      </c>
      <c r="L126" s="38">
        <v>651.16666666666663</v>
      </c>
      <c r="M126" s="28">
        <v>613.4</v>
      </c>
      <c r="N126" s="28">
        <v>560.15</v>
      </c>
      <c r="O126" s="39">
        <v>15867500</v>
      </c>
      <c r="P126" s="40">
        <v>0.4154772524531668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1902.25</v>
      </c>
      <c r="F127" s="37">
        <v>1900</v>
      </c>
      <c r="G127" s="38">
        <v>1890.65</v>
      </c>
      <c r="H127" s="38">
        <v>1879.0500000000002</v>
      </c>
      <c r="I127" s="38">
        <v>1869.7000000000003</v>
      </c>
      <c r="J127" s="38">
        <v>1911.6</v>
      </c>
      <c r="K127" s="38">
        <v>1920.9499999999998</v>
      </c>
      <c r="L127" s="38">
        <v>1932.5499999999997</v>
      </c>
      <c r="M127" s="28">
        <v>1909.35</v>
      </c>
      <c r="N127" s="28">
        <v>1888.4</v>
      </c>
      <c r="O127" s="39">
        <v>21802000</v>
      </c>
      <c r="P127" s="40">
        <v>1.705510253587356E-2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82.9</v>
      </c>
      <c r="F128" s="37">
        <v>83.4</v>
      </c>
      <c r="G128" s="38">
        <v>82.100000000000009</v>
      </c>
      <c r="H128" s="38">
        <v>81.3</v>
      </c>
      <c r="I128" s="38">
        <v>80</v>
      </c>
      <c r="J128" s="38">
        <v>84.200000000000017</v>
      </c>
      <c r="K128" s="38">
        <v>85.500000000000028</v>
      </c>
      <c r="L128" s="38">
        <v>86.300000000000026</v>
      </c>
      <c r="M128" s="28">
        <v>84.7</v>
      </c>
      <c r="N128" s="28">
        <v>82.6</v>
      </c>
      <c r="O128" s="39">
        <v>53740328</v>
      </c>
      <c r="P128" s="40">
        <v>-5.4500412881915775E-3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2324.6</v>
      </c>
      <c r="F129" s="37">
        <v>2401.3000000000002</v>
      </c>
      <c r="G129" s="38">
        <v>2224.8500000000004</v>
      </c>
      <c r="H129" s="38">
        <v>2125.1000000000004</v>
      </c>
      <c r="I129" s="38">
        <v>1948.6500000000005</v>
      </c>
      <c r="J129" s="38">
        <v>2501.0500000000002</v>
      </c>
      <c r="K129" s="38">
        <v>2677.5</v>
      </c>
      <c r="L129" s="38">
        <v>2777.25</v>
      </c>
      <c r="M129" s="28">
        <v>2577.75</v>
      </c>
      <c r="N129" s="28">
        <v>2301.5500000000002</v>
      </c>
      <c r="O129" s="39">
        <v>1459750</v>
      </c>
      <c r="P129" s="40">
        <v>0.34539170506912442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453.5</v>
      </c>
      <c r="F130" s="37">
        <v>457.41666666666669</v>
      </c>
      <c r="G130" s="38">
        <v>448.08333333333337</v>
      </c>
      <c r="H130" s="38">
        <v>442.66666666666669</v>
      </c>
      <c r="I130" s="38">
        <v>433.33333333333337</v>
      </c>
      <c r="J130" s="38">
        <v>462.83333333333337</v>
      </c>
      <c r="K130" s="38">
        <v>472.16666666666674</v>
      </c>
      <c r="L130" s="38">
        <v>477.58333333333337</v>
      </c>
      <c r="M130" s="28">
        <v>466.75</v>
      </c>
      <c r="N130" s="28">
        <v>452</v>
      </c>
      <c r="O130" s="39">
        <v>7824500</v>
      </c>
      <c r="P130" s="40">
        <v>1.5140507018864009E-2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377.4</v>
      </c>
      <c r="F131" s="37">
        <v>377.29999999999995</v>
      </c>
      <c r="G131" s="38">
        <v>373.14999999999992</v>
      </c>
      <c r="H131" s="38">
        <v>368.9</v>
      </c>
      <c r="I131" s="38">
        <v>364.74999999999994</v>
      </c>
      <c r="J131" s="38">
        <v>381.5499999999999</v>
      </c>
      <c r="K131" s="38">
        <v>385.7</v>
      </c>
      <c r="L131" s="38">
        <v>389.94999999999987</v>
      </c>
      <c r="M131" s="28">
        <v>381.45</v>
      </c>
      <c r="N131" s="28">
        <v>373.05</v>
      </c>
      <c r="O131" s="39">
        <v>19336000</v>
      </c>
      <c r="P131" s="40">
        <v>3.6560523212179695E-2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2013.8</v>
      </c>
      <c r="F132" s="37">
        <v>2022.6000000000001</v>
      </c>
      <c r="G132" s="38">
        <v>1999.2000000000003</v>
      </c>
      <c r="H132" s="38">
        <v>1984.6000000000001</v>
      </c>
      <c r="I132" s="38">
        <v>1961.2000000000003</v>
      </c>
      <c r="J132" s="38">
        <v>2037.2000000000003</v>
      </c>
      <c r="K132" s="38">
        <v>2060.6000000000004</v>
      </c>
      <c r="L132" s="38">
        <v>2075.2000000000003</v>
      </c>
      <c r="M132" s="28">
        <v>2046</v>
      </c>
      <c r="N132" s="28">
        <v>2008</v>
      </c>
      <c r="O132" s="39">
        <v>8982600</v>
      </c>
      <c r="P132" s="40">
        <v>2.1085043006794069E-3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4836</v>
      </c>
      <c r="F133" s="37">
        <v>4852.8500000000004</v>
      </c>
      <c r="G133" s="38">
        <v>4791.7500000000009</v>
      </c>
      <c r="H133" s="38">
        <v>4747.5000000000009</v>
      </c>
      <c r="I133" s="38">
        <v>4686.4000000000015</v>
      </c>
      <c r="J133" s="38">
        <v>4897.1000000000004</v>
      </c>
      <c r="K133" s="38">
        <v>4958.1999999999989</v>
      </c>
      <c r="L133" s="38">
        <v>5002.45</v>
      </c>
      <c r="M133" s="28">
        <v>4913.95</v>
      </c>
      <c r="N133" s="28">
        <v>4808.6000000000004</v>
      </c>
      <c r="O133" s="39">
        <v>1173150</v>
      </c>
      <c r="P133" s="40">
        <v>1.8491991144680298E-2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3629.9</v>
      </c>
      <c r="F134" s="37">
        <v>3644.6666666666665</v>
      </c>
      <c r="G134" s="38">
        <v>3603.0333333333328</v>
      </c>
      <c r="H134" s="38">
        <v>3576.1666666666665</v>
      </c>
      <c r="I134" s="38">
        <v>3534.5333333333328</v>
      </c>
      <c r="J134" s="38">
        <v>3671.5333333333328</v>
      </c>
      <c r="K134" s="38">
        <v>3713.166666666667</v>
      </c>
      <c r="L134" s="38">
        <v>3740.0333333333328</v>
      </c>
      <c r="M134" s="28">
        <v>3686.3</v>
      </c>
      <c r="N134" s="28">
        <v>3617.8</v>
      </c>
      <c r="O134" s="39">
        <v>1093200</v>
      </c>
      <c r="P134" s="40">
        <v>3.6603221083455345E-4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696.6</v>
      </c>
      <c r="F135" s="37">
        <v>701.43333333333339</v>
      </c>
      <c r="G135" s="38">
        <v>685.41666666666674</v>
      </c>
      <c r="H135" s="38">
        <v>674.23333333333335</v>
      </c>
      <c r="I135" s="38">
        <v>658.2166666666667</v>
      </c>
      <c r="J135" s="38">
        <v>712.61666666666679</v>
      </c>
      <c r="K135" s="38">
        <v>728.63333333333344</v>
      </c>
      <c r="L135" s="38">
        <v>739.81666666666683</v>
      </c>
      <c r="M135" s="28">
        <v>717.45</v>
      </c>
      <c r="N135" s="28">
        <v>690.25</v>
      </c>
      <c r="O135" s="39">
        <v>7278550</v>
      </c>
      <c r="P135" s="40">
        <v>6.1097403360357181E-3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1344.15</v>
      </c>
      <c r="F136" s="37">
        <v>1349.6833333333334</v>
      </c>
      <c r="G136" s="38">
        <v>1333.6166666666668</v>
      </c>
      <c r="H136" s="38">
        <v>1323.0833333333335</v>
      </c>
      <c r="I136" s="38">
        <v>1307.0166666666669</v>
      </c>
      <c r="J136" s="38">
        <v>1360.2166666666667</v>
      </c>
      <c r="K136" s="38">
        <v>1376.2833333333333</v>
      </c>
      <c r="L136" s="38">
        <v>1386.8166666666666</v>
      </c>
      <c r="M136" s="28">
        <v>1365.75</v>
      </c>
      <c r="N136" s="28">
        <v>1339.15</v>
      </c>
      <c r="O136" s="39">
        <v>10616900</v>
      </c>
      <c r="P136" s="40">
        <v>3.0421268434627342E-3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221.2</v>
      </c>
      <c r="F137" s="37">
        <v>221.6</v>
      </c>
      <c r="G137" s="38">
        <v>218.39999999999998</v>
      </c>
      <c r="H137" s="38">
        <v>215.6</v>
      </c>
      <c r="I137" s="38">
        <v>212.39999999999998</v>
      </c>
      <c r="J137" s="38">
        <v>224.39999999999998</v>
      </c>
      <c r="K137" s="38">
        <v>227.59999999999997</v>
      </c>
      <c r="L137" s="38">
        <v>230.39999999999998</v>
      </c>
      <c r="M137" s="28">
        <v>224.8</v>
      </c>
      <c r="N137" s="28">
        <v>218.8</v>
      </c>
      <c r="O137" s="39">
        <v>22484000</v>
      </c>
      <c r="P137" s="40">
        <v>-1.2437810945273632E-3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109.2</v>
      </c>
      <c r="F138" s="37">
        <v>108.91666666666667</v>
      </c>
      <c r="G138" s="38">
        <v>107.48333333333335</v>
      </c>
      <c r="H138" s="38">
        <v>105.76666666666668</v>
      </c>
      <c r="I138" s="38">
        <v>104.33333333333336</v>
      </c>
      <c r="J138" s="38">
        <v>110.63333333333334</v>
      </c>
      <c r="K138" s="38">
        <v>112.06666666666665</v>
      </c>
      <c r="L138" s="38">
        <v>113.78333333333333</v>
      </c>
      <c r="M138" s="28">
        <v>110.35</v>
      </c>
      <c r="N138" s="28">
        <v>107.2</v>
      </c>
      <c r="O138" s="39">
        <v>41202000</v>
      </c>
      <c r="P138" s="40">
        <v>0.27143121644139973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504.6</v>
      </c>
      <c r="F139" s="37">
        <v>503.11666666666662</v>
      </c>
      <c r="G139" s="38">
        <v>500.28333333333325</v>
      </c>
      <c r="H139" s="38">
        <v>495.96666666666664</v>
      </c>
      <c r="I139" s="38">
        <v>493.13333333333327</v>
      </c>
      <c r="J139" s="38">
        <v>507.43333333333322</v>
      </c>
      <c r="K139" s="38">
        <v>510.26666666666659</v>
      </c>
      <c r="L139" s="38">
        <v>514.58333333333326</v>
      </c>
      <c r="M139" s="28">
        <v>505.95</v>
      </c>
      <c r="N139" s="28">
        <v>498.8</v>
      </c>
      <c r="O139" s="39">
        <v>10723200</v>
      </c>
      <c r="P139" s="40">
        <v>1.1202896910716307E-2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9309.65</v>
      </c>
      <c r="F140" s="37">
        <v>9369.0500000000011</v>
      </c>
      <c r="G140" s="38">
        <v>9220.7000000000025</v>
      </c>
      <c r="H140" s="38">
        <v>9131.7500000000018</v>
      </c>
      <c r="I140" s="38">
        <v>8983.4000000000033</v>
      </c>
      <c r="J140" s="38">
        <v>9458.0000000000018</v>
      </c>
      <c r="K140" s="38">
        <v>9606.35</v>
      </c>
      <c r="L140" s="38">
        <v>9695.3000000000011</v>
      </c>
      <c r="M140" s="28">
        <v>9517.4</v>
      </c>
      <c r="N140" s="28">
        <v>9280.1</v>
      </c>
      <c r="O140" s="39">
        <v>2925900</v>
      </c>
      <c r="P140" s="40">
        <v>2.0900209351011865E-2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880.45</v>
      </c>
      <c r="F141" s="37">
        <v>887.26666666666677</v>
      </c>
      <c r="G141" s="38">
        <v>868.73333333333358</v>
      </c>
      <c r="H141" s="38">
        <v>857.01666666666677</v>
      </c>
      <c r="I141" s="38">
        <v>838.48333333333358</v>
      </c>
      <c r="J141" s="38">
        <v>898.98333333333358</v>
      </c>
      <c r="K141" s="38">
        <v>917.51666666666665</v>
      </c>
      <c r="L141" s="38">
        <v>929.23333333333358</v>
      </c>
      <c r="M141" s="28">
        <v>905.8</v>
      </c>
      <c r="N141" s="28">
        <v>875.55</v>
      </c>
      <c r="O141" s="39">
        <v>18476875</v>
      </c>
      <c r="P141" s="40">
        <v>4.2120995957743131E-3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1528.65</v>
      </c>
      <c r="F142" s="37">
        <v>1536.1499999999999</v>
      </c>
      <c r="G142" s="38">
        <v>1515.2999999999997</v>
      </c>
      <c r="H142" s="38">
        <v>1501.9499999999998</v>
      </c>
      <c r="I142" s="38">
        <v>1481.0999999999997</v>
      </c>
      <c r="J142" s="38">
        <v>1549.4999999999998</v>
      </c>
      <c r="K142" s="38">
        <v>1570.3499999999997</v>
      </c>
      <c r="L142" s="38">
        <v>1583.6999999999998</v>
      </c>
      <c r="M142" s="28">
        <v>1557</v>
      </c>
      <c r="N142" s="28">
        <v>1522.8</v>
      </c>
      <c r="O142" s="39">
        <v>2193600</v>
      </c>
      <c r="P142" s="40">
        <v>-1.3669064748201438E-2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1578</v>
      </c>
      <c r="F143" s="37">
        <v>1617.7166666666665</v>
      </c>
      <c r="G143" s="38">
        <v>1525.4833333333329</v>
      </c>
      <c r="H143" s="38">
        <v>1472.9666666666665</v>
      </c>
      <c r="I143" s="38">
        <v>1380.7333333333329</v>
      </c>
      <c r="J143" s="38">
        <v>1670.2333333333329</v>
      </c>
      <c r="K143" s="38">
        <v>1762.4666666666665</v>
      </c>
      <c r="L143" s="38">
        <v>1814.9833333333329</v>
      </c>
      <c r="M143" s="28">
        <v>1709.95</v>
      </c>
      <c r="N143" s="28">
        <v>1565.2</v>
      </c>
      <c r="O143" s="39">
        <v>853900</v>
      </c>
      <c r="P143" s="40">
        <v>1.7597372125762554E-3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700.25</v>
      </c>
      <c r="F144" s="37">
        <v>704.11666666666679</v>
      </c>
      <c r="G144" s="38">
        <v>692.0833333333336</v>
      </c>
      <c r="H144" s="38">
        <v>683.91666666666686</v>
      </c>
      <c r="I144" s="38">
        <v>671.88333333333367</v>
      </c>
      <c r="J144" s="38">
        <v>712.28333333333353</v>
      </c>
      <c r="K144" s="38">
        <v>724.31666666666683</v>
      </c>
      <c r="L144" s="38">
        <v>732.48333333333346</v>
      </c>
      <c r="M144" s="28">
        <v>716.15</v>
      </c>
      <c r="N144" s="28">
        <v>695.95</v>
      </c>
      <c r="O144" s="39">
        <v>2075450</v>
      </c>
      <c r="P144" s="40">
        <v>2.0780051150895141E-2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882.45</v>
      </c>
      <c r="F145" s="37">
        <v>886.5333333333333</v>
      </c>
      <c r="G145" s="38">
        <v>875.91666666666663</v>
      </c>
      <c r="H145" s="38">
        <v>869.38333333333333</v>
      </c>
      <c r="I145" s="38">
        <v>858.76666666666665</v>
      </c>
      <c r="J145" s="38">
        <v>893.06666666666661</v>
      </c>
      <c r="K145" s="38">
        <v>903.68333333333339</v>
      </c>
      <c r="L145" s="38">
        <v>910.21666666666658</v>
      </c>
      <c r="M145" s="28">
        <v>897.15</v>
      </c>
      <c r="N145" s="28">
        <v>880</v>
      </c>
      <c r="O145" s="39">
        <v>3152800</v>
      </c>
      <c r="P145" s="40">
        <v>-2.7633851468048358E-2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3498.25</v>
      </c>
      <c r="F146" s="37">
        <v>3510.0333333333333</v>
      </c>
      <c r="G146" s="38">
        <v>3464.7166666666667</v>
      </c>
      <c r="H146" s="38">
        <v>3431.1833333333334</v>
      </c>
      <c r="I146" s="38">
        <v>3385.8666666666668</v>
      </c>
      <c r="J146" s="38">
        <v>3543.5666666666666</v>
      </c>
      <c r="K146" s="38">
        <v>3588.8833333333332</v>
      </c>
      <c r="L146" s="38">
        <v>3622.4166666666665</v>
      </c>
      <c r="M146" s="28">
        <v>3555.35</v>
      </c>
      <c r="N146" s="28">
        <v>3476.5</v>
      </c>
      <c r="O146" s="39">
        <v>2561400</v>
      </c>
      <c r="P146" s="40">
        <v>-3.4238580655201931E-3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68.8</v>
      </c>
      <c r="F147" s="37">
        <v>68.483333333333334</v>
      </c>
      <c r="G147" s="38">
        <v>67.466666666666669</v>
      </c>
      <c r="H147" s="38">
        <v>66.13333333333334</v>
      </c>
      <c r="I147" s="38">
        <v>65.116666666666674</v>
      </c>
      <c r="J147" s="38">
        <v>69.816666666666663</v>
      </c>
      <c r="K147" s="38">
        <v>70.833333333333343</v>
      </c>
      <c r="L147" s="38">
        <v>72.166666666666657</v>
      </c>
      <c r="M147" s="28">
        <v>69.5</v>
      </c>
      <c r="N147" s="28">
        <v>67.150000000000006</v>
      </c>
      <c r="O147" s="39">
        <v>102161250</v>
      </c>
      <c r="P147" s="40">
        <v>-8.1263516613146337E-3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1959.7</v>
      </c>
      <c r="F148" s="37">
        <v>1972.7166666666669</v>
      </c>
      <c r="G148" s="38">
        <v>1937.0333333333338</v>
      </c>
      <c r="H148" s="38">
        <v>1914.3666666666668</v>
      </c>
      <c r="I148" s="38">
        <v>1878.6833333333336</v>
      </c>
      <c r="J148" s="38">
        <v>1995.3833333333339</v>
      </c>
      <c r="K148" s="38">
        <v>2031.0666666666668</v>
      </c>
      <c r="L148" s="38">
        <v>2053.733333333334</v>
      </c>
      <c r="M148" s="28">
        <v>2008.4</v>
      </c>
      <c r="N148" s="28">
        <v>1950.05</v>
      </c>
      <c r="O148" s="39">
        <v>2380875</v>
      </c>
      <c r="P148" s="40">
        <v>2.4032258064516129E-2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86623.95</v>
      </c>
      <c r="F149" s="37">
        <v>88331.433333333334</v>
      </c>
      <c r="G149" s="38">
        <v>84162.916666666672</v>
      </c>
      <c r="H149" s="38">
        <v>81701.883333333331</v>
      </c>
      <c r="I149" s="38">
        <v>77533.366666666669</v>
      </c>
      <c r="J149" s="38">
        <v>90792.466666666674</v>
      </c>
      <c r="K149" s="38">
        <v>94960.983333333337</v>
      </c>
      <c r="L149" s="38">
        <v>97422.016666666677</v>
      </c>
      <c r="M149" s="28">
        <v>92499.95</v>
      </c>
      <c r="N149" s="28">
        <v>85870.399999999994</v>
      </c>
      <c r="O149" s="39">
        <v>81740</v>
      </c>
      <c r="P149" s="40">
        <v>0.40519167955991059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1115.1500000000001</v>
      </c>
      <c r="F150" s="37">
        <v>1120.3833333333334</v>
      </c>
      <c r="G150" s="38">
        <v>1100.8166666666668</v>
      </c>
      <c r="H150" s="38">
        <v>1086.4833333333333</v>
      </c>
      <c r="I150" s="38">
        <v>1066.9166666666667</v>
      </c>
      <c r="J150" s="38">
        <v>1134.7166666666669</v>
      </c>
      <c r="K150" s="38">
        <v>1154.2833333333335</v>
      </c>
      <c r="L150" s="38">
        <v>1168.616666666667</v>
      </c>
      <c r="M150" s="28">
        <v>1139.95</v>
      </c>
      <c r="N150" s="28">
        <v>1106.05</v>
      </c>
      <c r="O150" s="39">
        <v>7670325</v>
      </c>
      <c r="P150" s="40">
        <v>4.6859343379766979E-3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74.599999999999994</v>
      </c>
      <c r="F151" s="37">
        <v>75.233333333333334</v>
      </c>
      <c r="G151" s="38">
        <v>73.616666666666674</v>
      </c>
      <c r="H151" s="38">
        <v>72.63333333333334</v>
      </c>
      <c r="I151" s="38">
        <v>71.01666666666668</v>
      </c>
      <c r="J151" s="38">
        <v>76.216666666666669</v>
      </c>
      <c r="K151" s="38">
        <v>77.833333333333314</v>
      </c>
      <c r="L151" s="38">
        <v>78.816666666666663</v>
      </c>
      <c r="M151" s="28">
        <v>76.849999999999994</v>
      </c>
      <c r="N151" s="28">
        <v>74.25</v>
      </c>
      <c r="O151" s="39">
        <v>71029500</v>
      </c>
      <c r="P151" s="40">
        <v>4.1419554428226875E-2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3903.35</v>
      </c>
      <c r="F152" s="37">
        <v>3922.8833333333337</v>
      </c>
      <c r="G152" s="38">
        <v>3872.2666666666673</v>
      </c>
      <c r="H152" s="38">
        <v>3841.1833333333338</v>
      </c>
      <c r="I152" s="38">
        <v>3790.5666666666675</v>
      </c>
      <c r="J152" s="38">
        <v>3953.9666666666672</v>
      </c>
      <c r="K152" s="38">
        <v>4004.583333333333</v>
      </c>
      <c r="L152" s="38">
        <v>4035.666666666667</v>
      </c>
      <c r="M152" s="28">
        <v>3973.5</v>
      </c>
      <c r="N152" s="28">
        <v>3891.8</v>
      </c>
      <c r="O152" s="39">
        <v>1890750</v>
      </c>
      <c r="P152" s="40">
        <v>-1.979414093428345E-3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4450.5</v>
      </c>
      <c r="F153" s="37">
        <v>4473.9833333333336</v>
      </c>
      <c r="G153" s="38">
        <v>4401.5666666666675</v>
      </c>
      <c r="H153" s="38">
        <v>4352.6333333333341</v>
      </c>
      <c r="I153" s="38">
        <v>4280.2166666666681</v>
      </c>
      <c r="J153" s="38">
        <v>4522.916666666667</v>
      </c>
      <c r="K153" s="38">
        <v>4595.333333333333</v>
      </c>
      <c r="L153" s="38">
        <v>4644.2666666666664</v>
      </c>
      <c r="M153" s="28">
        <v>4546.3999999999996</v>
      </c>
      <c r="N153" s="28">
        <v>4425.05</v>
      </c>
      <c r="O153" s="39">
        <v>453975</v>
      </c>
      <c r="P153" s="40">
        <v>3.5940441553996234E-2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20402.900000000001</v>
      </c>
      <c r="F154" s="37">
        <v>20530.05</v>
      </c>
      <c r="G154" s="38">
        <v>20178.599999999999</v>
      </c>
      <c r="H154" s="38">
        <v>19954.3</v>
      </c>
      <c r="I154" s="38">
        <v>19602.849999999999</v>
      </c>
      <c r="J154" s="38">
        <v>20754.349999999999</v>
      </c>
      <c r="K154" s="38">
        <v>21105.800000000003</v>
      </c>
      <c r="L154" s="38">
        <v>21330.1</v>
      </c>
      <c r="M154" s="28">
        <v>20881.5</v>
      </c>
      <c r="N154" s="28">
        <v>20305.75</v>
      </c>
      <c r="O154" s="39">
        <v>249240</v>
      </c>
      <c r="P154" s="40">
        <v>-1.157994923857868E-2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114.15</v>
      </c>
      <c r="F155" s="37">
        <v>114.25</v>
      </c>
      <c r="G155" s="38">
        <v>112.95</v>
      </c>
      <c r="H155" s="38">
        <v>111.75</v>
      </c>
      <c r="I155" s="38">
        <v>110.45</v>
      </c>
      <c r="J155" s="38">
        <v>115.45</v>
      </c>
      <c r="K155" s="38">
        <v>116.75000000000001</v>
      </c>
      <c r="L155" s="38">
        <v>117.95</v>
      </c>
      <c r="M155" s="28">
        <v>115.55</v>
      </c>
      <c r="N155" s="28">
        <v>113.05</v>
      </c>
      <c r="O155" s="39">
        <v>23401050</v>
      </c>
      <c r="P155" s="40">
        <v>3.2575409922869197E-2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174.1</v>
      </c>
      <c r="F156" s="37">
        <v>175.1</v>
      </c>
      <c r="G156" s="38">
        <v>172.39999999999998</v>
      </c>
      <c r="H156" s="38">
        <v>170.7</v>
      </c>
      <c r="I156" s="38">
        <v>167.99999999999997</v>
      </c>
      <c r="J156" s="38">
        <v>176.79999999999998</v>
      </c>
      <c r="K156" s="38">
        <v>179.49999999999997</v>
      </c>
      <c r="L156" s="38">
        <v>181.2</v>
      </c>
      <c r="M156" s="28">
        <v>177.8</v>
      </c>
      <c r="N156" s="28">
        <v>173.4</v>
      </c>
      <c r="O156" s="39">
        <v>51761700</v>
      </c>
      <c r="P156" s="40">
        <v>1.2261732248355812E-2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916.6</v>
      </c>
      <c r="F157" s="37">
        <v>926.4</v>
      </c>
      <c r="G157" s="38">
        <v>904.3</v>
      </c>
      <c r="H157" s="38">
        <v>892</v>
      </c>
      <c r="I157" s="38">
        <v>869.9</v>
      </c>
      <c r="J157" s="38">
        <v>938.69999999999993</v>
      </c>
      <c r="K157" s="38">
        <v>960.80000000000007</v>
      </c>
      <c r="L157" s="38">
        <v>973.09999999999991</v>
      </c>
      <c r="M157" s="28">
        <v>948.5</v>
      </c>
      <c r="N157" s="28">
        <v>914.1</v>
      </c>
      <c r="O157" s="39">
        <v>6051500</v>
      </c>
      <c r="P157" s="40">
        <v>1.4314208611991083E-2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3038.55</v>
      </c>
      <c r="F158" s="37">
        <v>3039.2333333333336</v>
      </c>
      <c r="G158" s="38">
        <v>3021.4666666666672</v>
      </c>
      <c r="H158" s="38">
        <v>3004.3833333333337</v>
      </c>
      <c r="I158" s="38">
        <v>2986.6166666666672</v>
      </c>
      <c r="J158" s="38">
        <v>3056.3166666666671</v>
      </c>
      <c r="K158" s="38">
        <v>3074.0833333333335</v>
      </c>
      <c r="L158" s="38">
        <v>3091.166666666667</v>
      </c>
      <c r="M158" s="28">
        <v>3057</v>
      </c>
      <c r="N158" s="28">
        <v>3022.15</v>
      </c>
      <c r="O158" s="39">
        <v>565000</v>
      </c>
      <c r="P158" s="40">
        <v>-2.4853296513634795E-2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139.15</v>
      </c>
      <c r="F159" s="37">
        <v>138.85000000000002</v>
      </c>
      <c r="G159" s="38">
        <v>137.90000000000003</v>
      </c>
      <c r="H159" s="38">
        <v>136.65</v>
      </c>
      <c r="I159" s="38">
        <v>135.70000000000002</v>
      </c>
      <c r="J159" s="38">
        <v>140.10000000000005</v>
      </c>
      <c r="K159" s="38">
        <v>141.05000000000004</v>
      </c>
      <c r="L159" s="38">
        <v>142.30000000000007</v>
      </c>
      <c r="M159" s="28">
        <v>139.80000000000001</v>
      </c>
      <c r="N159" s="28">
        <v>137.6</v>
      </c>
      <c r="O159" s="39">
        <v>40802300</v>
      </c>
      <c r="P159" s="40">
        <v>-6.2704519324312369E-2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49328.95</v>
      </c>
      <c r="F160" s="37">
        <v>49413.516666666663</v>
      </c>
      <c r="G160" s="38">
        <v>49060.433333333327</v>
      </c>
      <c r="H160" s="38">
        <v>48791.916666666664</v>
      </c>
      <c r="I160" s="38">
        <v>48438.833333333328</v>
      </c>
      <c r="J160" s="38">
        <v>49682.033333333326</v>
      </c>
      <c r="K160" s="38">
        <v>50035.116666666669</v>
      </c>
      <c r="L160" s="38">
        <v>50303.633333333324</v>
      </c>
      <c r="M160" s="28">
        <v>49766.6</v>
      </c>
      <c r="N160" s="28">
        <v>49145</v>
      </c>
      <c r="O160" s="39">
        <v>114105</v>
      </c>
      <c r="P160" s="40">
        <v>5.0204782666138197E-3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891.75</v>
      </c>
      <c r="F161" s="37">
        <v>898.1</v>
      </c>
      <c r="G161" s="38">
        <v>881.2</v>
      </c>
      <c r="H161" s="38">
        <v>870.65</v>
      </c>
      <c r="I161" s="38">
        <v>853.75</v>
      </c>
      <c r="J161" s="38">
        <v>908.65000000000009</v>
      </c>
      <c r="K161" s="38">
        <v>925.55</v>
      </c>
      <c r="L161" s="38">
        <v>936.10000000000014</v>
      </c>
      <c r="M161" s="28">
        <v>915</v>
      </c>
      <c r="N161" s="28">
        <v>887.55</v>
      </c>
      <c r="O161" s="39">
        <v>5170000</v>
      </c>
      <c r="P161" s="40">
        <v>8.36730315382965E-3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3729.9</v>
      </c>
      <c r="F162" s="37">
        <v>3747.8666666666663</v>
      </c>
      <c r="G162" s="38">
        <v>3700.7333333333327</v>
      </c>
      <c r="H162" s="38">
        <v>3671.5666666666662</v>
      </c>
      <c r="I162" s="38">
        <v>3624.4333333333325</v>
      </c>
      <c r="J162" s="38">
        <v>3777.0333333333328</v>
      </c>
      <c r="K162" s="38">
        <v>3824.166666666667</v>
      </c>
      <c r="L162" s="38">
        <v>3853.333333333333</v>
      </c>
      <c r="M162" s="28">
        <v>3795</v>
      </c>
      <c r="N162" s="28">
        <v>3718.7</v>
      </c>
      <c r="O162" s="39">
        <v>531850</v>
      </c>
      <c r="P162" s="40">
        <v>-2.756319422224254E-2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210.6</v>
      </c>
      <c r="F163" s="37">
        <v>211.06666666666669</v>
      </c>
      <c r="G163" s="38">
        <v>207.23333333333338</v>
      </c>
      <c r="H163" s="38">
        <v>203.86666666666667</v>
      </c>
      <c r="I163" s="38">
        <v>200.03333333333336</v>
      </c>
      <c r="J163" s="38">
        <v>214.43333333333339</v>
      </c>
      <c r="K163" s="38">
        <v>218.26666666666671</v>
      </c>
      <c r="L163" s="38">
        <v>221.63333333333341</v>
      </c>
      <c r="M163" s="28">
        <v>214.9</v>
      </c>
      <c r="N163" s="28">
        <v>207.7</v>
      </c>
      <c r="O163" s="39">
        <v>13560000</v>
      </c>
      <c r="P163" s="40">
        <v>1.8935978358881875E-2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118.75</v>
      </c>
      <c r="F164" s="37">
        <v>119.11666666666667</v>
      </c>
      <c r="G164" s="38">
        <v>118.03333333333335</v>
      </c>
      <c r="H164" s="38">
        <v>117.31666666666668</v>
      </c>
      <c r="I164" s="38">
        <v>116.23333333333335</v>
      </c>
      <c r="J164" s="38">
        <v>119.83333333333334</v>
      </c>
      <c r="K164" s="38">
        <v>120.91666666666666</v>
      </c>
      <c r="L164" s="38">
        <v>121.63333333333334</v>
      </c>
      <c r="M164" s="28">
        <v>120.2</v>
      </c>
      <c r="N164" s="28">
        <v>118.4</v>
      </c>
      <c r="O164" s="39">
        <v>50102200</v>
      </c>
      <c r="P164" s="40">
        <v>6.9781931464174456E-3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2642.7</v>
      </c>
      <c r="F165" s="37">
        <v>2608.1166666666668</v>
      </c>
      <c r="G165" s="38">
        <v>2556.2333333333336</v>
      </c>
      <c r="H165" s="38">
        <v>2469.7666666666669</v>
      </c>
      <c r="I165" s="38">
        <v>2417.8833333333337</v>
      </c>
      <c r="J165" s="38">
        <v>2694.5833333333335</v>
      </c>
      <c r="K165" s="38">
        <v>2746.4666666666667</v>
      </c>
      <c r="L165" s="38">
        <v>2832.9333333333334</v>
      </c>
      <c r="M165" s="28">
        <v>2660</v>
      </c>
      <c r="N165" s="28">
        <v>2521.65</v>
      </c>
      <c r="O165" s="39">
        <v>3373000</v>
      </c>
      <c r="P165" s="40">
        <v>3.1104317921283913E-2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3643</v>
      </c>
      <c r="F166" s="37">
        <v>3584.1166666666668</v>
      </c>
      <c r="G166" s="38">
        <v>3448.8833333333337</v>
      </c>
      <c r="H166" s="38">
        <v>3254.7666666666669</v>
      </c>
      <c r="I166" s="38">
        <v>3119.5333333333338</v>
      </c>
      <c r="J166" s="38">
        <v>3778.2333333333336</v>
      </c>
      <c r="K166" s="38">
        <v>3913.4666666666672</v>
      </c>
      <c r="L166" s="38">
        <v>4107.5833333333339</v>
      </c>
      <c r="M166" s="28">
        <v>3719.35</v>
      </c>
      <c r="N166" s="28">
        <v>3390</v>
      </c>
      <c r="O166" s="39">
        <v>2015250</v>
      </c>
      <c r="P166" s="40">
        <v>0.11880638445523942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45.2</v>
      </c>
      <c r="F167" s="37">
        <v>44.6</v>
      </c>
      <c r="G167" s="38">
        <v>42.900000000000006</v>
      </c>
      <c r="H167" s="38">
        <v>40.6</v>
      </c>
      <c r="I167" s="38">
        <v>38.900000000000006</v>
      </c>
      <c r="J167" s="38">
        <v>46.900000000000006</v>
      </c>
      <c r="K167" s="38">
        <v>48.600000000000009</v>
      </c>
      <c r="L167" s="38">
        <v>50.900000000000006</v>
      </c>
      <c r="M167" s="28">
        <v>46.3</v>
      </c>
      <c r="N167" s="28">
        <v>42.3</v>
      </c>
      <c r="O167" s="39">
        <v>300624000</v>
      </c>
      <c r="P167" s="40">
        <v>0.16211034141514102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2692.75</v>
      </c>
      <c r="F168" s="37">
        <v>2711.6833333333334</v>
      </c>
      <c r="G168" s="38">
        <v>2666.5666666666666</v>
      </c>
      <c r="H168" s="38">
        <v>2640.3833333333332</v>
      </c>
      <c r="I168" s="38">
        <v>2595.2666666666664</v>
      </c>
      <c r="J168" s="38">
        <v>2737.8666666666668</v>
      </c>
      <c r="K168" s="38">
        <v>2782.9833333333336</v>
      </c>
      <c r="L168" s="38">
        <v>2809.166666666667</v>
      </c>
      <c r="M168" s="28">
        <v>2756.8</v>
      </c>
      <c r="N168" s="28">
        <v>2685.5</v>
      </c>
      <c r="O168" s="39">
        <v>874500</v>
      </c>
      <c r="P168" s="40">
        <v>-2.5409562019391509E-2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220.2</v>
      </c>
      <c r="F169" s="37">
        <v>223.46666666666667</v>
      </c>
      <c r="G169" s="38">
        <v>216.33333333333334</v>
      </c>
      <c r="H169" s="38">
        <v>212.46666666666667</v>
      </c>
      <c r="I169" s="38">
        <v>205.33333333333334</v>
      </c>
      <c r="J169" s="38">
        <v>227.33333333333334</v>
      </c>
      <c r="K169" s="38">
        <v>234.46666666666667</v>
      </c>
      <c r="L169" s="38">
        <v>238.33333333333334</v>
      </c>
      <c r="M169" s="28">
        <v>230.6</v>
      </c>
      <c r="N169" s="28">
        <v>219.6</v>
      </c>
      <c r="O169" s="39">
        <v>35518500</v>
      </c>
      <c r="P169" s="40">
        <v>4.1155520379897108E-2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1813.65</v>
      </c>
      <c r="F170" s="37">
        <v>1820.1000000000001</v>
      </c>
      <c r="G170" s="38">
        <v>1800.8000000000002</v>
      </c>
      <c r="H170" s="38">
        <v>1787.95</v>
      </c>
      <c r="I170" s="38">
        <v>1768.65</v>
      </c>
      <c r="J170" s="38">
        <v>1832.9500000000003</v>
      </c>
      <c r="K170" s="38">
        <v>1852.25</v>
      </c>
      <c r="L170" s="38">
        <v>1865.1000000000004</v>
      </c>
      <c r="M170" s="28">
        <v>1839.4</v>
      </c>
      <c r="N170" s="28">
        <v>1807.25</v>
      </c>
      <c r="O170" s="39">
        <v>2625557</v>
      </c>
      <c r="P170" s="40">
        <v>6.8674886842515995E-3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174.6</v>
      </c>
      <c r="F171" s="37">
        <v>175.61666666666665</v>
      </c>
      <c r="G171" s="38">
        <v>173.0333333333333</v>
      </c>
      <c r="H171" s="38">
        <v>171.46666666666667</v>
      </c>
      <c r="I171" s="38">
        <v>168.88333333333333</v>
      </c>
      <c r="J171" s="38">
        <v>177.18333333333328</v>
      </c>
      <c r="K171" s="38">
        <v>179.76666666666659</v>
      </c>
      <c r="L171" s="38">
        <v>181.33333333333326</v>
      </c>
      <c r="M171" s="28">
        <v>178.2</v>
      </c>
      <c r="N171" s="28">
        <v>174.05</v>
      </c>
      <c r="O171" s="39">
        <v>12327000</v>
      </c>
      <c r="P171" s="40">
        <v>1.7064846416382253E-3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701.55</v>
      </c>
      <c r="F172" s="37">
        <v>715.2166666666667</v>
      </c>
      <c r="G172" s="38">
        <v>682.43333333333339</v>
      </c>
      <c r="H172" s="38">
        <v>663.31666666666672</v>
      </c>
      <c r="I172" s="38">
        <v>630.53333333333342</v>
      </c>
      <c r="J172" s="38">
        <v>734.33333333333337</v>
      </c>
      <c r="K172" s="38">
        <v>767.11666666666667</v>
      </c>
      <c r="L172" s="38">
        <v>786.23333333333335</v>
      </c>
      <c r="M172" s="28">
        <v>748</v>
      </c>
      <c r="N172" s="28">
        <v>696.1</v>
      </c>
      <c r="O172" s="39">
        <v>4065550</v>
      </c>
      <c r="P172" s="40">
        <v>0.22893114080164439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139.80000000000001</v>
      </c>
      <c r="F173" s="37">
        <v>140.08333333333334</v>
      </c>
      <c r="G173" s="38">
        <v>136.51666666666668</v>
      </c>
      <c r="H173" s="38">
        <v>133.23333333333335</v>
      </c>
      <c r="I173" s="38">
        <v>129.66666666666669</v>
      </c>
      <c r="J173" s="38">
        <v>143.36666666666667</v>
      </c>
      <c r="K173" s="38">
        <v>146.93333333333334</v>
      </c>
      <c r="L173" s="38">
        <v>150.21666666666667</v>
      </c>
      <c r="M173" s="28">
        <v>143.65</v>
      </c>
      <c r="N173" s="28">
        <v>136.80000000000001</v>
      </c>
      <c r="O173" s="39">
        <v>49160000</v>
      </c>
      <c r="P173" s="40">
        <v>0.1208390332877337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101.5</v>
      </c>
      <c r="F174" s="37">
        <v>101.71666666666665</v>
      </c>
      <c r="G174" s="38">
        <v>100.88333333333331</v>
      </c>
      <c r="H174" s="38">
        <v>100.26666666666665</v>
      </c>
      <c r="I174" s="38">
        <v>99.433333333333309</v>
      </c>
      <c r="J174" s="38">
        <v>102.33333333333331</v>
      </c>
      <c r="K174" s="38">
        <v>103.16666666666666</v>
      </c>
      <c r="L174" s="38">
        <v>103.78333333333332</v>
      </c>
      <c r="M174" s="28">
        <v>102.55</v>
      </c>
      <c r="N174" s="28">
        <v>101.1</v>
      </c>
      <c r="O174" s="39">
        <v>41392000</v>
      </c>
      <c r="P174" s="40">
        <v>-1.6349809885931561E-2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2611</v>
      </c>
      <c r="F175" s="37">
        <v>2614.7999999999997</v>
      </c>
      <c r="G175" s="38">
        <v>2597.5999999999995</v>
      </c>
      <c r="H175" s="38">
        <v>2584.1999999999998</v>
      </c>
      <c r="I175" s="38">
        <v>2566.9999999999995</v>
      </c>
      <c r="J175" s="38">
        <v>2628.1999999999994</v>
      </c>
      <c r="K175" s="38">
        <v>2645.3999999999992</v>
      </c>
      <c r="L175" s="38">
        <v>2658.7999999999993</v>
      </c>
      <c r="M175" s="28">
        <v>2632</v>
      </c>
      <c r="N175" s="28">
        <v>2601.4</v>
      </c>
      <c r="O175" s="39">
        <v>31720250</v>
      </c>
      <c r="P175" s="40">
        <v>-6.8567671438746992E-3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86.6</v>
      </c>
      <c r="F176" s="37">
        <v>86.916666666666671</v>
      </c>
      <c r="G176" s="38">
        <v>85.733333333333348</v>
      </c>
      <c r="H176" s="38">
        <v>84.866666666666674</v>
      </c>
      <c r="I176" s="38">
        <v>83.683333333333351</v>
      </c>
      <c r="J176" s="38">
        <v>87.783333333333346</v>
      </c>
      <c r="K176" s="38">
        <v>88.966666666666654</v>
      </c>
      <c r="L176" s="38">
        <v>89.833333333333343</v>
      </c>
      <c r="M176" s="28">
        <v>88.1</v>
      </c>
      <c r="N176" s="28">
        <v>86.05</v>
      </c>
      <c r="O176" s="39">
        <v>99404000</v>
      </c>
      <c r="P176" s="40">
        <v>7.5002027081813019E-3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818.1</v>
      </c>
      <c r="F177" s="37">
        <v>818.0333333333333</v>
      </c>
      <c r="G177" s="38">
        <v>810.06666666666661</v>
      </c>
      <c r="H177" s="38">
        <v>802.0333333333333</v>
      </c>
      <c r="I177" s="38">
        <v>794.06666666666661</v>
      </c>
      <c r="J177" s="38">
        <v>826.06666666666661</v>
      </c>
      <c r="K177" s="38">
        <v>834.0333333333333</v>
      </c>
      <c r="L177" s="38">
        <v>842.06666666666661</v>
      </c>
      <c r="M177" s="28">
        <v>826</v>
      </c>
      <c r="N177" s="28">
        <v>810</v>
      </c>
      <c r="O177" s="39">
        <v>6292000</v>
      </c>
      <c r="P177" s="40">
        <v>-4.1788499025341132E-2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1266.5</v>
      </c>
      <c r="F178" s="37">
        <v>1275.05</v>
      </c>
      <c r="G178" s="38">
        <v>1253.8</v>
      </c>
      <c r="H178" s="38">
        <v>1241.0999999999999</v>
      </c>
      <c r="I178" s="38">
        <v>1219.8499999999999</v>
      </c>
      <c r="J178" s="38">
        <v>1287.75</v>
      </c>
      <c r="K178" s="38">
        <v>1309</v>
      </c>
      <c r="L178" s="38">
        <v>1321.7</v>
      </c>
      <c r="M178" s="28">
        <v>1296.3</v>
      </c>
      <c r="N178" s="28">
        <v>1262.3499999999999</v>
      </c>
      <c r="O178" s="39">
        <v>5252250</v>
      </c>
      <c r="P178" s="40">
        <v>-1.227080394922426E-2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615.95000000000005</v>
      </c>
      <c r="F179" s="37">
        <v>617.08333333333337</v>
      </c>
      <c r="G179" s="38">
        <v>611.66666666666674</v>
      </c>
      <c r="H179" s="38">
        <v>607.38333333333333</v>
      </c>
      <c r="I179" s="38">
        <v>601.9666666666667</v>
      </c>
      <c r="J179" s="38">
        <v>621.36666666666679</v>
      </c>
      <c r="K179" s="38">
        <v>626.78333333333353</v>
      </c>
      <c r="L179" s="38">
        <v>631.06666666666683</v>
      </c>
      <c r="M179" s="28">
        <v>622.5</v>
      </c>
      <c r="N179" s="28">
        <v>612.79999999999995</v>
      </c>
      <c r="O179" s="39">
        <v>63066000</v>
      </c>
      <c r="P179" s="40">
        <v>6.8248760746186451E-3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23031.95</v>
      </c>
      <c r="F180" s="37">
        <v>23209.733333333334</v>
      </c>
      <c r="G180" s="38">
        <v>22778.666666666668</v>
      </c>
      <c r="H180" s="38">
        <v>22525.383333333335</v>
      </c>
      <c r="I180" s="38">
        <v>22094.316666666669</v>
      </c>
      <c r="J180" s="38">
        <v>23463.016666666666</v>
      </c>
      <c r="K180" s="38">
        <v>23894.083333333332</v>
      </c>
      <c r="L180" s="38">
        <v>24147.366666666665</v>
      </c>
      <c r="M180" s="28">
        <v>23640.799999999999</v>
      </c>
      <c r="N180" s="28">
        <v>22956.45</v>
      </c>
      <c r="O180" s="39">
        <v>278175</v>
      </c>
      <c r="P180" s="40">
        <v>-7.7581594435527021E-3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2932.2</v>
      </c>
      <c r="F181" s="37">
        <v>2942.2000000000003</v>
      </c>
      <c r="G181" s="38">
        <v>2911.0000000000005</v>
      </c>
      <c r="H181" s="38">
        <v>2889.8</v>
      </c>
      <c r="I181" s="38">
        <v>2858.6000000000004</v>
      </c>
      <c r="J181" s="38">
        <v>2963.4000000000005</v>
      </c>
      <c r="K181" s="38">
        <v>2994.6000000000004</v>
      </c>
      <c r="L181" s="38">
        <v>3015.8000000000006</v>
      </c>
      <c r="M181" s="28">
        <v>2973.4</v>
      </c>
      <c r="N181" s="28">
        <v>2921</v>
      </c>
      <c r="O181" s="39">
        <v>1544950</v>
      </c>
      <c r="P181" s="40">
        <v>4.2903110475509473E-3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2405.6</v>
      </c>
      <c r="F182" s="37">
        <v>2415.7333333333331</v>
      </c>
      <c r="G182" s="38">
        <v>2380.6166666666663</v>
      </c>
      <c r="H182" s="38">
        <v>2355.6333333333332</v>
      </c>
      <c r="I182" s="38">
        <v>2320.5166666666664</v>
      </c>
      <c r="J182" s="38">
        <v>2440.7166666666662</v>
      </c>
      <c r="K182" s="38">
        <v>2475.833333333333</v>
      </c>
      <c r="L182" s="38">
        <v>2500.8166666666662</v>
      </c>
      <c r="M182" s="28">
        <v>2450.85</v>
      </c>
      <c r="N182" s="28">
        <v>2390.75</v>
      </c>
      <c r="O182" s="39">
        <v>4770000</v>
      </c>
      <c r="P182" s="40">
        <v>1.9312444907444506E-2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1269.6500000000001</v>
      </c>
      <c r="F183" s="37">
        <v>1277.3666666666668</v>
      </c>
      <c r="G183" s="38">
        <v>1256.0333333333335</v>
      </c>
      <c r="H183" s="38">
        <v>1242.4166666666667</v>
      </c>
      <c r="I183" s="38">
        <v>1221.0833333333335</v>
      </c>
      <c r="J183" s="38">
        <v>1290.9833333333336</v>
      </c>
      <c r="K183" s="38">
        <v>1312.3166666666666</v>
      </c>
      <c r="L183" s="38">
        <v>1325.9333333333336</v>
      </c>
      <c r="M183" s="28">
        <v>1298.7</v>
      </c>
      <c r="N183" s="28">
        <v>1263.75</v>
      </c>
      <c r="O183" s="39">
        <v>3540000</v>
      </c>
      <c r="P183" s="40">
        <v>3.7427696495406599E-3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1017.9</v>
      </c>
      <c r="F184" s="37">
        <v>1024.8333333333333</v>
      </c>
      <c r="G184" s="38">
        <v>1009.2166666666665</v>
      </c>
      <c r="H184" s="38">
        <v>1000.5333333333332</v>
      </c>
      <c r="I184" s="38">
        <v>984.9166666666664</v>
      </c>
      <c r="J184" s="38">
        <v>1033.5166666666664</v>
      </c>
      <c r="K184" s="38">
        <v>1049.1333333333332</v>
      </c>
      <c r="L184" s="38">
        <v>1057.8166666666666</v>
      </c>
      <c r="M184" s="28">
        <v>1040.45</v>
      </c>
      <c r="N184" s="28">
        <v>1016.15</v>
      </c>
      <c r="O184" s="39">
        <v>19600000</v>
      </c>
      <c r="P184" s="40">
        <v>5.3600142933714486E-4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554</v>
      </c>
      <c r="F185" s="37">
        <v>554.98333333333323</v>
      </c>
      <c r="G185" s="38">
        <v>549.66666666666652</v>
      </c>
      <c r="H185" s="38">
        <v>545.33333333333326</v>
      </c>
      <c r="I185" s="38">
        <v>540.01666666666654</v>
      </c>
      <c r="J185" s="38">
        <v>559.31666666666649</v>
      </c>
      <c r="K185" s="38">
        <v>564.63333333333333</v>
      </c>
      <c r="L185" s="38">
        <v>568.96666666666647</v>
      </c>
      <c r="M185" s="28">
        <v>560.29999999999995</v>
      </c>
      <c r="N185" s="28">
        <v>550.65</v>
      </c>
      <c r="O185" s="39">
        <v>9351000</v>
      </c>
      <c r="P185" s="40">
        <v>1.0372771474878443E-2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619.85</v>
      </c>
      <c r="F186" s="37">
        <v>620.1</v>
      </c>
      <c r="G186" s="38">
        <v>614.15000000000009</v>
      </c>
      <c r="H186" s="38">
        <v>608.45000000000005</v>
      </c>
      <c r="I186" s="38">
        <v>602.50000000000011</v>
      </c>
      <c r="J186" s="38">
        <v>625.80000000000007</v>
      </c>
      <c r="K186" s="38">
        <v>631.75000000000011</v>
      </c>
      <c r="L186" s="38">
        <v>637.45000000000005</v>
      </c>
      <c r="M186" s="28">
        <v>626.04999999999995</v>
      </c>
      <c r="N186" s="28">
        <v>614.4</v>
      </c>
      <c r="O186" s="39">
        <v>1774000</v>
      </c>
      <c r="P186" s="40">
        <v>-5.0321199143468949E-2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1115.9000000000001</v>
      </c>
      <c r="F187" s="37">
        <v>1122.6499999999999</v>
      </c>
      <c r="G187" s="38">
        <v>1105.2999999999997</v>
      </c>
      <c r="H187" s="38">
        <v>1094.6999999999998</v>
      </c>
      <c r="I187" s="38">
        <v>1077.3499999999997</v>
      </c>
      <c r="J187" s="38">
        <v>1133.2499999999998</v>
      </c>
      <c r="K187" s="38">
        <v>1150.5999999999997</v>
      </c>
      <c r="L187" s="38">
        <v>1161.1999999999998</v>
      </c>
      <c r="M187" s="28">
        <v>1140</v>
      </c>
      <c r="N187" s="28">
        <v>1112.05</v>
      </c>
      <c r="O187" s="39">
        <v>7807000</v>
      </c>
      <c r="P187" s="40">
        <v>2.9947229551451186E-2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1327.25</v>
      </c>
      <c r="F188" s="37">
        <v>1328.45</v>
      </c>
      <c r="G188" s="38">
        <v>1308.7</v>
      </c>
      <c r="H188" s="38">
        <v>1290.1500000000001</v>
      </c>
      <c r="I188" s="38">
        <v>1270.4000000000001</v>
      </c>
      <c r="J188" s="38">
        <v>1347</v>
      </c>
      <c r="K188" s="38">
        <v>1366.75</v>
      </c>
      <c r="L188" s="38">
        <v>1385.3</v>
      </c>
      <c r="M188" s="28">
        <v>1348.2</v>
      </c>
      <c r="N188" s="28">
        <v>1309.9000000000001</v>
      </c>
      <c r="O188" s="39">
        <v>2904500</v>
      </c>
      <c r="P188" s="40">
        <v>9.1712084194700241E-2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774.3</v>
      </c>
      <c r="F189" s="37">
        <v>776.65</v>
      </c>
      <c r="G189" s="38">
        <v>768.5</v>
      </c>
      <c r="H189" s="38">
        <v>762.7</v>
      </c>
      <c r="I189" s="38">
        <v>754.55000000000007</v>
      </c>
      <c r="J189" s="38">
        <v>782.44999999999993</v>
      </c>
      <c r="K189" s="38">
        <v>790.5999999999998</v>
      </c>
      <c r="L189" s="38">
        <v>796.39999999999986</v>
      </c>
      <c r="M189" s="28">
        <v>784.8</v>
      </c>
      <c r="N189" s="28">
        <v>770.85</v>
      </c>
      <c r="O189" s="39">
        <v>9298800</v>
      </c>
      <c r="P189" s="40">
        <v>-3.0876109610189118E-3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435.9</v>
      </c>
      <c r="F190" s="37">
        <v>437.9666666666667</v>
      </c>
      <c r="G190" s="38">
        <v>432.38333333333338</v>
      </c>
      <c r="H190" s="38">
        <v>428.86666666666667</v>
      </c>
      <c r="I190" s="38">
        <v>423.28333333333336</v>
      </c>
      <c r="J190" s="38">
        <v>441.48333333333341</v>
      </c>
      <c r="K190" s="38">
        <v>447.06666666666666</v>
      </c>
      <c r="L190" s="38">
        <v>450.58333333333343</v>
      </c>
      <c r="M190" s="28">
        <v>443.55</v>
      </c>
      <c r="N190" s="28">
        <v>434.45</v>
      </c>
      <c r="O190" s="39">
        <v>68518275</v>
      </c>
      <c r="P190" s="40">
        <v>1.2529481132075472E-2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232.75</v>
      </c>
      <c r="F191" s="37">
        <v>232.94999999999996</v>
      </c>
      <c r="G191" s="38">
        <v>229.74999999999991</v>
      </c>
      <c r="H191" s="38">
        <v>226.74999999999994</v>
      </c>
      <c r="I191" s="38">
        <v>223.5499999999999</v>
      </c>
      <c r="J191" s="38">
        <v>235.94999999999993</v>
      </c>
      <c r="K191" s="38">
        <v>239.14999999999998</v>
      </c>
      <c r="L191" s="38">
        <v>242.14999999999995</v>
      </c>
      <c r="M191" s="28">
        <v>236.15</v>
      </c>
      <c r="N191" s="28">
        <v>229.95</v>
      </c>
      <c r="O191" s="39">
        <v>100443375</v>
      </c>
      <c r="P191" s="40">
        <v>4.963868440602418E-3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106.55</v>
      </c>
      <c r="F192" s="37">
        <v>106.91666666666667</v>
      </c>
      <c r="G192" s="38">
        <v>105.68333333333334</v>
      </c>
      <c r="H192" s="38">
        <v>104.81666666666666</v>
      </c>
      <c r="I192" s="38">
        <v>103.58333333333333</v>
      </c>
      <c r="J192" s="38">
        <v>107.78333333333335</v>
      </c>
      <c r="K192" s="38">
        <v>109.01666666666667</v>
      </c>
      <c r="L192" s="38">
        <v>109.88333333333335</v>
      </c>
      <c r="M192" s="28">
        <v>108.15</v>
      </c>
      <c r="N192" s="28">
        <v>106.05</v>
      </c>
      <c r="O192" s="39">
        <v>222534500</v>
      </c>
      <c r="P192" s="40">
        <v>-1.5362390019756068E-2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3231.3</v>
      </c>
      <c r="F193" s="37">
        <v>3237.9333333333329</v>
      </c>
      <c r="G193" s="38">
        <v>3210.6666666666661</v>
      </c>
      <c r="H193" s="38">
        <v>3190.0333333333333</v>
      </c>
      <c r="I193" s="38">
        <v>3162.7666666666664</v>
      </c>
      <c r="J193" s="38">
        <v>3258.5666666666657</v>
      </c>
      <c r="K193" s="38">
        <v>3285.833333333333</v>
      </c>
      <c r="L193" s="38">
        <v>3306.4666666666653</v>
      </c>
      <c r="M193" s="28">
        <v>3265.2</v>
      </c>
      <c r="N193" s="28">
        <v>3217.3</v>
      </c>
      <c r="O193" s="39">
        <v>10362650</v>
      </c>
      <c r="P193" s="40">
        <v>-9.0037105041695358E-3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1034.2</v>
      </c>
      <c r="F194" s="37">
        <v>1038.3666666666668</v>
      </c>
      <c r="G194" s="38">
        <v>1026.8333333333335</v>
      </c>
      <c r="H194" s="38">
        <v>1019.4666666666667</v>
      </c>
      <c r="I194" s="38">
        <v>1007.9333333333334</v>
      </c>
      <c r="J194" s="38">
        <v>1045.7333333333336</v>
      </c>
      <c r="K194" s="38">
        <v>1057.2666666666669</v>
      </c>
      <c r="L194" s="38">
        <v>1064.6333333333337</v>
      </c>
      <c r="M194" s="28">
        <v>1049.9000000000001</v>
      </c>
      <c r="N194" s="28">
        <v>1031</v>
      </c>
      <c r="O194" s="39">
        <v>13957200</v>
      </c>
      <c r="P194" s="40">
        <v>7.8856152512998268E-3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2731.15</v>
      </c>
      <c r="F195" s="37">
        <v>2746.0666666666671</v>
      </c>
      <c r="G195" s="38">
        <v>2712.1333333333341</v>
      </c>
      <c r="H195" s="38">
        <v>2693.1166666666672</v>
      </c>
      <c r="I195" s="38">
        <v>2659.1833333333343</v>
      </c>
      <c r="J195" s="38">
        <v>2765.0833333333339</v>
      </c>
      <c r="K195" s="38">
        <v>2799.0166666666673</v>
      </c>
      <c r="L195" s="38">
        <v>2818.0333333333338</v>
      </c>
      <c r="M195" s="28">
        <v>2780</v>
      </c>
      <c r="N195" s="28">
        <v>2727.05</v>
      </c>
      <c r="O195" s="39">
        <v>6911250</v>
      </c>
      <c r="P195" s="40">
        <v>9.6970361036541938E-3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1661.65</v>
      </c>
      <c r="F196" s="37">
        <v>1689.0833333333333</v>
      </c>
      <c r="G196" s="38">
        <v>1628.0166666666664</v>
      </c>
      <c r="H196" s="38">
        <v>1594.3833333333332</v>
      </c>
      <c r="I196" s="38">
        <v>1533.3166666666664</v>
      </c>
      <c r="J196" s="38">
        <v>1722.7166666666665</v>
      </c>
      <c r="K196" s="38">
        <v>1783.7833333333335</v>
      </c>
      <c r="L196" s="38">
        <v>1817.4166666666665</v>
      </c>
      <c r="M196" s="28">
        <v>1750.15</v>
      </c>
      <c r="N196" s="28">
        <v>1655.45</v>
      </c>
      <c r="O196" s="39">
        <v>1687000</v>
      </c>
      <c r="P196" s="40">
        <v>-3.6825578075934916E-2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508.95</v>
      </c>
      <c r="F197" s="37">
        <v>510.75</v>
      </c>
      <c r="G197" s="38">
        <v>505.20000000000005</v>
      </c>
      <c r="H197" s="38">
        <v>501.45000000000005</v>
      </c>
      <c r="I197" s="38">
        <v>495.90000000000009</v>
      </c>
      <c r="J197" s="38">
        <v>514.5</v>
      </c>
      <c r="K197" s="38">
        <v>520.04999999999995</v>
      </c>
      <c r="L197" s="38">
        <v>523.79999999999995</v>
      </c>
      <c r="M197" s="28">
        <v>516.29999999999995</v>
      </c>
      <c r="N197" s="28">
        <v>507</v>
      </c>
      <c r="O197" s="39">
        <v>4114500</v>
      </c>
      <c r="P197" s="40">
        <v>4.2569365260357275E-2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1506.75</v>
      </c>
      <c r="F198" s="37">
        <v>1507.9166666666667</v>
      </c>
      <c r="G198" s="38">
        <v>1499.8333333333335</v>
      </c>
      <c r="H198" s="38">
        <v>1492.9166666666667</v>
      </c>
      <c r="I198" s="38">
        <v>1484.8333333333335</v>
      </c>
      <c r="J198" s="38">
        <v>1514.8333333333335</v>
      </c>
      <c r="K198" s="38">
        <v>1522.916666666667</v>
      </c>
      <c r="L198" s="38">
        <v>1529.8333333333335</v>
      </c>
      <c r="M198" s="28">
        <v>1516</v>
      </c>
      <c r="N198" s="28">
        <v>1501</v>
      </c>
      <c r="O198" s="39">
        <v>4372700</v>
      </c>
      <c r="P198" s="40">
        <v>-1.6577396434144863E-4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1149.05</v>
      </c>
      <c r="F199" s="37">
        <v>1143.4166666666667</v>
      </c>
      <c r="G199" s="38">
        <v>1122.5833333333335</v>
      </c>
      <c r="H199" s="38">
        <v>1096.1166666666668</v>
      </c>
      <c r="I199" s="38">
        <v>1075.2833333333335</v>
      </c>
      <c r="J199" s="38">
        <v>1169.8833333333334</v>
      </c>
      <c r="K199" s="38">
        <v>1190.7166666666669</v>
      </c>
      <c r="L199" s="38">
        <v>1217.1833333333334</v>
      </c>
      <c r="M199" s="28">
        <v>1164.25</v>
      </c>
      <c r="N199" s="28">
        <v>1116.95</v>
      </c>
      <c r="O199" s="39">
        <v>5340300</v>
      </c>
      <c r="P199" s="40">
        <v>3.3599783227204985E-2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1681</v>
      </c>
      <c r="F200" s="37">
        <v>1683.5666666666666</v>
      </c>
      <c r="G200" s="38">
        <v>1658.3833333333332</v>
      </c>
      <c r="H200" s="38">
        <v>1635.7666666666667</v>
      </c>
      <c r="I200" s="38">
        <v>1610.5833333333333</v>
      </c>
      <c r="J200" s="38">
        <v>1706.1833333333332</v>
      </c>
      <c r="K200" s="38">
        <v>1731.3666666666666</v>
      </c>
      <c r="L200" s="38">
        <v>1753.9833333333331</v>
      </c>
      <c r="M200" s="28">
        <v>1708.75</v>
      </c>
      <c r="N200" s="28">
        <v>1660.95</v>
      </c>
      <c r="O200" s="39">
        <v>937200</v>
      </c>
      <c r="P200" s="40">
        <v>2.403846153846154E-2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6927.85</v>
      </c>
      <c r="F201" s="37">
        <v>6966.5333333333328</v>
      </c>
      <c r="G201" s="38">
        <v>6849.4666666666653</v>
      </c>
      <c r="H201" s="38">
        <v>6771.0833333333321</v>
      </c>
      <c r="I201" s="38">
        <v>6654.0166666666646</v>
      </c>
      <c r="J201" s="38">
        <v>7044.9166666666661</v>
      </c>
      <c r="K201" s="38">
        <v>7161.9833333333336</v>
      </c>
      <c r="L201" s="38">
        <v>7240.3666666666668</v>
      </c>
      <c r="M201" s="28">
        <v>7083.6</v>
      </c>
      <c r="N201" s="28">
        <v>6888.15</v>
      </c>
      <c r="O201" s="39">
        <v>1892600</v>
      </c>
      <c r="P201" s="40">
        <v>-1.6115616552297776E-2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756.15</v>
      </c>
      <c r="F202" s="37">
        <v>755.86666666666667</v>
      </c>
      <c r="G202" s="38">
        <v>750.0333333333333</v>
      </c>
      <c r="H202" s="38">
        <v>743.91666666666663</v>
      </c>
      <c r="I202" s="38">
        <v>738.08333333333326</v>
      </c>
      <c r="J202" s="38">
        <v>761.98333333333335</v>
      </c>
      <c r="K202" s="38">
        <v>767.81666666666661</v>
      </c>
      <c r="L202" s="38">
        <v>773.93333333333339</v>
      </c>
      <c r="M202" s="28">
        <v>761.7</v>
      </c>
      <c r="N202" s="28">
        <v>749.75</v>
      </c>
      <c r="O202" s="39">
        <v>21346000</v>
      </c>
      <c r="P202" s="40">
        <v>-1.8353560112393138E-2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309.05</v>
      </c>
      <c r="F203" s="37">
        <v>309.4666666666667</v>
      </c>
      <c r="G203" s="38">
        <v>302.78333333333342</v>
      </c>
      <c r="H203" s="38">
        <v>296.51666666666671</v>
      </c>
      <c r="I203" s="38">
        <v>289.83333333333343</v>
      </c>
      <c r="J203" s="38">
        <v>315.73333333333341</v>
      </c>
      <c r="K203" s="38">
        <v>322.41666666666669</v>
      </c>
      <c r="L203" s="38">
        <v>328.68333333333339</v>
      </c>
      <c r="M203" s="28">
        <v>316.14999999999998</v>
      </c>
      <c r="N203" s="28">
        <v>303.2</v>
      </c>
      <c r="O203" s="39">
        <v>41123250</v>
      </c>
      <c r="P203" s="40">
        <v>-5.3009542846089365E-2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841.2</v>
      </c>
      <c r="F204" s="37">
        <v>842.05000000000007</v>
      </c>
      <c r="G204" s="38">
        <v>837.55000000000018</v>
      </c>
      <c r="H204" s="38">
        <v>833.90000000000009</v>
      </c>
      <c r="I204" s="38">
        <v>829.4000000000002</v>
      </c>
      <c r="J204" s="38">
        <v>845.70000000000016</v>
      </c>
      <c r="K204" s="38">
        <v>850.19999999999993</v>
      </c>
      <c r="L204" s="38">
        <v>853.85000000000014</v>
      </c>
      <c r="M204" s="28">
        <v>846.55</v>
      </c>
      <c r="N204" s="28">
        <v>838.4</v>
      </c>
      <c r="O204" s="39">
        <v>6581100</v>
      </c>
      <c r="P204" s="40">
        <v>-7.7497173011684883E-3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1513.55</v>
      </c>
      <c r="F205" s="37">
        <v>1521.4166666666667</v>
      </c>
      <c r="G205" s="38">
        <v>1501.8833333333334</v>
      </c>
      <c r="H205" s="38">
        <v>1490.2166666666667</v>
      </c>
      <c r="I205" s="38">
        <v>1470.6833333333334</v>
      </c>
      <c r="J205" s="38">
        <v>1533.0833333333335</v>
      </c>
      <c r="K205" s="38">
        <v>1552.6166666666668</v>
      </c>
      <c r="L205" s="38">
        <v>1564.2833333333335</v>
      </c>
      <c r="M205" s="28">
        <v>1540.95</v>
      </c>
      <c r="N205" s="28">
        <v>1509.75</v>
      </c>
      <c r="O205" s="39">
        <v>785750</v>
      </c>
      <c r="P205" s="40">
        <v>7.6738609112709827E-2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391.45</v>
      </c>
      <c r="F206" s="37">
        <v>392.10000000000008</v>
      </c>
      <c r="G206" s="38">
        <v>389.45000000000016</v>
      </c>
      <c r="H206" s="38">
        <v>387.4500000000001</v>
      </c>
      <c r="I206" s="38">
        <v>384.80000000000018</v>
      </c>
      <c r="J206" s="38">
        <v>394.10000000000014</v>
      </c>
      <c r="K206" s="38">
        <v>396.75000000000011</v>
      </c>
      <c r="L206" s="38">
        <v>398.75000000000011</v>
      </c>
      <c r="M206" s="28">
        <v>394.75</v>
      </c>
      <c r="N206" s="28">
        <v>390.1</v>
      </c>
      <c r="O206" s="39">
        <v>44255500</v>
      </c>
      <c r="P206" s="40">
        <v>-5.0360278330466848E-3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263.85000000000002</v>
      </c>
      <c r="F207" s="37">
        <v>264.75</v>
      </c>
      <c r="G207" s="38">
        <v>261.25</v>
      </c>
      <c r="H207" s="38">
        <v>258.64999999999998</v>
      </c>
      <c r="I207" s="38">
        <v>255.14999999999998</v>
      </c>
      <c r="J207" s="38">
        <v>267.35000000000002</v>
      </c>
      <c r="K207" s="38">
        <v>270.85000000000002</v>
      </c>
      <c r="L207" s="38">
        <v>273.45000000000005</v>
      </c>
      <c r="M207" s="28">
        <v>268.25</v>
      </c>
      <c r="N207" s="28">
        <v>262.14999999999998</v>
      </c>
      <c r="O207" s="39">
        <v>89526000</v>
      </c>
      <c r="P207" s="40">
        <v>-1.2017877834795564E-2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449.85</v>
      </c>
      <c r="F208" s="37">
        <v>451.51666666666665</v>
      </c>
      <c r="G208" s="38">
        <v>446.7833333333333</v>
      </c>
      <c r="H208" s="38">
        <v>443.71666666666664</v>
      </c>
      <c r="I208" s="38">
        <v>438.98333333333329</v>
      </c>
      <c r="J208" s="38">
        <v>454.58333333333331</v>
      </c>
      <c r="K208" s="38">
        <v>459.31666666666666</v>
      </c>
      <c r="L208" s="38">
        <v>462.38333333333333</v>
      </c>
      <c r="M208" s="28">
        <v>456.25</v>
      </c>
      <c r="N208" s="28">
        <v>448.45</v>
      </c>
      <c r="O208" s="39">
        <v>11745000</v>
      </c>
      <c r="P208" s="40">
        <v>-2.5683141705241153E-2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G20" sqref="G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44875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2" t="s">
        <v>16</v>
      </c>
      <c r="B8" s="394"/>
      <c r="C8" s="398" t="s">
        <v>20</v>
      </c>
      <c r="D8" s="398" t="s">
        <v>21</v>
      </c>
      <c r="E8" s="389" t="s">
        <v>22</v>
      </c>
      <c r="F8" s="390"/>
      <c r="G8" s="391"/>
      <c r="H8" s="389" t="s">
        <v>23</v>
      </c>
      <c r="I8" s="390"/>
      <c r="J8" s="391"/>
      <c r="K8" s="23"/>
      <c r="L8" s="50"/>
      <c r="M8" s="50"/>
      <c r="N8" s="1"/>
      <c r="O8" s="1"/>
    </row>
    <row r="9" spans="1:15" ht="36" customHeight="1">
      <c r="A9" s="396"/>
      <c r="B9" s="397"/>
      <c r="C9" s="397"/>
      <c r="D9" s="39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5" t="s">
        <v>230</v>
      </c>
      <c r="C10" s="315">
        <v>18157</v>
      </c>
      <c r="D10" s="315">
        <v>18190.3</v>
      </c>
      <c r="E10" s="315">
        <v>18084.199999999997</v>
      </c>
      <c r="F10" s="315">
        <v>18011.399999999998</v>
      </c>
      <c r="G10" s="315">
        <v>17905.299999999996</v>
      </c>
      <c r="H10" s="315">
        <v>18263.099999999999</v>
      </c>
      <c r="I10" s="315">
        <v>18369.199999999997</v>
      </c>
      <c r="J10" s="315">
        <v>18442</v>
      </c>
      <c r="K10" s="315">
        <v>18296.400000000001</v>
      </c>
      <c r="L10" s="315">
        <v>18117.5</v>
      </c>
      <c r="M10" s="316"/>
      <c r="N10" s="1"/>
      <c r="O10" s="1"/>
    </row>
    <row r="11" spans="1:15" ht="12.75" customHeight="1">
      <c r="A11" s="227">
        <v>2</v>
      </c>
      <c r="B11" s="323" t="s">
        <v>231</v>
      </c>
      <c r="C11" s="315">
        <v>41783.199999999997</v>
      </c>
      <c r="D11" s="315">
        <v>41800</v>
      </c>
      <c r="E11" s="315">
        <v>41651.1</v>
      </c>
      <c r="F11" s="315">
        <v>41519</v>
      </c>
      <c r="G11" s="315">
        <v>41370.1</v>
      </c>
      <c r="H11" s="315">
        <v>41932.1</v>
      </c>
      <c r="I11" s="315">
        <v>42080.999999999993</v>
      </c>
      <c r="J11" s="315">
        <v>42213.1</v>
      </c>
      <c r="K11" s="315">
        <v>41948.9</v>
      </c>
      <c r="L11" s="315">
        <v>41667.9</v>
      </c>
      <c r="M11" s="316"/>
      <c r="N11" s="1"/>
      <c r="O11" s="1"/>
    </row>
    <row r="12" spans="1:15" ht="12.75" customHeight="1">
      <c r="A12" s="227">
        <v>3</v>
      </c>
      <c r="B12" s="259" t="s">
        <v>232</v>
      </c>
      <c r="C12" s="260">
        <v>2829.15</v>
      </c>
      <c r="D12" s="260">
        <v>2845.5666666666671</v>
      </c>
      <c r="E12" s="260">
        <v>2805.3833333333341</v>
      </c>
      <c r="F12" s="260">
        <v>2781.6166666666672</v>
      </c>
      <c r="G12" s="260">
        <v>2741.4333333333343</v>
      </c>
      <c r="H12" s="260">
        <v>2869.3333333333339</v>
      </c>
      <c r="I12" s="260">
        <v>2909.5166666666673</v>
      </c>
      <c r="J12" s="260">
        <v>2933.2833333333338</v>
      </c>
      <c r="K12" s="260">
        <v>2885.75</v>
      </c>
      <c r="L12" s="260">
        <v>2821.8</v>
      </c>
      <c r="M12" s="316"/>
      <c r="N12" s="1"/>
      <c r="O12" s="1"/>
    </row>
    <row r="13" spans="1:15" ht="12.75" customHeight="1">
      <c r="A13" s="227">
        <v>4</v>
      </c>
      <c r="B13" s="259" t="s">
        <v>233</v>
      </c>
      <c r="C13" s="260">
        <v>5263.9</v>
      </c>
      <c r="D13" s="260">
        <v>5279.1166666666659</v>
      </c>
      <c r="E13" s="260">
        <v>5236.5833333333321</v>
      </c>
      <c r="F13" s="260">
        <v>5209.2666666666664</v>
      </c>
      <c r="G13" s="260">
        <v>5166.7333333333327</v>
      </c>
      <c r="H13" s="260">
        <v>5306.4333333333316</v>
      </c>
      <c r="I13" s="260">
        <v>5348.9666666666662</v>
      </c>
      <c r="J13" s="260">
        <v>5376.283333333331</v>
      </c>
      <c r="K13" s="260">
        <v>5321.65</v>
      </c>
      <c r="L13" s="260">
        <v>5251.8</v>
      </c>
      <c r="M13" s="316"/>
      <c r="N13" s="1"/>
      <c r="O13" s="1"/>
    </row>
    <row r="14" spans="1:15" ht="12.75" customHeight="1">
      <c r="A14" s="227">
        <v>5</v>
      </c>
      <c r="B14" s="259" t="s">
        <v>234</v>
      </c>
      <c r="C14" s="260">
        <v>28626.799999999999</v>
      </c>
      <c r="D14" s="260">
        <v>28690.833333333332</v>
      </c>
      <c r="E14" s="260">
        <v>28441.266666666663</v>
      </c>
      <c r="F14" s="260">
        <v>28255.73333333333</v>
      </c>
      <c r="G14" s="260">
        <v>28006.166666666661</v>
      </c>
      <c r="H14" s="260">
        <v>28876.366666666665</v>
      </c>
      <c r="I14" s="260">
        <v>29125.933333333338</v>
      </c>
      <c r="J14" s="260">
        <v>29311.466666666667</v>
      </c>
      <c r="K14" s="260">
        <v>28940.400000000001</v>
      </c>
      <c r="L14" s="260">
        <v>28505.3</v>
      </c>
      <c r="M14" s="316"/>
      <c r="N14" s="1"/>
      <c r="O14" s="1"/>
    </row>
    <row r="15" spans="1:15" ht="12.75" customHeight="1">
      <c r="A15" s="227">
        <v>6</v>
      </c>
      <c r="B15" s="259" t="s">
        <v>235</v>
      </c>
      <c r="C15" s="260">
        <v>4313</v>
      </c>
      <c r="D15" s="260">
        <v>4337.1833333333334</v>
      </c>
      <c r="E15" s="260">
        <v>4280.0666666666666</v>
      </c>
      <c r="F15" s="260">
        <v>4247.1333333333332</v>
      </c>
      <c r="G15" s="260">
        <v>4190.0166666666664</v>
      </c>
      <c r="H15" s="260">
        <v>4370.1166666666668</v>
      </c>
      <c r="I15" s="260">
        <v>4427.2333333333336</v>
      </c>
      <c r="J15" s="260">
        <v>4460.166666666667</v>
      </c>
      <c r="K15" s="260">
        <v>4394.3</v>
      </c>
      <c r="L15" s="260">
        <v>4304.25</v>
      </c>
      <c r="M15" s="316"/>
      <c r="N15" s="1"/>
      <c r="O15" s="1"/>
    </row>
    <row r="16" spans="1:15" ht="12.75" customHeight="1">
      <c r="A16" s="227">
        <v>7</v>
      </c>
      <c r="B16" s="259" t="s">
        <v>236</v>
      </c>
      <c r="C16" s="260">
        <v>8760.2999999999993</v>
      </c>
      <c r="D16" s="260">
        <v>8783.9499999999989</v>
      </c>
      <c r="E16" s="260">
        <v>8720.9499999999971</v>
      </c>
      <c r="F16" s="260">
        <v>8681.5999999999985</v>
      </c>
      <c r="G16" s="260">
        <v>8618.5999999999967</v>
      </c>
      <c r="H16" s="260">
        <v>8823.2999999999975</v>
      </c>
      <c r="I16" s="260">
        <v>8886.3000000000011</v>
      </c>
      <c r="J16" s="260">
        <v>8925.6499999999978</v>
      </c>
      <c r="K16" s="260">
        <v>8846.9500000000007</v>
      </c>
      <c r="L16" s="260">
        <v>8744.6</v>
      </c>
      <c r="M16" s="316"/>
      <c r="N16" s="1"/>
      <c r="O16" s="1"/>
    </row>
    <row r="17" spans="1:15" ht="12.75" customHeight="1">
      <c r="A17" s="227">
        <v>8</v>
      </c>
      <c r="B17" s="269" t="s">
        <v>288</v>
      </c>
      <c r="C17" s="259">
        <v>3103.9</v>
      </c>
      <c r="D17" s="260">
        <v>3161.9666666666667</v>
      </c>
      <c r="E17" s="260">
        <v>3031.9333333333334</v>
      </c>
      <c r="F17" s="260">
        <v>2959.9666666666667</v>
      </c>
      <c r="G17" s="260">
        <v>2829.9333333333334</v>
      </c>
      <c r="H17" s="260">
        <v>3233.9333333333334</v>
      </c>
      <c r="I17" s="260">
        <v>3363.9666666666672</v>
      </c>
      <c r="J17" s="260">
        <v>3435.9333333333334</v>
      </c>
      <c r="K17" s="259">
        <v>3292</v>
      </c>
      <c r="L17" s="259">
        <v>3090</v>
      </c>
      <c r="M17" s="259">
        <v>2.5118900000000002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2438.35</v>
      </c>
      <c r="D18" s="260">
        <v>2456.1</v>
      </c>
      <c r="E18" s="260">
        <v>2407.1999999999998</v>
      </c>
      <c r="F18" s="260">
        <v>2376.0499999999997</v>
      </c>
      <c r="G18" s="260">
        <v>2327.1499999999996</v>
      </c>
      <c r="H18" s="260">
        <v>2487.25</v>
      </c>
      <c r="I18" s="260">
        <v>2536.1500000000005</v>
      </c>
      <c r="J18" s="260">
        <v>2567.3000000000002</v>
      </c>
      <c r="K18" s="259">
        <v>2505</v>
      </c>
      <c r="L18" s="259">
        <v>2424.9499999999998</v>
      </c>
      <c r="M18" s="259">
        <v>6.7531299999999996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642.54999999999995</v>
      </c>
      <c r="D19" s="260">
        <v>635.38333333333333</v>
      </c>
      <c r="E19" s="260">
        <v>623.16666666666663</v>
      </c>
      <c r="F19" s="260">
        <v>603.7833333333333</v>
      </c>
      <c r="G19" s="260">
        <v>591.56666666666661</v>
      </c>
      <c r="H19" s="260">
        <v>654.76666666666665</v>
      </c>
      <c r="I19" s="260">
        <v>666.98333333333335</v>
      </c>
      <c r="J19" s="260">
        <v>686.36666666666667</v>
      </c>
      <c r="K19" s="259">
        <v>647.6</v>
      </c>
      <c r="L19" s="259">
        <v>616</v>
      </c>
      <c r="M19" s="259">
        <v>35.502809999999997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19222.25</v>
      </c>
      <c r="D20" s="260">
        <v>19262.416666666668</v>
      </c>
      <c r="E20" s="260">
        <v>19084.833333333336</v>
      </c>
      <c r="F20" s="260">
        <v>18947.416666666668</v>
      </c>
      <c r="G20" s="260">
        <v>18769.833333333336</v>
      </c>
      <c r="H20" s="260">
        <v>19399.833333333336</v>
      </c>
      <c r="I20" s="260">
        <v>19577.416666666672</v>
      </c>
      <c r="J20" s="260">
        <v>19714.833333333336</v>
      </c>
      <c r="K20" s="259">
        <v>19440</v>
      </c>
      <c r="L20" s="259">
        <v>19125</v>
      </c>
      <c r="M20" s="259">
        <v>9.6890000000000004E-2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3997.2</v>
      </c>
      <c r="D21" s="260">
        <v>3996.0833333333335</v>
      </c>
      <c r="E21" s="260">
        <v>3944.166666666667</v>
      </c>
      <c r="F21" s="260">
        <v>3891.1333333333337</v>
      </c>
      <c r="G21" s="260">
        <v>3839.2166666666672</v>
      </c>
      <c r="H21" s="260">
        <v>4049.1166666666668</v>
      </c>
      <c r="I21" s="260">
        <v>4101.0333333333338</v>
      </c>
      <c r="J21" s="260">
        <v>4154.0666666666666</v>
      </c>
      <c r="K21" s="259">
        <v>4048</v>
      </c>
      <c r="L21" s="259">
        <v>3943.05</v>
      </c>
      <c r="M21" s="259">
        <v>37.324719999999999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2215.5</v>
      </c>
      <c r="D22" s="260">
        <v>2212.6333333333332</v>
      </c>
      <c r="E22" s="260">
        <v>2166.4666666666662</v>
      </c>
      <c r="F22" s="260">
        <v>2117.4333333333329</v>
      </c>
      <c r="G22" s="260">
        <v>2071.266666666666</v>
      </c>
      <c r="H22" s="260">
        <v>2261.6666666666665</v>
      </c>
      <c r="I22" s="260">
        <v>2307.8333333333335</v>
      </c>
      <c r="J22" s="260">
        <v>2356.8666666666668</v>
      </c>
      <c r="K22" s="259">
        <v>2258.8000000000002</v>
      </c>
      <c r="L22" s="259">
        <v>2163.6</v>
      </c>
      <c r="M22" s="259">
        <v>17.395710000000001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890.8</v>
      </c>
      <c r="D23" s="260">
        <v>883.6</v>
      </c>
      <c r="E23" s="260">
        <v>866.2</v>
      </c>
      <c r="F23" s="260">
        <v>841.6</v>
      </c>
      <c r="G23" s="260">
        <v>824.2</v>
      </c>
      <c r="H23" s="260">
        <v>908.2</v>
      </c>
      <c r="I23" s="260">
        <v>925.59999999999991</v>
      </c>
      <c r="J23" s="260">
        <v>950.2</v>
      </c>
      <c r="K23" s="259">
        <v>901</v>
      </c>
      <c r="L23" s="259">
        <v>859</v>
      </c>
      <c r="M23" s="259">
        <v>200.88415000000001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3795.2</v>
      </c>
      <c r="D24" s="260">
        <v>3802.1833333333329</v>
      </c>
      <c r="E24" s="260">
        <v>3713.1166666666659</v>
      </c>
      <c r="F24" s="260">
        <v>3631.0333333333328</v>
      </c>
      <c r="G24" s="260">
        <v>3541.9666666666658</v>
      </c>
      <c r="H24" s="260">
        <v>3884.266666666666</v>
      </c>
      <c r="I24" s="260">
        <v>3973.3333333333326</v>
      </c>
      <c r="J24" s="260">
        <v>4055.4166666666661</v>
      </c>
      <c r="K24" s="259">
        <v>3891.25</v>
      </c>
      <c r="L24" s="259">
        <v>3720.1</v>
      </c>
      <c r="M24" s="259">
        <v>4.2217599999999997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3290</v>
      </c>
      <c r="D25" s="260">
        <v>3310.1833333333329</v>
      </c>
      <c r="E25" s="260">
        <v>3235.3666666666659</v>
      </c>
      <c r="F25" s="260">
        <v>3180.7333333333331</v>
      </c>
      <c r="G25" s="260">
        <v>3105.9166666666661</v>
      </c>
      <c r="H25" s="260">
        <v>3364.8166666666657</v>
      </c>
      <c r="I25" s="260">
        <v>3439.6333333333323</v>
      </c>
      <c r="J25" s="260">
        <v>3494.2666666666655</v>
      </c>
      <c r="K25" s="259">
        <v>3385</v>
      </c>
      <c r="L25" s="259">
        <v>3255.55</v>
      </c>
      <c r="M25" s="259">
        <v>7.5573899999999998</v>
      </c>
      <c r="N25" s="1"/>
      <c r="O25" s="1"/>
    </row>
    <row r="26" spans="1:15" ht="12.75" customHeight="1">
      <c r="A26" s="227">
        <v>17</v>
      </c>
      <c r="B26" s="269" t="s">
        <v>868</v>
      </c>
      <c r="C26" s="259">
        <v>688.7</v>
      </c>
      <c r="D26" s="260">
        <v>691.96666666666658</v>
      </c>
      <c r="E26" s="260">
        <v>680.53333333333319</v>
      </c>
      <c r="F26" s="260">
        <v>672.36666666666656</v>
      </c>
      <c r="G26" s="260">
        <v>660.93333333333317</v>
      </c>
      <c r="H26" s="260">
        <v>700.13333333333321</v>
      </c>
      <c r="I26" s="260">
        <v>711.56666666666661</v>
      </c>
      <c r="J26" s="260">
        <v>719.73333333333323</v>
      </c>
      <c r="K26" s="259">
        <v>703.4</v>
      </c>
      <c r="L26" s="259">
        <v>683.8</v>
      </c>
      <c r="M26" s="259">
        <v>28.865749999999998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130.6</v>
      </c>
      <c r="D27" s="260">
        <v>130.08333333333334</v>
      </c>
      <c r="E27" s="260">
        <v>128.51666666666668</v>
      </c>
      <c r="F27" s="260">
        <v>126.43333333333334</v>
      </c>
      <c r="G27" s="260">
        <v>124.86666666666667</v>
      </c>
      <c r="H27" s="260">
        <v>132.16666666666669</v>
      </c>
      <c r="I27" s="260">
        <v>133.73333333333335</v>
      </c>
      <c r="J27" s="260">
        <v>135.81666666666669</v>
      </c>
      <c r="K27" s="259">
        <v>131.65</v>
      </c>
      <c r="L27" s="259">
        <v>128</v>
      </c>
      <c r="M27" s="259">
        <v>80.571269999999998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312.25</v>
      </c>
      <c r="D28" s="260">
        <v>315.2</v>
      </c>
      <c r="E28" s="260">
        <v>307.04999999999995</v>
      </c>
      <c r="F28" s="260">
        <v>301.84999999999997</v>
      </c>
      <c r="G28" s="260">
        <v>293.69999999999993</v>
      </c>
      <c r="H28" s="260">
        <v>320.39999999999998</v>
      </c>
      <c r="I28" s="260">
        <v>328.54999999999995</v>
      </c>
      <c r="J28" s="260">
        <v>333.75</v>
      </c>
      <c r="K28" s="259">
        <v>323.35000000000002</v>
      </c>
      <c r="L28" s="259">
        <v>310</v>
      </c>
      <c r="M28" s="259">
        <v>53.15193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3187.5</v>
      </c>
      <c r="D29" s="260">
        <v>3203.0666666666671</v>
      </c>
      <c r="E29" s="260">
        <v>3156.483333333334</v>
      </c>
      <c r="F29" s="260">
        <v>3125.4666666666672</v>
      </c>
      <c r="G29" s="260">
        <v>3078.8833333333341</v>
      </c>
      <c r="H29" s="260">
        <v>3234.0833333333339</v>
      </c>
      <c r="I29" s="260">
        <v>3280.666666666667</v>
      </c>
      <c r="J29" s="260">
        <v>3311.6833333333338</v>
      </c>
      <c r="K29" s="259">
        <v>3249.65</v>
      </c>
      <c r="L29" s="259">
        <v>3172.05</v>
      </c>
      <c r="M29" s="259">
        <v>0.24110000000000001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564.5</v>
      </c>
      <c r="D30" s="260">
        <v>568.80000000000007</v>
      </c>
      <c r="E30" s="260">
        <v>556.90000000000009</v>
      </c>
      <c r="F30" s="260">
        <v>549.30000000000007</v>
      </c>
      <c r="G30" s="260">
        <v>537.40000000000009</v>
      </c>
      <c r="H30" s="260">
        <v>576.40000000000009</v>
      </c>
      <c r="I30" s="260">
        <v>588.29999999999995</v>
      </c>
      <c r="J30" s="260">
        <v>595.90000000000009</v>
      </c>
      <c r="K30" s="259">
        <v>580.70000000000005</v>
      </c>
      <c r="L30" s="259">
        <v>561.20000000000005</v>
      </c>
      <c r="M30" s="259">
        <v>103.0783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4361.2</v>
      </c>
      <c r="D31" s="260">
        <v>4380.0666666666666</v>
      </c>
      <c r="E31" s="260">
        <v>4325.1333333333332</v>
      </c>
      <c r="F31" s="260">
        <v>4289.0666666666666</v>
      </c>
      <c r="G31" s="260">
        <v>4234.1333333333332</v>
      </c>
      <c r="H31" s="260">
        <v>4416.1333333333332</v>
      </c>
      <c r="I31" s="260">
        <v>4471.0666666666657</v>
      </c>
      <c r="J31" s="260">
        <v>4507.1333333333332</v>
      </c>
      <c r="K31" s="259">
        <v>4435</v>
      </c>
      <c r="L31" s="259">
        <v>4344</v>
      </c>
      <c r="M31" s="259">
        <v>3.7802799999999999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147.80000000000001</v>
      </c>
      <c r="D32" s="260">
        <v>148.20000000000002</v>
      </c>
      <c r="E32" s="260">
        <v>146.10000000000002</v>
      </c>
      <c r="F32" s="260">
        <v>144.4</v>
      </c>
      <c r="G32" s="260">
        <v>142.30000000000001</v>
      </c>
      <c r="H32" s="260">
        <v>149.90000000000003</v>
      </c>
      <c r="I32" s="260">
        <v>152</v>
      </c>
      <c r="J32" s="260">
        <v>153.70000000000005</v>
      </c>
      <c r="K32" s="259">
        <v>150.30000000000001</v>
      </c>
      <c r="L32" s="259">
        <v>146.5</v>
      </c>
      <c r="M32" s="259">
        <v>151.45032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3086.5</v>
      </c>
      <c r="D33" s="260">
        <v>3104.1666666666665</v>
      </c>
      <c r="E33" s="260">
        <v>3062.333333333333</v>
      </c>
      <c r="F33" s="260">
        <v>3038.1666666666665</v>
      </c>
      <c r="G33" s="260">
        <v>2996.333333333333</v>
      </c>
      <c r="H33" s="260">
        <v>3128.333333333333</v>
      </c>
      <c r="I33" s="260">
        <v>3170.1666666666661</v>
      </c>
      <c r="J33" s="260">
        <v>3194.333333333333</v>
      </c>
      <c r="K33" s="259">
        <v>3146</v>
      </c>
      <c r="L33" s="259">
        <v>3080</v>
      </c>
      <c r="M33" s="259">
        <v>13.91333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2092.5</v>
      </c>
      <c r="D34" s="260">
        <v>2097.8333333333335</v>
      </c>
      <c r="E34" s="260">
        <v>2076.8666666666668</v>
      </c>
      <c r="F34" s="260">
        <v>2061.2333333333331</v>
      </c>
      <c r="G34" s="260">
        <v>2040.2666666666664</v>
      </c>
      <c r="H34" s="260">
        <v>2113.4666666666672</v>
      </c>
      <c r="I34" s="260">
        <v>2134.4333333333334</v>
      </c>
      <c r="J34" s="260">
        <v>2150.0666666666675</v>
      </c>
      <c r="K34" s="259">
        <v>2118.8000000000002</v>
      </c>
      <c r="L34" s="259">
        <v>2082.1999999999998</v>
      </c>
      <c r="M34" s="259">
        <v>1.7974699999999999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541.4</v>
      </c>
      <c r="D35" s="260">
        <v>548.63333333333333</v>
      </c>
      <c r="E35" s="260">
        <v>532.56666666666661</v>
      </c>
      <c r="F35" s="260">
        <v>523.73333333333323</v>
      </c>
      <c r="G35" s="260">
        <v>507.66666666666652</v>
      </c>
      <c r="H35" s="260">
        <v>557.4666666666667</v>
      </c>
      <c r="I35" s="260">
        <v>573.53333333333353</v>
      </c>
      <c r="J35" s="260">
        <v>582.36666666666679</v>
      </c>
      <c r="K35" s="259">
        <v>564.70000000000005</v>
      </c>
      <c r="L35" s="259">
        <v>539.79999999999995</v>
      </c>
      <c r="M35" s="259">
        <v>13.082850000000001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4158.7</v>
      </c>
      <c r="D36" s="260">
        <v>4158.5666666666666</v>
      </c>
      <c r="E36" s="260">
        <v>4118.1333333333332</v>
      </c>
      <c r="F36" s="260">
        <v>4077.5666666666666</v>
      </c>
      <c r="G36" s="260">
        <v>4037.1333333333332</v>
      </c>
      <c r="H36" s="260">
        <v>4199.1333333333332</v>
      </c>
      <c r="I36" s="260">
        <v>4239.5666666666657</v>
      </c>
      <c r="J36" s="260">
        <v>4280.1333333333332</v>
      </c>
      <c r="K36" s="259">
        <v>4199</v>
      </c>
      <c r="L36" s="259">
        <v>4118</v>
      </c>
      <c r="M36" s="259">
        <v>3.61585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873.7</v>
      </c>
      <c r="D37" s="260">
        <v>874.31666666666661</v>
      </c>
      <c r="E37" s="260">
        <v>867.88333333333321</v>
      </c>
      <c r="F37" s="260">
        <v>862.06666666666661</v>
      </c>
      <c r="G37" s="260">
        <v>855.63333333333321</v>
      </c>
      <c r="H37" s="260">
        <v>880.13333333333321</v>
      </c>
      <c r="I37" s="260">
        <v>886.56666666666661</v>
      </c>
      <c r="J37" s="260">
        <v>892.38333333333321</v>
      </c>
      <c r="K37" s="259">
        <v>880.75</v>
      </c>
      <c r="L37" s="259">
        <v>868.5</v>
      </c>
      <c r="M37" s="259">
        <v>101.90209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3739.55</v>
      </c>
      <c r="D38" s="260">
        <v>3750.4666666666667</v>
      </c>
      <c r="E38" s="260">
        <v>3706.9333333333334</v>
      </c>
      <c r="F38" s="260">
        <v>3674.3166666666666</v>
      </c>
      <c r="G38" s="260">
        <v>3630.7833333333333</v>
      </c>
      <c r="H38" s="260">
        <v>3783.0833333333335</v>
      </c>
      <c r="I38" s="260">
        <v>3826.6166666666672</v>
      </c>
      <c r="J38" s="260">
        <v>3859.2333333333336</v>
      </c>
      <c r="K38" s="259">
        <v>3794</v>
      </c>
      <c r="L38" s="259">
        <v>3717.85</v>
      </c>
      <c r="M38" s="259">
        <v>2.4943599999999999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7144</v>
      </c>
      <c r="D39" s="260">
        <v>7164.55</v>
      </c>
      <c r="E39" s="260">
        <v>7094.1</v>
      </c>
      <c r="F39" s="260">
        <v>7044.2</v>
      </c>
      <c r="G39" s="260">
        <v>6973.75</v>
      </c>
      <c r="H39" s="260">
        <v>7214.4500000000007</v>
      </c>
      <c r="I39" s="260">
        <v>7284.9</v>
      </c>
      <c r="J39" s="260">
        <v>7334.8000000000011</v>
      </c>
      <c r="K39" s="259">
        <v>7235</v>
      </c>
      <c r="L39" s="259">
        <v>7114.65</v>
      </c>
      <c r="M39" s="259">
        <v>6.8963400000000004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1752.7</v>
      </c>
      <c r="D40" s="260">
        <v>1765.4166666666667</v>
      </c>
      <c r="E40" s="260">
        <v>1732.8333333333335</v>
      </c>
      <c r="F40" s="260">
        <v>1712.9666666666667</v>
      </c>
      <c r="G40" s="260">
        <v>1680.3833333333334</v>
      </c>
      <c r="H40" s="260">
        <v>1785.2833333333335</v>
      </c>
      <c r="I40" s="260">
        <v>1817.866666666667</v>
      </c>
      <c r="J40" s="260">
        <v>1837.7333333333336</v>
      </c>
      <c r="K40" s="259">
        <v>1798</v>
      </c>
      <c r="L40" s="259">
        <v>1745.55</v>
      </c>
      <c r="M40" s="259">
        <v>17.627410000000001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6874.2</v>
      </c>
      <c r="D41" s="260">
        <v>6849.3666666666659</v>
      </c>
      <c r="E41" s="260">
        <v>6807.8333333333321</v>
      </c>
      <c r="F41" s="260">
        <v>6741.4666666666662</v>
      </c>
      <c r="G41" s="260">
        <v>6699.9333333333325</v>
      </c>
      <c r="H41" s="260">
        <v>6915.7333333333318</v>
      </c>
      <c r="I41" s="260">
        <v>6957.2666666666664</v>
      </c>
      <c r="J41" s="260">
        <v>7023.6333333333314</v>
      </c>
      <c r="K41" s="259">
        <v>6890.9</v>
      </c>
      <c r="L41" s="259">
        <v>6783</v>
      </c>
      <c r="M41" s="259">
        <v>1.96458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1934.55</v>
      </c>
      <c r="D42" s="260">
        <v>1943.1500000000003</v>
      </c>
      <c r="E42" s="260">
        <v>1916.3000000000006</v>
      </c>
      <c r="F42" s="260">
        <v>1898.0500000000004</v>
      </c>
      <c r="G42" s="260">
        <v>1871.2000000000007</v>
      </c>
      <c r="H42" s="260">
        <v>1961.4000000000005</v>
      </c>
      <c r="I42" s="260">
        <v>1988.2500000000005</v>
      </c>
      <c r="J42" s="260">
        <v>2006.5000000000005</v>
      </c>
      <c r="K42" s="259">
        <v>1970</v>
      </c>
      <c r="L42" s="259">
        <v>1924.9</v>
      </c>
      <c r="M42" s="259">
        <v>2.1743999999999999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228.65</v>
      </c>
      <c r="D43" s="260">
        <v>229.08333333333334</v>
      </c>
      <c r="E43" s="260">
        <v>225.91666666666669</v>
      </c>
      <c r="F43" s="260">
        <v>223.18333333333334</v>
      </c>
      <c r="G43" s="260">
        <v>220.01666666666668</v>
      </c>
      <c r="H43" s="260">
        <v>231.81666666666669</v>
      </c>
      <c r="I43" s="260">
        <v>234.98333333333338</v>
      </c>
      <c r="J43" s="260">
        <v>237.7166666666667</v>
      </c>
      <c r="K43" s="259">
        <v>232.25</v>
      </c>
      <c r="L43" s="259">
        <v>226.35</v>
      </c>
      <c r="M43" s="259">
        <v>135.95244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166.3</v>
      </c>
      <c r="D44" s="260">
        <v>163.51666666666668</v>
      </c>
      <c r="E44" s="260">
        <v>160.03333333333336</v>
      </c>
      <c r="F44" s="260">
        <v>153.76666666666668</v>
      </c>
      <c r="G44" s="260">
        <v>150.28333333333336</v>
      </c>
      <c r="H44" s="260">
        <v>169.78333333333336</v>
      </c>
      <c r="I44" s="260">
        <v>173.26666666666665</v>
      </c>
      <c r="J44" s="260">
        <v>179.53333333333336</v>
      </c>
      <c r="K44" s="259">
        <v>167</v>
      </c>
      <c r="L44" s="259">
        <v>157.25</v>
      </c>
      <c r="M44" s="259">
        <v>699.54071999999996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76.95</v>
      </c>
      <c r="D45" s="260">
        <v>74.683333333333337</v>
      </c>
      <c r="E45" s="260">
        <v>71.666666666666671</v>
      </c>
      <c r="F45" s="260">
        <v>66.38333333333334</v>
      </c>
      <c r="G45" s="260">
        <v>63.366666666666674</v>
      </c>
      <c r="H45" s="260">
        <v>79.966666666666669</v>
      </c>
      <c r="I45" s="260">
        <v>82.98333333333332</v>
      </c>
      <c r="J45" s="260">
        <v>88.266666666666666</v>
      </c>
      <c r="K45" s="259">
        <v>77.7</v>
      </c>
      <c r="L45" s="259">
        <v>69.400000000000006</v>
      </c>
      <c r="M45" s="259">
        <v>660.64081999999996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1811.6</v>
      </c>
      <c r="D46" s="260">
        <v>1812.5333333333335</v>
      </c>
      <c r="E46" s="260">
        <v>1796.5666666666671</v>
      </c>
      <c r="F46" s="260">
        <v>1781.5333333333335</v>
      </c>
      <c r="G46" s="260">
        <v>1765.5666666666671</v>
      </c>
      <c r="H46" s="260">
        <v>1827.5666666666671</v>
      </c>
      <c r="I46" s="260">
        <v>1843.5333333333338</v>
      </c>
      <c r="J46" s="260">
        <v>1858.5666666666671</v>
      </c>
      <c r="K46" s="259">
        <v>1828.5</v>
      </c>
      <c r="L46" s="259">
        <v>1797.5</v>
      </c>
      <c r="M46" s="259">
        <v>2.7345000000000002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588.70000000000005</v>
      </c>
      <c r="D47" s="260">
        <v>594.7166666666667</v>
      </c>
      <c r="E47" s="260">
        <v>571.98333333333335</v>
      </c>
      <c r="F47" s="260">
        <v>555.26666666666665</v>
      </c>
      <c r="G47" s="260">
        <v>532.5333333333333</v>
      </c>
      <c r="H47" s="260">
        <v>611.43333333333339</v>
      </c>
      <c r="I47" s="260">
        <v>634.16666666666674</v>
      </c>
      <c r="J47" s="260">
        <v>650.88333333333344</v>
      </c>
      <c r="K47" s="259">
        <v>617.45000000000005</v>
      </c>
      <c r="L47" s="259">
        <v>578</v>
      </c>
      <c r="M47" s="259">
        <v>22.283100000000001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108.05</v>
      </c>
      <c r="D48" s="260">
        <v>108.96666666666665</v>
      </c>
      <c r="E48" s="260">
        <v>106.73333333333331</v>
      </c>
      <c r="F48" s="260">
        <v>105.41666666666666</v>
      </c>
      <c r="G48" s="260">
        <v>103.18333333333331</v>
      </c>
      <c r="H48" s="260">
        <v>110.2833333333333</v>
      </c>
      <c r="I48" s="260">
        <v>112.51666666666665</v>
      </c>
      <c r="J48" s="260">
        <v>113.8333333333333</v>
      </c>
      <c r="K48" s="259">
        <v>111.2</v>
      </c>
      <c r="L48" s="259">
        <v>107.65</v>
      </c>
      <c r="M48" s="259">
        <v>170.33165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879</v>
      </c>
      <c r="D49" s="260">
        <v>880.66666666666663</v>
      </c>
      <c r="E49" s="260">
        <v>871.33333333333326</v>
      </c>
      <c r="F49" s="260">
        <v>863.66666666666663</v>
      </c>
      <c r="G49" s="260">
        <v>854.33333333333326</v>
      </c>
      <c r="H49" s="260">
        <v>888.33333333333326</v>
      </c>
      <c r="I49" s="260">
        <v>897.66666666666652</v>
      </c>
      <c r="J49" s="260">
        <v>905.33333333333326</v>
      </c>
      <c r="K49" s="259">
        <v>890</v>
      </c>
      <c r="L49" s="259">
        <v>873</v>
      </c>
      <c r="M49" s="259">
        <v>24.848739999999999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74.8</v>
      </c>
      <c r="D50" s="260">
        <v>75.216666666666669</v>
      </c>
      <c r="E50" s="260">
        <v>73.983333333333334</v>
      </c>
      <c r="F50" s="260">
        <v>73.166666666666671</v>
      </c>
      <c r="G50" s="260">
        <v>71.933333333333337</v>
      </c>
      <c r="H50" s="260">
        <v>76.033333333333331</v>
      </c>
      <c r="I50" s="260">
        <v>77.26666666666668</v>
      </c>
      <c r="J50" s="260">
        <v>78.083333333333329</v>
      </c>
      <c r="K50" s="259">
        <v>76.45</v>
      </c>
      <c r="L50" s="259">
        <v>74.400000000000006</v>
      </c>
      <c r="M50" s="259">
        <v>249.40437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306.85000000000002</v>
      </c>
      <c r="D51" s="260">
        <v>308.2166666666667</v>
      </c>
      <c r="E51" s="260">
        <v>304.58333333333337</v>
      </c>
      <c r="F51" s="260">
        <v>302.31666666666666</v>
      </c>
      <c r="G51" s="260">
        <v>298.68333333333334</v>
      </c>
      <c r="H51" s="260">
        <v>310.48333333333341</v>
      </c>
      <c r="I51" s="260">
        <v>314.11666666666673</v>
      </c>
      <c r="J51" s="260">
        <v>316.38333333333344</v>
      </c>
      <c r="K51" s="259">
        <v>311.85000000000002</v>
      </c>
      <c r="L51" s="259">
        <v>305.95</v>
      </c>
      <c r="M51" s="259">
        <v>27.90297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819.05</v>
      </c>
      <c r="D52" s="260">
        <v>819.66666666666663</v>
      </c>
      <c r="E52" s="260">
        <v>813.83333333333326</v>
      </c>
      <c r="F52" s="260">
        <v>808.61666666666667</v>
      </c>
      <c r="G52" s="260">
        <v>802.7833333333333</v>
      </c>
      <c r="H52" s="260">
        <v>824.88333333333321</v>
      </c>
      <c r="I52" s="260">
        <v>830.71666666666647</v>
      </c>
      <c r="J52" s="260">
        <v>835.93333333333317</v>
      </c>
      <c r="K52" s="259">
        <v>825.5</v>
      </c>
      <c r="L52" s="259">
        <v>814.45</v>
      </c>
      <c r="M52" s="259">
        <v>39.69171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279.2</v>
      </c>
      <c r="D53" s="260">
        <v>279.76666666666671</v>
      </c>
      <c r="E53" s="260">
        <v>276.53333333333342</v>
      </c>
      <c r="F53" s="260">
        <v>273.86666666666673</v>
      </c>
      <c r="G53" s="260">
        <v>270.63333333333344</v>
      </c>
      <c r="H53" s="260">
        <v>282.43333333333339</v>
      </c>
      <c r="I53" s="260">
        <v>285.66666666666663</v>
      </c>
      <c r="J53" s="260">
        <v>288.33333333333337</v>
      </c>
      <c r="K53" s="259">
        <v>283</v>
      </c>
      <c r="L53" s="259">
        <v>277.10000000000002</v>
      </c>
      <c r="M53" s="259">
        <v>21.066320000000001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17223.599999999999</v>
      </c>
      <c r="D54" s="260">
        <v>17024.633333333331</v>
      </c>
      <c r="E54" s="260">
        <v>16538.966666666664</v>
      </c>
      <c r="F54" s="260">
        <v>15854.333333333332</v>
      </c>
      <c r="G54" s="260">
        <v>15368.666666666664</v>
      </c>
      <c r="H54" s="260">
        <v>17709.266666666663</v>
      </c>
      <c r="I54" s="260">
        <v>18194.933333333334</v>
      </c>
      <c r="J54" s="260">
        <v>18879.566666666662</v>
      </c>
      <c r="K54" s="259">
        <v>17510.3</v>
      </c>
      <c r="L54" s="259">
        <v>16340</v>
      </c>
      <c r="M54" s="259">
        <v>1.51023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4175.3500000000004</v>
      </c>
      <c r="D55" s="260">
        <v>4184.1166666666668</v>
      </c>
      <c r="E55" s="260">
        <v>4131.2333333333336</v>
      </c>
      <c r="F55" s="260">
        <v>4087.1166666666668</v>
      </c>
      <c r="G55" s="260">
        <v>4034.2333333333336</v>
      </c>
      <c r="H55" s="260">
        <v>4228.2333333333336</v>
      </c>
      <c r="I55" s="260">
        <v>4281.1166666666668</v>
      </c>
      <c r="J55" s="260">
        <v>4325.2333333333336</v>
      </c>
      <c r="K55" s="259">
        <v>4237</v>
      </c>
      <c r="L55" s="259">
        <v>4140</v>
      </c>
      <c r="M55" s="259">
        <v>11.984579999999999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314.10000000000002</v>
      </c>
      <c r="D56" s="260">
        <v>312.53333333333336</v>
      </c>
      <c r="E56" s="260">
        <v>309.56666666666672</v>
      </c>
      <c r="F56" s="260">
        <v>305.03333333333336</v>
      </c>
      <c r="G56" s="260">
        <v>302.06666666666672</v>
      </c>
      <c r="H56" s="260">
        <v>317.06666666666672</v>
      </c>
      <c r="I56" s="260">
        <v>320.0333333333333</v>
      </c>
      <c r="J56" s="260">
        <v>324.56666666666672</v>
      </c>
      <c r="K56" s="259">
        <v>315.5</v>
      </c>
      <c r="L56" s="259">
        <v>308</v>
      </c>
      <c r="M56" s="259">
        <v>163.24171000000001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744.65</v>
      </c>
      <c r="D57" s="260">
        <v>747.88333333333333</v>
      </c>
      <c r="E57" s="260">
        <v>738.86666666666667</v>
      </c>
      <c r="F57" s="260">
        <v>733.08333333333337</v>
      </c>
      <c r="G57" s="260">
        <v>724.06666666666672</v>
      </c>
      <c r="H57" s="260">
        <v>753.66666666666663</v>
      </c>
      <c r="I57" s="260">
        <v>762.68333333333328</v>
      </c>
      <c r="J57" s="260">
        <v>768.46666666666658</v>
      </c>
      <c r="K57" s="259">
        <v>756.9</v>
      </c>
      <c r="L57" s="259">
        <v>742.1</v>
      </c>
      <c r="M57" s="259">
        <v>8.6344399999999997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1129.4000000000001</v>
      </c>
      <c r="D58" s="260">
        <v>1136.45</v>
      </c>
      <c r="E58" s="260">
        <v>1117.95</v>
      </c>
      <c r="F58" s="260">
        <v>1106.5</v>
      </c>
      <c r="G58" s="260">
        <v>1088</v>
      </c>
      <c r="H58" s="260">
        <v>1147.9000000000001</v>
      </c>
      <c r="I58" s="260">
        <v>1166.4000000000001</v>
      </c>
      <c r="J58" s="260">
        <v>1177.8500000000001</v>
      </c>
      <c r="K58" s="259">
        <v>1154.95</v>
      </c>
      <c r="L58" s="259">
        <v>1125</v>
      </c>
      <c r="M58" s="259">
        <v>20.689399999999999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1553.6</v>
      </c>
      <c r="D59" s="260">
        <v>1565.2</v>
      </c>
      <c r="E59" s="260">
        <v>1530.4</v>
      </c>
      <c r="F59" s="260">
        <v>1507.2</v>
      </c>
      <c r="G59" s="260">
        <v>1472.4</v>
      </c>
      <c r="H59" s="260">
        <v>1588.4</v>
      </c>
      <c r="I59" s="260">
        <v>1623.1999999999998</v>
      </c>
      <c r="J59" s="260">
        <v>1646.4</v>
      </c>
      <c r="K59" s="259">
        <v>1600</v>
      </c>
      <c r="L59" s="259">
        <v>1542</v>
      </c>
      <c r="M59" s="259">
        <v>0.56345000000000001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255.8</v>
      </c>
      <c r="D60" s="260">
        <v>257.91666666666669</v>
      </c>
      <c r="E60" s="260">
        <v>252.43333333333339</v>
      </c>
      <c r="F60" s="260">
        <v>249.06666666666672</v>
      </c>
      <c r="G60" s="260">
        <v>243.58333333333343</v>
      </c>
      <c r="H60" s="260">
        <v>261.28333333333336</v>
      </c>
      <c r="I60" s="260">
        <v>266.76666666666659</v>
      </c>
      <c r="J60" s="260">
        <v>270.13333333333333</v>
      </c>
      <c r="K60" s="259">
        <v>263.39999999999998</v>
      </c>
      <c r="L60" s="259">
        <v>254.55</v>
      </c>
      <c r="M60" s="259">
        <v>403.91667999999999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3680.8</v>
      </c>
      <c r="D61" s="260">
        <v>3705.7833333333333</v>
      </c>
      <c r="E61" s="260">
        <v>3638.6666666666665</v>
      </c>
      <c r="F61" s="260">
        <v>3596.5333333333333</v>
      </c>
      <c r="G61" s="260">
        <v>3529.4166666666665</v>
      </c>
      <c r="H61" s="260">
        <v>3747.9166666666665</v>
      </c>
      <c r="I61" s="260">
        <v>3815.0333333333333</v>
      </c>
      <c r="J61" s="260">
        <v>3857.1666666666665</v>
      </c>
      <c r="K61" s="259">
        <v>3772.9</v>
      </c>
      <c r="L61" s="259">
        <v>3663.65</v>
      </c>
      <c r="M61" s="259">
        <v>0.91007000000000005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1584.4</v>
      </c>
      <c r="D62" s="260">
        <v>1592.95</v>
      </c>
      <c r="E62" s="260">
        <v>1570.0500000000002</v>
      </c>
      <c r="F62" s="260">
        <v>1555.7</v>
      </c>
      <c r="G62" s="260">
        <v>1532.8000000000002</v>
      </c>
      <c r="H62" s="260">
        <v>1607.3000000000002</v>
      </c>
      <c r="I62" s="260">
        <v>1630.2000000000003</v>
      </c>
      <c r="J62" s="260">
        <v>1644.5500000000002</v>
      </c>
      <c r="K62" s="259">
        <v>1615.85</v>
      </c>
      <c r="L62" s="259">
        <v>1578.6</v>
      </c>
      <c r="M62" s="259">
        <v>3.1631900000000002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809.65</v>
      </c>
      <c r="D63" s="260">
        <v>808.33333333333337</v>
      </c>
      <c r="E63" s="260">
        <v>787.91666666666674</v>
      </c>
      <c r="F63" s="260">
        <v>766.18333333333339</v>
      </c>
      <c r="G63" s="260">
        <v>745.76666666666677</v>
      </c>
      <c r="H63" s="260">
        <v>830.06666666666672</v>
      </c>
      <c r="I63" s="260">
        <v>850.48333333333346</v>
      </c>
      <c r="J63" s="260">
        <v>872.2166666666667</v>
      </c>
      <c r="K63" s="259">
        <v>828.75</v>
      </c>
      <c r="L63" s="259">
        <v>786.6</v>
      </c>
      <c r="M63" s="259">
        <v>39.692880000000002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942.6</v>
      </c>
      <c r="D64" s="260">
        <v>946.08333333333337</v>
      </c>
      <c r="E64" s="260">
        <v>934.61666666666679</v>
      </c>
      <c r="F64" s="260">
        <v>926.63333333333344</v>
      </c>
      <c r="G64" s="260">
        <v>915.16666666666686</v>
      </c>
      <c r="H64" s="260">
        <v>954.06666666666672</v>
      </c>
      <c r="I64" s="260">
        <v>965.53333333333319</v>
      </c>
      <c r="J64" s="260">
        <v>973.51666666666665</v>
      </c>
      <c r="K64" s="259">
        <v>957.55</v>
      </c>
      <c r="L64" s="259">
        <v>938.1</v>
      </c>
      <c r="M64" s="259">
        <v>6.7823399999999996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357.35</v>
      </c>
      <c r="D65" s="260">
        <v>357.7833333333333</v>
      </c>
      <c r="E65" s="260">
        <v>353.06666666666661</v>
      </c>
      <c r="F65" s="260">
        <v>348.7833333333333</v>
      </c>
      <c r="G65" s="260">
        <v>344.06666666666661</v>
      </c>
      <c r="H65" s="260">
        <v>362.06666666666661</v>
      </c>
      <c r="I65" s="260">
        <v>366.7833333333333</v>
      </c>
      <c r="J65" s="260">
        <v>371.06666666666661</v>
      </c>
      <c r="K65" s="259">
        <v>362.5</v>
      </c>
      <c r="L65" s="259">
        <v>353.5</v>
      </c>
      <c r="M65" s="259">
        <v>15.74761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1350.8</v>
      </c>
      <c r="D66" s="260">
        <v>1349.9333333333334</v>
      </c>
      <c r="E66" s="260">
        <v>1330.8666666666668</v>
      </c>
      <c r="F66" s="260">
        <v>1310.9333333333334</v>
      </c>
      <c r="G66" s="260">
        <v>1291.8666666666668</v>
      </c>
      <c r="H66" s="260">
        <v>1369.8666666666668</v>
      </c>
      <c r="I66" s="260">
        <v>1388.9333333333334</v>
      </c>
      <c r="J66" s="260">
        <v>1408.8666666666668</v>
      </c>
      <c r="K66" s="259">
        <v>1369</v>
      </c>
      <c r="L66" s="259">
        <v>1330</v>
      </c>
      <c r="M66" s="259">
        <v>11.899369999999999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397.05</v>
      </c>
      <c r="D67" s="260">
        <v>398.08333333333331</v>
      </c>
      <c r="E67" s="260">
        <v>394.01666666666665</v>
      </c>
      <c r="F67" s="260">
        <v>390.98333333333335</v>
      </c>
      <c r="G67" s="260">
        <v>386.91666666666669</v>
      </c>
      <c r="H67" s="260">
        <v>401.11666666666662</v>
      </c>
      <c r="I67" s="260">
        <v>405.18333333333334</v>
      </c>
      <c r="J67" s="260">
        <v>408.21666666666658</v>
      </c>
      <c r="K67" s="259">
        <v>402.15</v>
      </c>
      <c r="L67" s="259">
        <v>395.05</v>
      </c>
      <c r="M67" s="259">
        <v>49.683689999999999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554.15</v>
      </c>
      <c r="D68" s="260">
        <v>554.5</v>
      </c>
      <c r="E68" s="260">
        <v>548.65</v>
      </c>
      <c r="F68" s="260">
        <v>543.15</v>
      </c>
      <c r="G68" s="260">
        <v>537.29999999999995</v>
      </c>
      <c r="H68" s="260">
        <v>560</v>
      </c>
      <c r="I68" s="260">
        <v>565.84999999999991</v>
      </c>
      <c r="J68" s="260">
        <v>571.35</v>
      </c>
      <c r="K68" s="259">
        <v>560.35</v>
      </c>
      <c r="L68" s="259">
        <v>549</v>
      </c>
      <c r="M68" s="259">
        <v>8.8309800000000003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1735.35</v>
      </c>
      <c r="D69" s="260">
        <v>1748.6499999999999</v>
      </c>
      <c r="E69" s="260">
        <v>1712.2999999999997</v>
      </c>
      <c r="F69" s="260">
        <v>1689.2499999999998</v>
      </c>
      <c r="G69" s="260">
        <v>1652.8999999999996</v>
      </c>
      <c r="H69" s="260">
        <v>1771.6999999999998</v>
      </c>
      <c r="I69" s="260">
        <v>1808.0499999999997</v>
      </c>
      <c r="J69" s="260">
        <v>1831.1</v>
      </c>
      <c r="K69" s="259">
        <v>1785</v>
      </c>
      <c r="L69" s="259">
        <v>1725.6</v>
      </c>
      <c r="M69" s="259">
        <v>2.89595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2299</v>
      </c>
      <c r="D70" s="260">
        <v>2309.8333333333335</v>
      </c>
      <c r="E70" s="260">
        <v>2277.166666666667</v>
      </c>
      <c r="F70" s="260">
        <v>2255.3333333333335</v>
      </c>
      <c r="G70" s="260">
        <v>2222.666666666667</v>
      </c>
      <c r="H70" s="260">
        <v>2331.666666666667</v>
      </c>
      <c r="I70" s="260">
        <v>2364.3333333333339</v>
      </c>
      <c r="J70" s="260">
        <v>2386.166666666667</v>
      </c>
      <c r="K70" s="259">
        <v>2342.5</v>
      </c>
      <c r="L70" s="259">
        <v>2288</v>
      </c>
      <c r="M70" s="259">
        <v>4.5950300000000004</v>
      </c>
      <c r="N70" s="1"/>
      <c r="O70" s="1"/>
    </row>
    <row r="71" spans="1:15" ht="12.75" customHeight="1">
      <c r="A71" s="227">
        <v>62</v>
      </c>
      <c r="B71" s="269" t="s">
        <v>869</v>
      </c>
      <c r="C71" s="259">
        <v>393.35</v>
      </c>
      <c r="D71" s="260">
        <v>393.8</v>
      </c>
      <c r="E71" s="260">
        <v>384.55</v>
      </c>
      <c r="F71" s="260">
        <v>375.75</v>
      </c>
      <c r="G71" s="260">
        <v>366.5</v>
      </c>
      <c r="H71" s="260">
        <v>402.6</v>
      </c>
      <c r="I71" s="260">
        <v>411.85</v>
      </c>
      <c r="J71" s="260">
        <v>420.65000000000003</v>
      </c>
      <c r="K71" s="259">
        <v>403.05</v>
      </c>
      <c r="L71" s="259">
        <v>385</v>
      </c>
      <c r="M71" s="259">
        <v>2.9252899999999999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3298.75</v>
      </c>
      <c r="D72" s="260">
        <v>3334.9166666666665</v>
      </c>
      <c r="E72" s="260">
        <v>3239.833333333333</v>
      </c>
      <c r="F72" s="260">
        <v>3180.9166666666665</v>
      </c>
      <c r="G72" s="260">
        <v>3085.833333333333</v>
      </c>
      <c r="H72" s="260">
        <v>3393.833333333333</v>
      </c>
      <c r="I72" s="260">
        <v>3488.9166666666661</v>
      </c>
      <c r="J72" s="260">
        <v>3547.833333333333</v>
      </c>
      <c r="K72" s="259">
        <v>3430</v>
      </c>
      <c r="L72" s="259">
        <v>3276</v>
      </c>
      <c r="M72" s="259">
        <v>32.183059999999998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4539.8500000000004</v>
      </c>
      <c r="D73" s="260">
        <v>4557.95</v>
      </c>
      <c r="E73" s="260">
        <v>4495.8999999999996</v>
      </c>
      <c r="F73" s="260">
        <v>4451.95</v>
      </c>
      <c r="G73" s="260">
        <v>4389.8999999999996</v>
      </c>
      <c r="H73" s="260">
        <v>4601.8999999999996</v>
      </c>
      <c r="I73" s="260">
        <v>4663.9500000000007</v>
      </c>
      <c r="J73" s="260">
        <v>4707.8999999999996</v>
      </c>
      <c r="K73" s="259">
        <v>4620</v>
      </c>
      <c r="L73" s="259">
        <v>4514</v>
      </c>
      <c r="M73" s="259">
        <v>1.9646600000000001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2405.8000000000002</v>
      </c>
      <c r="D74" s="260">
        <v>2457.1</v>
      </c>
      <c r="E74" s="260">
        <v>2339.6999999999998</v>
      </c>
      <c r="F74" s="260">
        <v>2273.6</v>
      </c>
      <c r="G74" s="260">
        <v>2156.1999999999998</v>
      </c>
      <c r="H74" s="260">
        <v>2523.1999999999998</v>
      </c>
      <c r="I74" s="260">
        <v>2640.6000000000004</v>
      </c>
      <c r="J74" s="260">
        <v>2706.7</v>
      </c>
      <c r="K74" s="259">
        <v>2574.5</v>
      </c>
      <c r="L74" s="259">
        <v>2391</v>
      </c>
      <c r="M74" s="259">
        <v>8.4243400000000008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4534.8999999999996</v>
      </c>
      <c r="D75" s="260">
        <v>4533.6000000000004</v>
      </c>
      <c r="E75" s="260">
        <v>4501.4000000000005</v>
      </c>
      <c r="F75" s="260">
        <v>4467.9000000000005</v>
      </c>
      <c r="G75" s="260">
        <v>4435.7000000000007</v>
      </c>
      <c r="H75" s="260">
        <v>4567.1000000000004</v>
      </c>
      <c r="I75" s="260">
        <v>4599.3000000000011</v>
      </c>
      <c r="J75" s="260">
        <v>4632.8</v>
      </c>
      <c r="K75" s="259">
        <v>4565.8</v>
      </c>
      <c r="L75" s="259">
        <v>4500.1000000000004</v>
      </c>
      <c r="M75" s="259">
        <v>7.1311200000000001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3732.95</v>
      </c>
      <c r="D76" s="260">
        <v>3740.4</v>
      </c>
      <c r="E76" s="260">
        <v>3688.8500000000004</v>
      </c>
      <c r="F76" s="260">
        <v>3644.7500000000005</v>
      </c>
      <c r="G76" s="260">
        <v>3593.2000000000007</v>
      </c>
      <c r="H76" s="260">
        <v>3784.5</v>
      </c>
      <c r="I76" s="260">
        <v>3836.05</v>
      </c>
      <c r="J76" s="260">
        <v>3880.1499999999996</v>
      </c>
      <c r="K76" s="259">
        <v>3791.95</v>
      </c>
      <c r="L76" s="259">
        <v>3696.3</v>
      </c>
      <c r="M76" s="259">
        <v>4.9041100000000002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466.3</v>
      </c>
      <c r="D77" s="260">
        <v>471.41666666666669</v>
      </c>
      <c r="E77" s="260">
        <v>455.33333333333337</v>
      </c>
      <c r="F77" s="260">
        <v>444.36666666666667</v>
      </c>
      <c r="G77" s="260">
        <v>428.28333333333336</v>
      </c>
      <c r="H77" s="260">
        <v>482.38333333333338</v>
      </c>
      <c r="I77" s="260">
        <v>498.46666666666675</v>
      </c>
      <c r="J77" s="260">
        <v>509.43333333333339</v>
      </c>
      <c r="K77" s="259">
        <v>487.5</v>
      </c>
      <c r="L77" s="259">
        <v>460.45</v>
      </c>
      <c r="M77" s="259">
        <v>1.17422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1987.5</v>
      </c>
      <c r="D78" s="260">
        <v>1978.4166666666667</v>
      </c>
      <c r="E78" s="260">
        <v>1961.8333333333335</v>
      </c>
      <c r="F78" s="260">
        <v>1936.1666666666667</v>
      </c>
      <c r="G78" s="260">
        <v>1919.5833333333335</v>
      </c>
      <c r="H78" s="260">
        <v>2004.0833333333335</v>
      </c>
      <c r="I78" s="260">
        <v>2020.666666666667</v>
      </c>
      <c r="J78" s="260">
        <v>2046.3333333333335</v>
      </c>
      <c r="K78" s="259">
        <v>1995</v>
      </c>
      <c r="L78" s="259">
        <v>1952.75</v>
      </c>
      <c r="M78" s="259">
        <v>6.3832399999999998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1060.3</v>
      </c>
      <c r="D79" s="260">
        <v>1081.0666666666668</v>
      </c>
      <c r="E79" s="260">
        <v>1017.1333333333337</v>
      </c>
      <c r="F79" s="260">
        <v>973.96666666666692</v>
      </c>
      <c r="G79" s="260">
        <v>910.03333333333376</v>
      </c>
      <c r="H79" s="260">
        <v>1124.2333333333336</v>
      </c>
      <c r="I79" s="260">
        <v>1188.1666666666665</v>
      </c>
      <c r="J79" s="260">
        <v>1231.3333333333335</v>
      </c>
      <c r="K79" s="259">
        <v>1145</v>
      </c>
      <c r="L79" s="259">
        <v>1037.9000000000001</v>
      </c>
      <c r="M79" s="259">
        <v>22.037099999999999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138.1</v>
      </c>
      <c r="D80" s="260">
        <v>137.98333333333335</v>
      </c>
      <c r="E80" s="260">
        <v>136.9666666666667</v>
      </c>
      <c r="F80" s="260">
        <v>135.83333333333334</v>
      </c>
      <c r="G80" s="260">
        <v>134.81666666666669</v>
      </c>
      <c r="H80" s="260">
        <v>139.1166666666667</v>
      </c>
      <c r="I80" s="260">
        <v>140.13333333333335</v>
      </c>
      <c r="J80" s="260">
        <v>141.26666666666671</v>
      </c>
      <c r="K80" s="259">
        <v>139</v>
      </c>
      <c r="L80" s="259">
        <v>136.85</v>
      </c>
      <c r="M80" s="259">
        <v>107.17725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281.39999999999998</v>
      </c>
      <c r="D81" s="260">
        <v>283.46666666666664</v>
      </c>
      <c r="E81" s="260">
        <v>274.48333333333329</v>
      </c>
      <c r="F81" s="260">
        <v>267.56666666666666</v>
      </c>
      <c r="G81" s="260">
        <v>258.58333333333331</v>
      </c>
      <c r="H81" s="260">
        <v>290.38333333333327</v>
      </c>
      <c r="I81" s="260">
        <v>299.36666666666662</v>
      </c>
      <c r="J81" s="260">
        <v>306.28333333333325</v>
      </c>
      <c r="K81" s="259">
        <v>292.45</v>
      </c>
      <c r="L81" s="259">
        <v>276.55</v>
      </c>
      <c r="M81" s="259">
        <v>8.6592800000000008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88.6</v>
      </c>
      <c r="D82" s="260">
        <v>89.133333333333326</v>
      </c>
      <c r="E82" s="260">
        <v>87.716666666666654</v>
      </c>
      <c r="F82" s="260">
        <v>86.833333333333329</v>
      </c>
      <c r="G82" s="260">
        <v>85.416666666666657</v>
      </c>
      <c r="H82" s="260">
        <v>90.016666666666652</v>
      </c>
      <c r="I82" s="260">
        <v>91.433333333333337</v>
      </c>
      <c r="J82" s="260">
        <v>92.316666666666649</v>
      </c>
      <c r="K82" s="259">
        <v>90.55</v>
      </c>
      <c r="L82" s="259">
        <v>88.25</v>
      </c>
      <c r="M82" s="259">
        <v>121.72444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1771.65</v>
      </c>
      <c r="D83" s="260">
        <v>1782.9666666666665</v>
      </c>
      <c r="E83" s="260">
        <v>1751.9333333333329</v>
      </c>
      <c r="F83" s="260">
        <v>1732.2166666666665</v>
      </c>
      <c r="G83" s="260">
        <v>1701.1833333333329</v>
      </c>
      <c r="H83" s="260">
        <v>1802.6833333333329</v>
      </c>
      <c r="I83" s="260">
        <v>1833.7166666666662</v>
      </c>
      <c r="J83" s="260">
        <v>1853.4333333333329</v>
      </c>
      <c r="K83" s="259">
        <v>1814</v>
      </c>
      <c r="L83" s="259">
        <v>1763.25</v>
      </c>
      <c r="M83" s="259">
        <v>4.4069099999999999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814.85</v>
      </c>
      <c r="D84" s="260">
        <v>818.05000000000007</v>
      </c>
      <c r="E84" s="260">
        <v>802.45000000000016</v>
      </c>
      <c r="F84" s="260">
        <v>790.05000000000007</v>
      </c>
      <c r="G84" s="260">
        <v>774.45000000000016</v>
      </c>
      <c r="H84" s="260">
        <v>830.45000000000016</v>
      </c>
      <c r="I84" s="260">
        <v>846.05000000000007</v>
      </c>
      <c r="J84" s="260">
        <v>858.45000000000016</v>
      </c>
      <c r="K84" s="259">
        <v>833.65</v>
      </c>
      <c r="L84" s="259">
        <v>805.65</v>
      </c>
      <c r="M84" s="259">
        <v>26.215630000000001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1169.7</v>
      </c>
      <c r="D85" s="260">
        <v>1202.3</v>
      </c>
      <c r="E85" s="260">
        <v>1131.6499999999999</v>
      </c>
      <c r="F85" s="260">
        <v>1093.5999999999999</v>
      </c>
      <c r="G85" s="260">
        <v>1022.9499999999998</v>
      </c>
      <c r="H85" s="260">
        <v>1240.3499999999999</v>
      </c>
      <c r="I85" s="260">
        <v>1311</v>
      </c>
      <c r="J85" s="260">
        <v>1349.05</v>
      </c>
      <c r="K85" s="259">
        <v>1272.95</v>
      </c>
      <c r="L85" s="259">
        <v>1164.25</v>
      </c>
      <c r="M85" s="259">
        <v>24.295020000000001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1745.5</v>
      </c>
      <c r="D86" s="260">
        <v>1757.5999999999997</v>
      </c>
      <c r="E86" s="260">
        <v>1721.2499999999993</v>
      </c>
      <c r="F86" s="260">
        <v>1696.9999999999995</v>
      </c>
      <c r="G86" s="260">
        <v>1660.6499999999992</v>
      </c>
      <c r="H86" s="260">
        <v>1781.8499999999995</v>
      </c>
      <c r="I86" s="260">
        <v>1818.1999999999998</v>
      </c>
      <c r="J86" s="260">
        <v>1842.4499999999996</v>
      </c>
      <c r="K86" s="259">
        <v>1793.95</v>
      </c>
      <c r="L86" s="259">
        <v>1733.35</v>
      </c>
      <c r="M86" s="259">
        <v>6.1453699999999998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507</v>
      </c>
      <c r="D87" s="260">
        <v>510.48333333333329</v>
      </c>
      <c r="E87" s="260">
        <v>501.36666666666656</v>
      </c>
      <c r="F87" s="260">
        <v>495.73333333333329</v>
      </c>
      <c r="G87" s="260">
        <v>486.61666666666656</v>
      </c>
      <c r="H87" s="260">
        <v>516.11666666666656</v>
      </c>
      <c r="I87" s="260">
        <v>525.23333333333323</v>
      </c>
      <c r="J87" s="260">
        <v>530.86666666666656</v>
      </c>
      <c r="K87" s="259">
        <v>519.6</v>
      </c>
      <c r="L87" s="259">
        <v>504.85</v>
      </c>
      <c r="M87" s="259">
        <v>3.4574699999999998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230.05</v>
      </c>
      <c r="D88" s="260">
        <v>230.85</v>
      </c>
      <c r="E88" s="260">
        <v>226.35</v>
      </c>
      <c r="F88" s="260">
        <v>222.65</v>
      </c>
      <c r="G88" s="260">
        <v>218.15</v>
      </c>
      <c r="H88" s="260">
        <v>234.54999999999998</v>
      </c>
      <c r="I88" s="260">
        <v>239.04999999999998</v>
      </c>
      <c r="J88" s="260">
        <v>242.74999999999997</v>
      </c>
      <c r="K88" s="259">
        <v>235.35</v>
      </c>
      <c r="L88" s="259">
        <v>227.15</v>
      </c>
      <c r="M88" s="259">
        <v>20.394069999999999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1053.45</v>
      </c>
      <c r="D89" s="260">
        <v>1054.7</v>
      </c>
      <c r="E89" s="260">
        <v>1047.95</v>
      </c>
      <c r="F89" s="260">
        <v>1042.45</v>
      </c>
      <c r="G89" s="260">
        <v>1035.7</v>
      </c>
      <c r="H89" s="260">
        <v>1060.2</v>
      </c>
      <c r="I89" s="260">
        <v>1066.95</v>
      </c>
      <c r="J89" s="260">
        <v>1072.45</v>
      </c>
      <c r="K89" s="259">
        <v>1061.45</v>
      </c>
      <c r="L89" s="259">
        <v>1049.2</v>
      </c>
      <c r="M89" s="259">
        <v>23.076910000000002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2099.8000000000002</v>
      </c>
      <c r="D90" s="260">
        <v>2101.1333333333332</v>
      </c>
      <c r="E90" s="260">
        <v>2080.2666666666664</v>
      </c>
      <c r="F90" s="260">
        <v>2060.7333333333331</v>
      </c>
      <c r="G90" s="260">
        <v>2039.8666666666663</v>
      </c>
      <c r="H90" s="260">
        <v>2120.6666666666665</v>
      </c>
      <c r="I90" s="260">
        <v>2141.5333333333333</v>
      </c>
      <c r="J90" s="260">
        <v>2161.0666666666666</v>
      </c>
      <c r="K90" s="259">
        <v>2122</v>
      </c>
      <c r="L90" s="259">
        <v>2081.6</v>
      </c>
      <c r="M90" s="259">
        <v>1.5801400000000001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1508.35</v>
      </c>
      <c r="D91" s="260">
        <v>1510.1000000000001</v>
      </c>
      <c r="E91" s="260">
        <v>1502.2500000000002</v>
      </c>
      <c r="F91" s="260">
        <v>1496.15</v>
      </c>
      <c r="G91" s="260">
        <v>1488.3000000000002</v>
      </c>
      <c r="H91" s="260">
        <v>1516.2000000000003</v>
      </c>
      <c r="I91" s="260">
        <v>1524.0500000000002</v>
      </c>
      <c r="J91" s="260">
        <v>1530.1500000000003</v>
      </c>
      <c r="K91" s="259">
        <v>1517.95</v>
      </c>
      <c r="L91" s="259">
        <v>1504</v>
      </c>
      <c r="M91" s="259">
        <v>46.348950000000002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531.75</v>
      </c>
      <c r="D92" s="260">
        <v>533.61666666666667</v>
      </c>
      <c r="E92" s="260">
        <v>529.0333333333333</v>
      </c>
      <c r="F92" s="260">
        <v>526.31666666666661</v>
      </c>
      <c r="G92" s="260">
        <v>521.73333333333323</v>
      </c>
      <c r="H92" s="260">
        <v>536.33333333333337</v>
      </c>
      <c r="I92" s="260">
        <v>540.91666666666663</v>
      </c>
      <c r="J92" s="260">
        <v>543.63333333333344</v>
      </c>
      <c r="K92" s="259">
        <v>538.20000000000005</v>
      </c>
      <c r="L92" s="259">
        <v>530.9</v>
      </c>
      <c r="M92" s="259">
        <v>22.533270000000002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1203.05</v>
      </c>
      <c r="D93" s="260">
        <v>1214.0666666666666</v>
      </c>
      <c r="E93" s="260">
        <v>1187.1833333333332</v>
      </c>
      <c r="F93" s="260">
        <v>1171.3166666666666</v>
      </c>
      <c r="G93" s="260">
        <v>1144.4333333333332</v>
      </c>
      <c r="H93" s="260">
        <v>1229.9333333333332</v>
      </c>
      <c r="I93" s="260">
        <v>1256.8166666666664</v>
      </c>
      <c r="J93" s="260">
        <v>1272.6833333333332</v>
      </c>
      <c r="K93" s="259">
        <v>1240.95</v>
      </c>
      <c r="L93" s="259">
        <v>1198.2</v>
      </c>
      <c r="M93" s="259">
        <v>7.8127300000000002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2651.5</v>
      </c>
      <c r="D94" s="260">
        <v>2643.3666666666668</v>
      </c>
      <c r="E94" s="260">
        <v>2630.1833333333334</v>
      </c>
      <c r="F94" s="260">
        <v>2608.8666666666668</v>
      </c>
      <c r="G94" s="260">
        <v>2595.6833333333334</v>
      </c>
      <c r="H94" s="260">
        <v>2664.6833333333334</v>
      </c>
      <c r="I94" s="260">
        <v>2677.8666666666668</v>
      </c>
      <c r="J94" s="260">
        <v>2699.1833333333334</v>
      </c>
      <c r="K94" s="259">
        <v>2656.55</v>
      </c>
      <c r="L94" s="259">
        <v>2622.05</v>
      </c>
      <c r="M94" s="259">
        <v>4.5917700000000004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417.1</v>
      </c>
      <c r="D95" s="260">
        <v>421.90000000000003</v>
      </c>
      <c r="E95" s="260">
        <v>410.80000000000007</v>
      </c>
      <c r="F95" s="260">
        <v>404.50000000000006</v>
      </c>
      <c r="G95" s="260">
        <v>393.40000000000009</v>
      </c>
      <c r="H95" s="260">
        <v>428.20000000000005</v>
      </c>
      <c r="I95" s="260">
        <v>439.30000000000007</v>
      </c>
      <c r="J95" s="260">
        <v>445.6</v>
      </c>
      <c r="K95" s="259">
        <v>433</v>
      </c>
      <c r="L95" s="259">
        <v>415.6</v>
      </c>
      <c r="M95" s="259">
        <v>138.98567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2502.5500000000002</v>
      </c>
      <c r="D96" s="260">
        <v>2532.1833333333334</v>
      </c>
      <c r="E96" s="260">
        <v>2460.3666666666668</v>
      </c>
      <c r="F96" s="260">
        <v>2418.1833333333334</v>
      </c>
      <c r="G96" s="260">
        <v>2346.3666666666668</v>
      </c>
      <c r="H96" s="260">
        <v>2574.3666666666668</v>
      </c>
      <c r="I96" s="260">
        <v>2646.1833333333334</v>
      </c>
      <c r="J96" s="260">
        <v>2688.3666666666668</v>
      </c>
      <c r="K96" s="259">
        <v>2604</v>
      </c>
      <c r="L96" s="259">
        <v>2490</v>
      </c>
      <c r="M96" s="259">
        <v>9.6511300000000002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204.5</v>
      </c>
      <c r="D97" s="260">
        <v>206.9</v>
      </c>
      <c r="E97" s="260">
        <v>201.85000000000002</v>
      </c>
      <c r="F97" s="260">
        <v>199.20000000000002</v>
      </c>
      <c r="G97" s="260">
        <v>194.15000000000003</v>
      </c>
      <c r="H97" s="260">
        <v>209.55</v>
      </c>
      <c r="I97" s="260">
        <v>214.60000000000002</v>
      </c>
      <c r="J97" s="260">
        <v>217.25</v>
      </c>
      <c r="K97" s="259">
        <v>211.95</v>
      </c>
      <c r="L97" s="259">
        <v>204.25</v>
      </c>
      <c r="M97" s="259">
        <v>29.148769999999999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2508.8000000000002</v>
      </c>
      <c r="D98" s="260">
        <v>2515.4500000000003</v>
      </c>
      <c r="E98" s="260">
        <v>2486.0000000000005</v>
      </c>
      <c r="F98" s="260">
        <v>2463.2000000000003</v>
      </c>
      <c r="G98" s="260">
        <v>2433.7500000000005</v>
      </c>
      <c r="H98" s="260">
        <v>2538.2500000000005</v>
      </c>
      <c r="I98" s="260">
        <v>2567.7000000000003</v>
      </c>
      <c r="J98" s="260">
        <v>2590.5000000000005</v>
      </c>
      <c r="K98" s="259">
        <v>2544.9</v>
      </c>
      <c r="L98" s="259">
        <v>2492.65</v>
      </c>
      <c r="M98" s="259">
        <v>14.36444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292.14999999999998</v>
      </c>
      <c r="D99" s="260">
        <v>292.71666666666664</v>
      </c>
      <c r="E99" s="260">
        <v>290.43333333333328</v>
      </c>
      <c r="F99" s="260">
        <v>288.71666666666664</v>
      </c>
      <c r="G99" s="260">
        <v>286.43333333333328</v>
      </c>
      <c r="H99" s="260">
        <v>294.43333333333328</v>
      </c>
      <c r="I99" s="260">
        <v>296.7166666666667</v>
      </c>
      <c r="J99" s="260">
        <v>298.43333333333328</v>
      </c>
      <c r="K99" s="259">
        <v>295</v>
      </c>
      <c r="L99" s="259">
        <v>291</v>
      </c>
      <c r="M99" s="259">
        <v>6.0370100000000004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38595.75</v>
      </c>
      <c r="D100" s="260">
        <v>39258.65</v>
      </c>
      <c r="E100" s="260">
        <v>37758.100000000006</v>
      </c>
      <c r="F100" s="260">
        <v>36920.450000000004</v>
      </c>
      <c r="G100" s="260">
        <v>35419.900000000009</v>
      </c>
      <c r="H100" s="260">
        <v>40096.300000000003</v>
      </c>
      <c r="I100" s="260">
        <v>41596.850000000006</v>
      </c>
      <c r="J100" s="260">
        <v>42434.5</v>
      </c>
      <c r="K100" s="259">
        <v>40759.199999999997</v>
      </c>
      <c r="L100" s="259">
        <v>38421</v>
      </c>
      <c r="M100" s="259">
        <v>0.14152000000000001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2503.5</v>
      </c>
      <c r="D101" s="260">
        <v>2504.3833333333332</v>
      </c>
      <c r="E101" s="260">
        <v>2494.5666666666666</v>
      </c>
      <c r="F101" s="260">
        <v>2485.6333333333332</v>
      </c>
      <c r="G101" s="260">
        <v>2475.8166666666666</v>
      </c>
      <c r="H101" s="260">
        <v>2513.3166666666666</v>
      </c>
      <c r="I101" s="260">
        <v>2523.1333333333332</v>
      </c>
      <c r="J101" s="260">
        <v>2532.0666666666666</v>
      </c>
      <c r="K101" s="259">
        <v>2514.1999999999998</v>
      </c>
      <c r="L101" s="259">
        <v>2495.4499999999998</v>
      </c>
      <c r="M101" s="259">
        <v>29.073260000000001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910.5</v>
      </c>
      <c r="D102" s="260">
        <v>912.7166666666667</v>
      </c>
      <c r="E102" s="260">
        <v>903.53333333333342</v>
      </c>
      <c r="F102" s="260">
        <v>896.56666666666672</v>
      </c>
      <c r="G102" s="260">
        <v>887.38333333333344</v>
      </c>
      <c r="H102" s="260">
        <v>919.68333333333339</v>
      </c>
      <c r="I102" s="260">
        <v>928.86666666666679</v>
      </c>
      <c r="J102" s="260">
        <v>935.83333333333337</v>
      </c>
      <c r="K102" s="259">
        <v>921.9</v>
      </c>
      <c r="L102" s="259">
        <v>905.75</v>
      </c>
      <c r="M102" s="259">
        <v>115.90409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1155.5</v>
      </c>
      <c r="D103" s="260">
        <v>1158.3999999999999</v>
      </c>
      <c r="E103" s="260">
        <v>1145.7999999999997</v>
      </c>
      <c r="F103" s="260">
        <v>1136.0999999999999</v>
      </c>
      <c r="G103" s="260">
        <v>1123.4999999999998</v>
      </c>
      <c r="H103" s="260">
        <v>1168.0999999999997</v>
      </c>
      <c r="I103" s="260">
        <v>1180.6999999999996</v>
      </c>
      <c r="J103" s="260">
        <v>1190.3999999999996</v>
      </c>
      <c r="K103" s="259">
        <v>1171</v>
      </c>
      <c r="L103" s="259">
        <v>1148.7</v>
      </c>
      <c r="M103" s="259">
        <v>3.6489500000000001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500.6</v>
      </c>
      <c r="D104" s="260">
        <v>504.56666666666666</v>
      </c>
      <c r="E104" s="260">
        <v>495.13333333333333</v>
      </c>
      <c r="F104" s="260">
        <v>489.66666666666669</v>
      </c>
      <c r="G104" s="260">
        <v>480.23333333333335</v>
      </c>
      <c r="H104" s="260">
        <v>510.0333333333333</v>
      </c>
      <c r="I104" s="260">
        <v>519.46666666666658</v>
      </c>
      <c r="J104" s="260">
        <v>524.93333333333328</v>
      </c>
      <c r="K104" s="259">
        <v>514</v>
      </c>
      <c r="L104" s="259">
        <v>499.1</v>
      </c>
      <c r="M104" s="259">
        <v>10.59104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541.25</v>
      </c>
      <c r="D105" s="260">
        <v>540.69999999999993</v>
      </c>
      <c r="E105" s="260">
        <v>533.64999999999986</v>
      </c>
      <c r="F105" s="260">
        <v>526.04999999999995</v>
      </c>
      <c r="G105" s="260">
        <v>518.99999999999989</v>
      </c>
      <c r="H105" s="260">
        <v>548.29999999999984</v>
      </c>
      <c r="I105" s="260">
        <v>555.3499999999998</v>
      </c>
      <c r="J105" s="260">
        <v>562.94999999999982</v>
      </c>
      <c r="K105" s="259">
        <v>547.75</v>
      </c>
      <c r="L105" s="259">
        <v>533.1</v>
      </c>
      <c r="M105" s="259">
        <v>2.0152700000000001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57.4</v>
      </c>
      <c r="D106" s="260">
        <v>57.566666666666663</v>
      </c>
      <c r="E106" s="260">
        <v>56.983333333333327</v>
      </c>
      <c r="F106" s="260">
        <v>56.566666666666663</v>
      </c>
      <c r="G106" s="260">
        <v>55.983333333333327</v>
      </c>
      <c r="H106" s="260">
        <v>57.983333333333327</v>
      </c>
      <c r="I106" s="260">
        <v>58.56666666666667</v>
      </c>
      <c r="J106" s="260">
        <v>58.983333333333327</v>
      </c>
      <c r="K106" s="259">
        <v>58.15</v>
      </c>
      <c r="L106" s="259">
        <v>57.15</v>
      </c>
      <c r="M106" s="259">
        <v>423.20305000000002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360.7</v>
      </c>
      <c r="D107" s="260">
        <v>358.45</v>
      </c>
      <c r="E107" s="260">
        <v>355.45</v>
      </c>
      <c r="F107" s="260">
        <v>350.2</v>
      </c>
      <c r="G107" s="260">
        <v>347.2</v>
      </c>
      <c r="H107" s="260">
        <v>363.7</v>
      </c>
      <c r="I107" s="260">
        <v>366.7</v>
      </c>
      <c r="J107" s="260">
        <v>371.95</v>
      </c>
      <c r="K107" s="259">
        <v>361.45</v>
      </c>
      <c r="L107" s="259">
        <v>353.2</v>
      </c>
      <c r="M107" s="259">
        <v>206.11075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4805.05</v>
      </c>
      <c r="D108" s="260">
        <v>4806.9500000000007</v>
      </c>
      <c r="E108" s="260">
        <v>4776.0500000000011</v>
      </c>
      <c r="F108" s="260">
        <v>4747.05</v>
      </c>
      <c r="G108" s="260">
        <v>4716.1500000000005</v>
      </c>
      <c r="H108" s="260">
        <v>4835.9500000000016</v>
      </c>
      <c r="I108" s="260">
        <v>4866.8500000000013</v>
      </c>
      <c r="J108" s="260">
        <v>4895.8500000000022</v>
      </c>
      <c r="K108" s="259">
        <v>4837.8500000000004</v>
      </c>
      <c r="L108" s="259">
        <v>4777.95</v>
      </c>
      <c r="M108" s="259">
        <v>0.69064999999999999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267.45</v>
      </c>
      <c r="D109" s="260">
        <v>265.38333333333333</v>
      </c>
      <c r="E109" s="260">
        <v>261.06666666666666</v>
      </c>
      <c r="F109" s="260">
        <v>254.68333333333334</v>
      </c>
      <c r="G109" s="260">
        <v>250.36666666666667</v>
      </c>
      <c r="H109" s="260">
        <v>271.76666666666665</v>
      </c>
      <c r="I109" s="260">
        <v>276.08333333333326</v>
      </c>
      <c r="J109" s="260">
        <v>282.46666666666664</v>
      </c>
      <c r="K109" s="259">
        <v>269.7</v>
      </c>
      <c r="L109" s="259">
        <v>259</v>
      </c>
      <c r="M109" s="259">
        <v>37.048560000000002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142.6</v>
      </c>
      <c r="D110" s="260">
        <v>143.36666666666667</v>
      </c>
      <c r="E110" s="260">
        <v>141.23333333333335</v>
      </c>
      <c r="F110" s="260">
        <v>139.86666666666667</v>
      </c>
      <c r="G110" s="260">
        <v>137.73333333333335</v>
      </c>
      <c r="H110" s="260">
        <v>144.73333333333335</v>
      </c>
      <c r="I110" s="260">
        <v>146.86666666666667</v>
      </c>
      <c r="J110" s="260">
        <v>148.23333333333335</v>
      </c>
      <c r="K110" s="259">
        <v>145.5</v>
      </c>
      <c r="L110" s="259">
        <v>142</v>
      </c>
      <c r="M110" s="259">
        <v>31.041429999999998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337.5</v>
      </c>
      <c r="D111" s="260">
        <v>340.08333333333331</v>
      </c>
      <c r="E111" s="260">
        <v>333.56666666666661</v>
      </c>
      <c r="F111" s="260">
        <v>329.63333333333327</v>
      </c>
      <c r="G111" s="260">
        <v>323.11666666666656</v>
      </c>
      <c r="H111" s="260">
        <v>344.01666666666665</v>
      </c>
      <c r="I111" s="260">
        <v>350.53333333333342</v>
      </c>
      <c r="J111" s="260">
        <v>354.4666666666667</v>
      </c>
      <c r="K111" s="259">
        <v>346.6</v>
      </c>
      <c r="L111" s="259">
        <v>336.15</v>
      </c>
      <c r="M111" s="259">
        <v>61.915640000000003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69.55</v>
      </c>
      <c r="D112" s="260">
        <v>69.816666666666677</v>
      </c>
      <c r="E112" s="260">
        <v>69.133333333333354</v>
      </c>
      <c r="F112" s="260">
        <v>68.716666666666683</v>
      </c>
      <c r="G112" s="260">
        <v>68.03333333333336</v>
      </c>
      <c r="H112" s="260">
        <v>70.233333333333348</v>
      </c>
      <c r="I112" s="260">
        <v>70.916666666666657</v>
      </c>
      <c r="J112" s="260">
        <v>71.333333333333343</v>
      </c>
      <c r="K112" s="259">
        <v>70.5</v>
      </c>
      <c r="L112" s="259">
        <v>69.400000000000006</v>
      </c>
      <c r="M112" s="259">
        <v>104.10493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761.25</v>
      </c>
      <c r="D113" s="260">
        <v>763.91666666666663</v>
      </c>
      <c r="E113" s="260">
        <v>756.83333333333326</v>
      </c>
      <c r="F113" s="260">
        <v>752.41666666666663</v>
      </c>
      <c r="G113" s="260">
        <v>745.33333333333326</v>
      </c>
      <c r="H113" s="260">
        <v>768.33333333333326</v>
      </c>
      <c r="I113" s="260">
        <v>775.41666666666652</v>
      </c>
      <c r="J113" s="260">
        <v>779.83333333333326</v>
      </c>
      <c r="K113" s="259">
        <v>771</v>
      </c>
      <c r="L113" s="259">
        <v>759.5</v>
      </c>
      <c r="M113" s="259">
        <v>15.66292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416.65</v>
      </c>
      <c r="D114" s="260">
        <v>419.51666666666665</v>
      </c>
      <c r="E114" s="260">
        <v>412.7833333333333</v>
      </c>
      <c r="F114" s="260">
        <v>408.91666666666663</v>
      </c>
      <c r="G114" s="260">
        <v>402.18333333333328</v>
      </c>
      <c r="H114" s="260">
        <v>423.38333333333333</v>
      </c>
      <c r="I114" s="260">
        <v>430.11666666666667</v>
      </c>
      <c r="J114" s="260">
        <v>433.98333333333335</v>
      </c>
      <c r="K114" s="259">
        <v>426.25</v>
      </c>
      <c r="L114" s="259">
        <v>415.65</v>
      </c>
      <c r="M114" s="259">
        <v>10.42657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192.85</v>
      </c>
      <c r="D115" s="260">
        <v>192.56666666666669</v>
      </c>
      <c r="E115" s="260">
        <v>191.48333333333338</v>
      </c>
      <c r="F115" s="260">
        <v>190.11666666666667</v>
      </c>
      <c r="G115" s="260">
        <v>189.03333333333336</v>
      </c>
      <c r="H115" s="260">
        <v>193.93333333333339</v>
      </c>
      <c r="I115" s="260">
        <v>195.01666666666671</v>
      </c>
      <c r="J115" s="260">
        <v>196.38333333333341</v>
      </c>
      <c r="K115" s="259">
        <v>193.65</v>
      </c>
      <c r="L115" s="259">
        <v>191.2</v>
      </c>
      <c r="M115" s="259">
        <v>14.20478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1149</v>
      </c>
      <c r="D116" s="260">
        <v>1155.3</v>
      </c>
      <c r="E116" s="260">
        <v>1137.6999999999998</v>
      </c>
      <c r="F116" s="260">
        <v>1126.3999999999999</v>
      </c>
      <c r="G116" s="260">
        <v>1108.7999999999997</v>
      </c>
      <c r="H116" s="260">
        <v>1166.5999999999999</v>
      </c>
      <c r="I116" s="260">
        <v>1184.1999999999998</v>
      </c>
      <c r="J116" s="260">
        <v>1195.5</v>
      </c>
      <c r="K116" s="259">
        <v>1172.9000000000001</v>
      </c>
      <c r="L116" s="259">
        <v>1144</v>
      </c>
      <c r="M116" s="259">
        <v>34.561079999999997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3882.8</v>
      </c>
      <c r="D117" s="260">
        <v>3905.8833333333332</v>
      </c>
      <c r="E117" s="260">
        <v>3846.9166666666665</v>
      </c>
      <c r="F117" s="260">
        <v>3811.0333333333333</v>
      </c>
      <c r="G117" s="260">
        <v>3752.0666666666666</v>
      </c>
      <c r="H117" s="260">
        <v>3941.7666666666664</v>
      </c>
      <c r="I117" s="260">
        <v>4000.7333333333336</v>
      </c>
      <c r="J117" s="260">
        <v>4036.6166666666663</v>
      </c>
      <c r="K117" s="259">
        <v>3964.85</v>
      </c>
      <c r="L117" s="259">
        <v>3870</v>
      </c>
      <c r="M117" s="259">
        <v>2.2570600000000001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1511.2</v>
      </c>
      <c r="D118" s="260">
        <v>1513.7666666666664</v>
      </c>
      <c r="E118" s="260">
        <v>1498.5333333333328</v>
      </c>
      <c r="F118" s="260">
        <v>1485.8666666666663</v>
      </c>
      <c r="G118" s="260">
        <v>1470.6333333333328</v>
      </c>
      <c r="H118" s="260">
        <v>1526.4333333333329</v>
      </c>
      <c r="I118" s="260">
        <v>1541.6666666666665</v>
      </c>
      <c r="J118" s="260">
        <v>1554.333333333333</v>
      </c>
      <c r="K118" s="259">
        <v>1529</v>
      </c>
      <c r="L118" s="259">
        <v>1501.1</v>
      </c>
      <c r="M118" s="259">
        <v>33.347549999999998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1718.75</v>
      </c>
      <c r="D119" s="260">
        <v>1726.5333333333335</v>
      </c>
      <c r="E119" s="260">
        <v>1668.2166666666672</v>
      </c>
      <c r="F119" s="260">
        <v>1617.6833333333336</v>
      </c>
      <c r="G119" s="260">
        <v>1559.3666666666672</v>
      </c>
      <c r="H119" s="260">
        <v>1777.0666666666671</v>
      </c>
      <c r="I119" s="260">
        <v>1835.3833333333332</v>
      </c>
      <c r="J119" s="260">
        <v>1885.916666666667</v>
      </c>
      <c r="K119" s="259">
        <v>1784.85</v>
      </c>
      <c r="L119" s="259">
        <v>1676</v>
      </c>
      <c r="M119" s="259">
        <v>17.658110000000001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891.65</v>
      </c>
      <c r="D120" s="260">
        <v>896.30000000000007</v>
      </c>
      <c r="E120" s="260">
        <v>882.10000000000014</v>
      </c>
      <c r="F120" s="260">
        <v>872.55000000000007</v>
      </c>
      <c r="G120" s="260">
        <v>858.35000000000014</v>
      </c>
      <c r="H120" s="260">
        <v>905.85000000000014</v>
      </c>
      <c r="I120" s="260">
        <v>920.05000000000018</v>
      </c>
      <c r="J120" s="260">
        <v>929.60000000000014</v>
      </c>
      <c r="K120" s="259">
        <v>910.5</v>
      </c>
      <c r="L120" s="259">
        <v>886.75</v>
      </c>
      <c r="M120" s="259">
        <v>1.9716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328.5</v>
      </c>
      <c r="D121" s="260">
        <v>330.8</v>
      </c>
      <c r="E121" s="260">
        <v>323.20000000000005</v>
      </c>
      <c r="F121" s="260">
        <v>317.90000000000003</v>
      </c>
      <c r="G121" s="260">
        <v>310.30000000000007</v>
      </c>
      <c r="H121" s="260">
        <v>336.1</v>
      </c>
      <c r="I121" s="260">
        <v>343.70000000000005</v>
      </c>
      <c r="J121" s="260">
        <v>349</v>
      </c>
      <c r="K121" s="259">
        <v>338.4</v>
      </c>
      <c r="L121" s="259">
        <v>325.5</v>
      </c>
      <c r="M121" s="259">
        <v>9.6895399999999992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706.55</v>
      </c>
      <c r="D122" s="260">
        <v>708.6</v>
      </c>
      <c r="E122" s="260">
        <v>701</v>
      </c>
      <c r="F122" s="260">
        <v>695.44999999999993</v>
      </c>
      <c r="G122" s="260">
        <v>687.84999999999991</v>
      </c>
      <c r="H122" s="260">
        <v>714.15000000000009</v>
      </c>
      <c r="I122" s="260">
        <v>721.75000000000023</v>
      </c>
      <c r="J122" s="260">
        <v>727.30000000000018</v>
      </c>
      <c r="K122" s="259">
        <v>716.2</v>
      </c>
      <c r="L122" s="259">
        <v>703.05</v>
      </c>
      <c r="M122" s="259">
        <v>16.32827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481.25</v>
      </c>
      <c r="D123" s="260">
        <v>485.91666666666669</v>
      </c>
      <c r="E123" s="260">
        <v>473.53333333333336</v>
      </c>
      <c r="F123" s="260">
        <v>465.81666666666666</v>
      </c>
      <c r="G123" s="260">
        <v>453.43333333333334</v>
      </c>
      <c r="H123" s="260">
        <v>493.63333333333338</v>
      </c>
      <c r="I123" s="260">
        <v>506.01666666666671</v>
      </c>
      <c r="J123" s="260">
        <v>513.73333333333335</v>
      </c>
      <c r="K123" s="259">
        <v>498.3</v>
      </c>
      <c r="L123" s="259">
        <v>478.2</v>
      </c>
      <c r="M123" s="259">
        <v>32.311770000000003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566.45000000000005</v>
      </c>
      <c r="D124" s="260">
        <v>580.16666666666663</v>
      </c>
      <c r="E124" s="260">
        <v>550.33333333333326</v>
      </c>
      <c r="F124" s="260">
        <v>534.21666666666658</v>
      </c>
      <c r="G124" s="260">
        <v>504.38333333333321</v>
      </c>
      <c r="H124" s="260">
        <v>596.2833333333333</v>
      </c>
      <c r="I124" s="260">
        <v>626.11666666666656</v>
      </c>
      <c r="J124" s="260">
        <v>642.23333333333335</v>
      </c>
      <c r="K124" s="259">
        <v>610</v>
      </c>
      <c r="L124" s="259">
        <v>564.04999999999995</v>
      </c>
      <c r="M124" s="259">
        <v>137.34814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1893.4</v>
      </c>
      <c r="D125" s="260">
        <v>1892.5666666666666</v>
      </c>
      <c r="E125" s="260">
        <v>1881.5333333333333</v>
      </c>
      <c r="F125" s="260">
        <v>1869.6666666666667</v>
      </c>
      <c r="G125" s="260">
        <v>1858.6333333333334</v>
      </c>
      <c r="H125" s="260">
        <v>1904.4333333333332</v>
      </c>
      <c r="I125" s="260">
        <v>1915.4666666666665</v>
      </c>
      <c r="J125" s="260">
        <v>1927.333333333333</v>
      </c>
      <c r="K125" s="259">
        <v>1903.6</v>
      </c>
      <c r="L125" s="259">
        <v>1880.7</v>
      </c>
      <c r="M125" s="259">
        <v>23.22634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82.5</v>
      </c>
      <c r="D126" s="260">
        <v>82.933333333333337</v>
      </c>
      <c r="E126" s="260">
        <v>81.716666666666669</v>
      </c>
      <c r="F126" s="260">
        <v>80.933333333333337</v>
      </c>
      <c r="G126" s="260">
        <v>79.716666666666669</v>
      </c>
      <c r="H126" s="260">
        <v>83.716666666666669</v>
      </c>
      <c r="I126" s="260">
        <v>84.933333333333337</v>
      </c>
      <c r="J126" s="260">
        <v>85.716666666666669</v>
      </c>
      <c r="K126" s="259">
        <v>84.15</v>
      </c>
      <c r="L126" s="259">
        <v>82.15</v>
      </c>
      <c r="M126" s="259">
        <v>65.135419999999996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3620.65</v>
      </c>
      <c r="D127" s="260">
        <v>3633.9</v>
      </c>
      <c r="E127" s="260">
        <v>3587.8</v>
      </c>
      <c r="F127" s="260">
        <v>3554.9500000000003</v>
      </c>
      <c r="G127" s="260">
        <v>3508.8500000000004</v>
      </c>
      <c r="H127" s="260">
        <v>3666.75</v>
      </c>
      <c r="I127" s="260">
        <v>3712.8499999999995</v>
      </c>
      <c r="J127" s="260">
        <v>3745.7</v>
      </c>
      <c r="K127" s="259">
        <v>3680</v>
      </c>
      <c r="L127" s="259">
        <v>3601.05</v>
      </c>
      <c r="M127" s="259">
        <v>1.5292399999999999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379.3</v>
      </c>
      <c r="D128" s="260">
        <v>380.83333333333331</v>
      </c>
      <c r="E128" s="260">
        <v>375.26666666666665</v>
      </c>
      <c r="F128" s="260">
        <v>371.23333333333335</v>
      </c>
      <c r="G128" s="260">
        <v>365.66666666666669</v>
      </c>
      <c r="H128" s="260">
        <v>384.86666666666662</v>
      </c>
      <c r="I128" s="260">
        <v>390.43333333333334</v>
      </c>
      <c r="J128" s="260">
        <v>394.46666666666658</v>
      </c>
      <c r="K128" s="259">
        <v>386.4</v>
      </c>
      <c r="L128" s="259">
        <v>376.8</v>
      </c>
      <c r="M128" s="259">
        <v>37.021560000000001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4837.05</v>
      </c>
      <c r="D129" s="260">
        <v>4845.1499999999996</v>
      </c>
      <c r="E129" s="260">
        <v>4793.5499999999993</v>
      </c>
      <c r="F129" s="260">
        <v>4750.0499999999993</v>
      </c>
      <c r="G129" s="260">
        <v>4698.4499999999989</v>
      </c>
      <c r="H129" s="260">
        <v>4888.6499999999996</v>
      </c>
      <c r="I129" s="260">
        <v>4940.25</v>
      </c>
      <c r="J129" s="260">
        <v>4983.75</v>
      </c>
      <c r="K129" s="259">
        <v>4896.75</v>
      </c>
      <c r="L129" s="259">
        <v>4801.6499999999996</v>
      </c>
      <c r="M129" s="259">
        <v>2.22628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2003.5</v>
      </c>
      <c r="D130" s="260">
        <v>2012.2333333333333</v>
      </c>
      <c r="E130" s="260">
        <v>1987.5166666666667</v>
      </c>
      <c r="F130" s="260">
        <v>1971.5333333333333</v>
      </c>
      <c r="G130" s="260">
        <v>1946.8166666666666</v>
      </c>
      <c r="H130" s="260">
        <v>2028.2166666666667</v>
      </c>
      <c r="I130" s="260">
        <v>2052.9333333333334</v>
      </c>
      <c r="J130" s="260">
        <v>2068.916666666667</v>
      </c>
      <c r="K130" s="259">
        <v>2036.95</v>
      </c>
      <c r="L130" s="259">
        <v>1996.25</v>
      </c>
      <c r="M130" s="259">
        <v>13.01233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450.75</v>
      </c>
      <c r="D131" s="260">
        <v>455.09999999999997</v>
      </c>
      <c r="E131" s="260">
        <v>445.19999999999993</v>
      </c>
      <c r="F131" s="260">
        <v>439.65</v>
      </c>
      <c r="G131" s="260">
        <v>429.74999999999994</v>
      </c>
      <c r="H131" s="260">
        <v>460.64999999999992</v>
      </c>
      <c r="I131" s="260">
        <v>470.5499999999999</v>
      </c>
      <c r="J131" s="260">
        <v>476.09999999999991</v>
      </c>
      <c r="K131" s="259">
        <v>465</v>
      </c>
      <c r="L131" s="259">
        <v>449.55</v>
      </c>
      <c r="M131" s="259">
        <v>13.841060000000001</v>
      </c>
      <c r="N131" s="1"/>
      <c r="O131" s="1"/>
    </row>
    <row r="132" spans="1:15" ht="12.75" customHeight="1">
      <c r="A132" s="227">
        <v>123</v>
      </c>
      <c r="B132" s="269" t="s">
        <v>870</v>
      </c>
      <c r="C132" s="259">
        <v>631.29999999999995</v>
      </c>
      <c r="D132" s="260">
        <v>633.0333333333333</v>
      </c>
      <c r="E132" s="260">
        <v>628.36666666666656</v>
      </c>
      <c r="F132" s="260">
        <v>625.43333333333328</v>
      </c>
      <c r="G132" s="260">
        <v>620.76666666666654</v>
      </c>
      <c r="H132" s="260">
        <v>635.96666666666658</v>
      </c>
      <c r="I132" s="260">
        <v>640.63333333333333</v>
      </c>
      <c r="J132" s="260">
        <v>643.56666666666661</v>
      </c>
      <c r="K132" s="259">
        <v>637.70000000000005</v>
      </c>
      <c r="L132" s="259">
        <v>630.1</v>
      </c>
      <c r="M132" s="259">
        <v>6.2657600000000002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3177.05</v>
      </c>
      <c r="D133" s="260">
        <v>3158.25</v>
      </c>
      <c r="E133" s="260">
        <v>3118.8</v>
      </c>
      <c r="F133" s="260">
        <v>3060.55</v>
      </c>
      <c r="G133" s="260">
        <v>3021.1000000000004</v>
      </c>
      <c r="H133" s="260">
        <v>3216.5</v>
      </c>
      <c r="I133" s="260">
        <v>3255.95</v>
      </c>
      <c r="J133" s="260">
        <v>3314.2</v>
      </c>
      <c r="K133" s="259">
        <v>3197.7</v>
      </c>
      <c r="L133" s="259">
        <v>3100</v>
      </c>
      <c r="M133" s="259">
        <v>0.45184000000000002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694.25</v>
      </c>
      <c r="D134" s="260">
        <v>699.23333333333323</v>
      </c>
      <c r="E134" s="260">
        <v>683.06666666666649</v>
      </c>
      <c r="F134" s="260">
        <v>671.88333333333321</v>
      </c>
      <c r="G134" s="260">
        <v>655.71666666666647</v>
      </c>
      <c r="H134" s="260">
        <v>710.41666666666652</v>
      </c>
      <c r="I134" s="260">
        <v>726.58333333333326</v>
      </c>
      <c r="J134" s="260">
        <v>737.76666666666654</v>
      </c>
      <c r="K134" s="259">
        <v>715.4</v>
      </c>
      <c r="L134" s="259">
        <v>688.05</v>
      </c>
      <c r="M134" s="259">
        <v>13.96214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87017.45</v>
      </c>
      <c r="D135" s="260">
        <v>88306.183333333334</v>
      </c>
      <c r="E135" s="260">
        <v>84612.916666666672</v>
      </c>
      <c r="F135" s="260">
        <v>82208.383333333331</v>
      </c>
      <c r="G135" s="260">
        <v>78515.116666666669</v>
      </c>
      <c r="H135" s="260">
        <v>90710.716666666674</v>
      </c>
      <c r="I135" s="260">
        <v>94403.983333333337</v>
      </c>
      <c r="J135" s="260">
        <v>96808.516666666677</v>
      </c>
      <c r="K135" s="259">
        <v>91999.45</v>
      </c>
      <c r="L135" s="259">
        <v>85901.65</v>
      </c>
      <c r="M135" s="259">
        <v>0.80686000000000002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221</v>
      </c>
      <c r="D136" s="260">
        <v>221.51666666666665</v>
      </c>
      <c r="E136" s="260">
        <v>217.7833333333333</v>
      </c>
      <c r="F136" s="260">
        <v>214.56666666666666</v>
      </c>
      <c r="G136" s="260">
        <v>210.83333333333331</v>
      </c>
      <c r="H136" s="260">
        <v>224.73333333333329</v>
      </c>
      <c r="I136" s="260">
        <v>228.46666666666664</v>
      </c>
      <c r="J136" s="260">
        <v>231.68333333333328</v>
      </c>
      <c r="K136" s="259">
        <v>225.25</v>
      </c>
      <c r="L136" s="259">
        <v>218.3</v>
      </c>
      <c r="M136" s="259">
        <v>45.155000000000001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1337.55</v>
      </c>
      <c r="D137" s="260">
        <v>1344.4666666666665</v>
      </c>
      <c r="E137" s="260">
        <v>1324.083333333333</v>
      </c>
      <c r="F137" s="260">
        <v>1310.6166666666666</v>
      </c>
      <c r="G137" s="260">
        <v>1290.2333333333331</v>
      </c>
      <c r="H137" s="260">
        <v>1357.9333333333329</v>
      </c>
      <c r="I137" s="260">
        <v>1378.3166666666666</v>
      </c>
      <c r="J137" s="260">
        <v>1391.7833333333328</v>
      </c>
      <c r="K137" s="259">
        <v>1364.85</v>
      </c>
      <c r="L137" s="259">
        <v>1331</v>
      </c>
      <c r="M137" s="259">
        <v>24.598690000000001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502.25</v>
      </c>
      <c r="D138" s="260">
        <v>501.93333333333334</v>
      </c>
      <c r="E138" s="260">
        <v>496.86666666666667</v>
      </c>
      <c r="F138" s="260">
        <v>491.48333333333335</v>
      </c>
      <c r="G138" s="260">
        <v>486.41666666666669</v>
      </c>
      <c r="H138" s="260">
        <v>507.31666666666666</v>
      </c>
      <c r="I138" s="260">
        <v>512.38333333333344</v>
      </c>
      <c r="J138" s="260">
        <v>517.76666666666665</v>
      </c>
      <c r="K138" s="259">
        <v>507</v>
      </c>
      <c r="L138" s="259">
        <v>496.55</v>
      </c>
      <c r="M138" s="259">
        <v>16.480429999999998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9253.5</v>
      </c>
      <c r="D139" s="260">
        <v>9318.1166666666668</v>
      </c>
      <c r="E139" s="260">
        <v>9155.3833333333332</v>
      </c>
      <c r="F139" s="260">
        <v>9057.2666666666664</v>
      </c>
      <c r="G139" s="260">
        <v>8894.5333333333328</v>
      </c>
      <c r="H139" s="260">
        <v>9416.2333333333336</v>
      </c>
      <c r="I139" s="260">
        <v>9578.9666666666672</v>
      </c>
      <c r="J139" s="260">
        <v>9677.0833333333339</v>
      </c>
      <c r="K139" s="259">
        <v>9480.85</v>
      </c>
      <c r="L139" s="259">
        <v>9220</v>
      </c>
      <c r="M139" s="259">
        <v>6.1725599999999998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698.05</v>
      </c>
      <c r="D140" s="260">
        <v>700.73333333333323</v>
      </c>
      <c r="E140" s="260">
        <v>688.31666666666649</v>
      </c>
      <c r="F140" s="260">
        <v>678.58333333333326</v>
      </c>
      <c r="G140" s="260">
        <v>666.16666666666652</v>
      </c>
      <c r="H140" s="260">
        <v>710.46666666666647</v>
      </c>
      <c r="I140" s="260">
        <v>722.88333333333321</v>
      </c>
      <c r="J140" s="260">
        <v>732.61666666666645</v>
      </c>
      <c r="K140" s="259">
        <v>713.15</v>
      </c>
      <c r="L140" s="259">
        <v>691</v>
      </c>
      <c r="M140" s="259">
        <v>5.0721100000000003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458.25</v>
      </c>
      <c r="D141" s="260">
        <v>460.58333333333331</v>
      </c>
      <c r="E141" s="260">
        <v>452.16666666666663</v>
      </c>
      <c r="F141" s="260">
        <v>446.08333333333331</v>
      </c>
      <c r="G141" s="260">
        <v>437.66666666666663</v>
      </c>
      <c r="H141" s="260">
        <v>466.66666666666663</v>
      </c>
      <c r="I141" s="260">
        <v>475.08333333333326</v>
      </c>
      <c r="J141" s="260">
        <v>481.16666666666663</v>
      </c>
      <c r="K141" s="259">
        <v>469</v>
      </c>
      <c r="L141" s="259">
        <v>454.5</v>
      </c>
      <c r="M141" s="259">
        <v>28.792850000000001</v>
      </c>
      <c r="N141" s="1"/>
      <c r="O141" s="1"/>
    </row>
    <row r="142" spans="1:15" ht="12.75" customHeight="1">
      <c r="A142" s="227">
        <v>133</v>
      </c>
      <c r="B142" s="269" t="s">
        <v>871</v>
      </c>
      <c r="C142" s="259">
        <v>83</v>
      </c>
      <c r="D142" s="260">
        <v>83.066666666666663</v>
      </c>
      <c r="E142" s="260">
        <v>82.033333333333331</v>
      </c>
      <c r="F142" s="260">
        <v>81.066666666666663</v>
      </c>
      <c r="G142" s="260">
        <v>80.033333333333331</v>
      </c>
      <c r="H142" s="260">
        <v>84.033333333333331</v>
      </c>
      <c r="I142" s="260">
        <v>85.066666666666663</v>
      </c>
      <c r="J142" s="260">
        <v>86.033333333333331</v>
      </c>
      <c r="K142" s="259">
        <v>84.1</v>
      </c>
      <c r="L142" s="259">
        <v>82.1</v>
      </c>
      <c r="M142" s="259">
        <v>28.018650000000001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1949.65</v>
      </c>
      <c r="D143" s="260">
        <v>1962.4333333333334</v>
      </c>
      <c r="E143" s="260">
        <v>1928.2166666666667</v>
      </c>
      <c r="F143" s="260">
        <v>1906.7833333333333</v>
      </c>
      <c r="G143" s="260">
        <v>1872.5666666666666</v>
      </c>
      <c r="H143" s="260">
        <v>1983.8666666666668</v>
      </c>
      <c r="I143" s="260">
        <v>2018.0833333333335</v>
      </c>
      <c r="J143" s="260">
        <v>2039.5166666666669</v>
      </c>
      <c r="K143" s="259">
        <v>1996.65</v>
      </c>
      <c r="L143" s="259">
        <v>1941</v>
      </c>
      <c r="M143" s="259">
        <v>4.6450399999999998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1118</v>
      </c>
      <c r="D144" s="260">
        <v>1122.6833333333334</v>
      </c>
      <c r="E144" s="260">
        <v>1104.3666666666668</v>
      </c>
      <c r="F144" s="260">
        <v>1090.7333333333333</v>
      </c>
      <c r="G144" s="260">
        <v>1072.4166666666667</v>
      </c>
      <c r="H144" s="260">
        <v>1136.3166666666668</v>
      </c>
      <c r="I144" s="260">
        <v>1154.6333333333334</v>
      </c>
      <c r="J144" s="260">
        <v>1168.2666666666669</v>
      </c>
      <c r="K144" s="259">
        <v>1141</v>
      </c>
      <c r="L144" s="259">
        <v>1109.05</v>
      </c>
      <c r="M144" s="259">
        <v>13.38477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173.4</v>
      </c>
      <c r="D145" s="260">
        <v>174.46666666666667</v>
      </c>
      <c r="E145" s="260">
        <v>171.18333333333334</v>
      </c>
      <c r="F145" s="260">
        <v>168.96666666666667</v>
      </c>
      <c r="G145" s="260">
        <v>165.68333333333334</v>
      </c>
      <c r="H145" s="260">
        <v>176.68333333333334</v>
      </c>
      <c r="I145" s="260">
        <v>179.9666666666667</v>
      </c>
      <c r="J145" s="260">
        <v>182.18333333333334</v>
      </c>
      <c r="K145" s="259">
        <v>177.75</v>
      </c>
      <c r="L145" s="259">
        <v>172.25</v>
      </c>
      <c r="M145" s="259">
        <v>149.29007999999999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74.099999999999994</v>
      </c>
      <c r="D146" s="260">
        <v>74.783333333333346</v>
      </c>
      <c r="E146" s="260">
        <v>73.116666666666688</v>
      </c>
      <c r="F146" s="260">
        <v>72.13333333333334</v>
      </c>
      <c r="G146" s="260">
        <v>70.466666666666683</v>
      </c>
      <c r="H146" s="260">
        <v>75.766666666666694</v>
      </c>
      <c r="I146" s="260">
        <v>77.433333333333351</v>
      </c>
      <c r="J146" s="260">
        <v>78.4166666666667</v>
      </c>
      <c r="K146" s="259">
        <v>76.45</v>
      </c>
      <c r="L146" s="259">
        <v>73.8</v>
      </c>
      <c r="M146" s="259">
        <v>213.04507000000001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4440.3999999999996</v>
      </c>
      <c r="D147" s="260">
        <v>4459.4666666666662</v>
      </c>
      <c r="E147" s="260">
        <v>4393.9833333333327</v>
      </c>
      <c r="F147" s="260">
        <v>4347.5666666666666</v>
      </c>
      <c r="G147" s="260">
        <v>4282.083333333333</v>
      </c>
      <c r="H147" s="260">
        <v>4505.8833333333323</v>
      </c>
      <c r="I147" s="260">
        <v>4571.3666666666659</v>
      </c>
      <c r="J147" s="260">
        <v>4617.7833333333319</v>
      </c>
      <c r="K147" s="259">
        <v>4524.95</v>
      </c>
      <c r="L147" s="259">
        <v>4413.05</v>
      </c>
      <c r="M147" s="259">
        <v>1.3993800000000001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20319.900000000001</v>
      </c>
      <c r="D148" s="260">
        <v>20455.75</v>
      </c>
      <c r="E148" s="260">
        <v>20069.150000000001</v>
      </c>
      <c r="F148" s="260">
        <v>19818.400000000001</v>
      </c>
      <c r="G148" s="260">
        <v>19431.800000000003</v>
      </c>
      <c r="H148" s="260">
        <v>20706.5</v>
      </c>
      <c r="I148" s="260">
        <v>21093.1</v>
      </c>
      <c r="J148" s="260">
        <v>21343.85</v>
      </c>
      <c r="K148" s="259">
        <v>20842.349999999999</v>
      </c>
      <c r="L148" s="259">
        <v>20205</v>
      </c>
      <c r="M148" s="259">
        <v>0.52244999999999997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268.64999999999998</v>
      </c>
      <c r="D149" s="260">
        <v>268.65000000000003</v>
      </c>
      <c r="E149" s="260">
        <v>267.50000000000006</v>
      </c>
      <c r="F149" s="260">
        <v>266.35000000000002</v>
      </c>
      <c r="G149" s="260">
        <v>265.20000000000005</v>
      </c>
      <c r="H149" s="260">
        <v>269.80000000000007</v>
      </c>
      <c r="I149" s="260">
        <v>270.95000000000005</v>
      </c>
      <c r="J149" s="260">
        <v>272.10000000000008</v>
      </c>
      <c r="K149" s="259">
        <v>269.8</v>
      </c>
      <c r="L149" s="259">
        <v>267.5</v>
      </c>
      <c r="M149" s="259">
        <v>2.8648899999999999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910.85</v>
      </c>
      <c r="D150" s="260">
        <v>921.4</v>
      </c>
      <c r="E150" s="260">
        <v>897.05</v>
      </c>
      <c r="F150" s="260">
        <v>883.25</v>
      </c>
      <c r="G150" s="260">
        <v>858.9</v>
      </c>
      <c r="H150" s="260">
        <v>935.19999999999993</v>
      </c>
      <c r="I150" s="260">
        <v>959.55000000000007</v>
      </c>
      <c r="J150" s="260">
        <v>973.34999999999991</v>
      </c>
      <c r="K150" s="259">
        <v>945.75</v>
      </c>
      <c r="L150" s="259">
        <v>907.6</v>
      </c>
      <c r="M150" s="259">
        <v>4.1516500000000001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138.65</v>
      </c>
      <c r="D151" s="260">
        <v>138.21666666666667</v>
      </c>
      <c r="E151" s="260">
        <v>137.43333333333334</v>
      </c>
      <c r="F151" s="260">
        <v>136.21666666666667</v>
      </c>
      <c r="G151" s="260">
        <v>135.43333333333334</v>
      </c>
      <c r="H151" s="260">
        <v>139.43333333333334</v>
      </c>
      <c r="I151" s="260">
        <v>140.2166666666667</v>
      </c>
      <c r="J151" s="260">
        <v>141.43333333333334</v>
      </c>
      <c r="K151" s="259">
        <v>139</v>
      </c>
      <c r="L151" s="259">
        <v>137</v>
      </c>
      <c r="M151" s="259">
        <v>120.33732000000001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196.05</v>
      </c>
      <c r="D152" s="260">
        <v>195.75</v>
      </c>
      <c r="E152" s="260">
        <v>194.9</v>
      </c>
      <c r="F152" s="260">
        <v>193.75</v>
      </c>
      <c r="G152" s="260">
        <v>192.9</v>
      </c>
      <c r="H152" s="260">
        <v>196.9</v>
      </c>
      <c r="I152" s="260">
        <v>197.75000000000003</v>
      </c>
      <c r="J152" s="260">
        <v>198.9</v>
      </c>
      <c r="K152" s="259">
        <v>196.6</v>
      </c>
      <c r="L152" s="259">
        <v>194.6</v>
      </c>
      <c r="M152" s="259">
        <v>9.4529700000000005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643.65</v>
      </c>
      <c r="D153" s="260">
        <v>650.69999999999993</v>
      </c>
      <c r="E153" s="260">
        <v>632.99999999999989</v>
      </c>
      <c r="F153" s="260">
        <v>622.34999999999991</v>
      </c>
      <c r="G153" s="260">
        <v>604.64999999999986</v>
      </c>
      <c r="H153" s="260">
        <v>661.34999999999991</v>
      </c>
      <c r="I153" s="260">
        <v>679.05</v>
      </c>
      <c r="J153" s="260">
        <v>689.69999999999993</v>
      </c>
      <c r="K153" s="259">
        <v>668.4</v>
      </c>
      <c r="L153" s="259">
        <v>640.04999999999995</v>
      </c>
      <c r="M153" s="259">
        <v>14.28342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3027.65</v>
      </c>
      <c r="D154" s="260">
        <v>3028.9333333333329</v>
      </c>
      <c r="E154" s="260">
        <v>3012.9666666666658</v>
      </c>
      <c r="F154" s="260">
        <v>2998.2833333333328</v>
      </c>
      <c r="G154" s="260">
        <v>2982.3166666666657</v>
      </c>
      <c r="H154" s="260">
        <v>3043.6166666666659</v>
      </c>
      <c r="I154" s="260">
        <v>3059.583333333333</v>
      </c>
      <c r="J154" s="260">
        <v>3074.266666666666</v>
      </c>
      <c r="K154" s="259">
        <v>3044.9</v>
      </c>
      <c r="L154" s="259">
        <v>3014.25</v>
      </c>
      <c r="M154" s="259">
        <v>0.58542000000000005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389.95</v>
      </c>
      <c r="D155" s="260">
        <v>394.90000000000003</v>
      </c>
      <c r="E155" s="260">
        <v>380.05000000000007</v>
      </c>
      <c r="F155" s="260">
        <v>370.15000000000003</v>
      </c>
      <c r="G155" s="260">
        <v>355.30000000000007</v>
      </c>
      <c r="H155" s="260">
        <v>404.80000000000007</v>
      </c>
      <c r="I155" s="260">
        <v>419.65000000000009</v>
      </c>
      <c r="J155" s="260">
        <v>429.55000000000007</v>
      </c>
      <c r="K155" s="259">
        <v>409.75</v>
      </c>
      <c r="L155" s="259">
        <v>385</v>
      </c>
      <c r="M155" s="259">
        <v>25.292899999999999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3623.7</v>
      </c>
      <c r="D156" s="260">
        <v>3577.4</v>
      </c>
      <c r="E156" s="260">
        <v>3456.3500000000004</v>
      </c>
      <c r="F156" s="260">
        <v>3289.0000000000005</v>
      </c>
      <c r="G156" s="260">
        <v>3167.9500000000007</v>
      </c>
      <c r="H156" s="260">
        <v>3744.75</v>
      </c>
      <c r="I156" s="260">
        <v>3865.8</v>
      </c>
      <c r="J156" s="260">
        <v>4033.1499999999996</v>
      </c>
      <c r="K156" s="259">
        <v>3698.45</v>
      </c>
      <c r="L156" s="259">
        <v>3410.05</v>
      </c>
      <c r="M156" s="259">
        <v>37.431109999999997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49581.45</v>
      </c>
      <c r="D157" s="260">
        <v>49719.15</v>
      </c>
      <c r="E157" s="260">
        <v>49187.3</v>
      </c>
      <c r="F157" s="260">
        <v>48793.15</v>
      </c>
      <c r="G157" s="260">
        <v>48261.3</v>
      </c>
      <c r="H157" s="260">
        <v>50113.3</v>
      </c>
      <c r="I157" s="260">
        <v>50645.149999999994</v>
      </c>
      <c r="J157" s="260">
        <v>51039.3</v>
      </c>
      <c r="K157" s="259">
        <v>50251</v>
      </c>
      <c r="L157" s="259">
        <v>49325</v>
      </c>
      <c r="M157" s="259">
        <v>0.16306000000000001</v>
      </c>
      <c r="N157" s="1"/>
      <c r="O157" s="1"/>
    </row>
    <row r="158" spans="1:15" ht="12.75" customHeight="1">
      <c r="A158" s="227">
        <v>149</v>
      </c>
      <c r="B158" s="269" t="s">
        <v>872</v>
      </c>
      <c r="C158" s="259">
        <v>1348.3</v>
      </c>
      <c r="D158" s="260">
        <v>1350.4333333333334</v>
      </c>
      <c r="E158" s="260">
        <v>1339.8666666666668</v>
      </c>
      <c r="F158" s="260">
        <v>1331.4333333333334</v>
      </c>
      <c r="G158" s="260">
        <v>1320.8666666666668</v>
      </c>
      <c r="H158" s="260">
        <v>1358.8666666666668</v>
      </c>
      <c r="I158" s="260">
        <v>1369.4333333333334</v>
      </c>
      <c r="J158" s="260">
        <v>1377.8666666666668</v>
      </c>
      <c r="K158" s="259">
        <v>1361</v>
      </c>
      <c r="L158" s="259">
        <v>1342</v>
      </c>
      <c r="M158" s="259">
        <v>2.0417399999999999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3711</v>
      </c>
      <c r="D159" s="260">
        <v>3728.2666666666664</v>
      </c>
      <c r="E159" s="260">
        <v>3682.7333333333327</v>
      </c>
      <c r="F159" s="260">
        <v>3654.4666666666662</v>
      </c>
      <c r="G159" s="260">
        <v>3608.9333333333325</v>
      </c>
      <c r="H159" s="260">
        <v>3756.5333333333328</v>
      </c>
      <c r="I159" s="260">
        <v>3802.0666666666666</v>
      </c>
      <c r="J159" s="260">
        <v>3830.333333333333</v>
      </c>
      <c r="K159" s="259">
        <v>3773.8</v>
      </c>
      <c r="L159" s="259">
        <v>3700</v>
      </c>
      <c r="M159" s="259">
        <v>1.60849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209.35</v>
      </c>
      <c r="D160" s="260">
        <v>210.35</v>
      </c>
      <c r="E160" s="260">
        <v>206</v>
      </c>
      <c r="F160" s="260">
        <v>202.65</v>
      </c>
      <c r="G160" s="260">
        <v>198.3</v>
      </c>
      <c r="H160" s="260">
        <v>213.7</v>
      </c>
      <c r="I160" s="260">
        <v>218.04999999999995</v>
      </c>
      <c r="J160" s="260">
        <v>221.39999999999998</v>
      </c>
      <c r="K160" s="259">
        <v>214.7</v>
      </c>
      <c r="L160" s="259">
        <v>207</v>
      </c>
      <c r="M160" s="259">
        <v>14.48129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2652.25</v>
      </c>
      <c r="D161" s="260">
        <v>2647.4</v>
      </c>
      <c r="E161" s="260">
        <v>2626.8500000000004</v>
      </c>
      <c r="F161" s="260">
        <v>2601.4500000000003</v>
      </c>
      <c r="G161" s="260">
        <v>2580.9000000000005</v>
      </c>
      <c r="H161" s="260">
        <v>2672.8</v>
      </c>
      <c r="I161" s="260">
        <v>2693.3500000000004</v>
      </c>
      <c r="J161" s="260">
        <v>2718.75</v>
      </c>
      <c r="K161" s="259">
        <v>2667.95</v>
      </c>
      <c r="L161" s="259">
        <v>2622</v>
      </c>
      <c r="M161" s="259">
        <v>3.9944799999999998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2686.6</v>
      </c>
      <c r="D162" s="260">
        <v>2712.6833333333334</v>
      </c>
      <c r="E162" s="260">
        <v>2652.8666666666668</v>
      </c>
      <c r="F162" s="260">
        <v>2619.1333333333332</v>
      </c>
      <c r="G162" s="260">
        <v>2559.3166666666666</v>
      </c>
      <c r="H162" s="260">
        <v>2746.416666666667</v>
      </c>
      <c r="I162" s="260">
        <v>2806.2333333333336</v>
      </c>
      <c r="J162" s="260">
        <v>2839.9666666666672</v>
      </c>
      <c r="K162" s="259">
        <v>2772.5</v>
      </c>
      <c r="L162" s="259">
        <v>2678.95</v>
      </c>
      <c r="M162" s="259">
        <v>1.8119799999999999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319.35000000000002</v>
      </c>
      <c r="D163" s="260">
        <v>318.23333333333335</v>
      </c>
      <c r="E163" s="260">
        <v>310.66666666666669</v>
      </c>
      <c r="F163" s="260">
        <v>301.98333333333335</v>
      </c>
      <c r="G163" s="260">
        <v>294.41666666666669</v>
      </c>
      <c r="H163" s="260">
        <v>326.91666666666669</v>
      </c>
      <c r="I163" s="260">
        <v>334.48333333333329</v>
      </c>
      <c r="J163" s="260">
        <v>343.16666666666669</v>
      </c>
      <c r="K163" s="259">
        <v>325.8</v>
      </c>
      <c r="L163" s="259">
        <v>309.55</v>
      </c>
      <c r="M163" s="259">
        <v>54.240639999999999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118.25</v>
      </c>
      <c r="D164" s="260">
        <v>118.61666666666667</v>
      </c>
      <c r="E164" s="260">
        <v>117.23333333333335</v>
      </c>
      <c r="F164" s="260">
        <v>116.21666666666667</v>
      </c>
      <c r="G164" s="260">
        <v>114.83333333333334</v>
      </c>
      <c r="H164" s="260">
        <v>119.63333333333335</v>
      </c>
      <c r="I164" s="260">
        <v>121.01666666666668</v>
      </c>
      <c r="J164" s="260">
        <v>122.03333333333336</v>
      </c>
      <c r="K164" s="259">
        <v>120</v>
      </c>
      <c r="L164" s="259">
        <v>117.6</v>
      </c>
      <c r="M164" s="259">
        <v>32.628900000000002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218.75</v>
      </c>
      <c r="D165" s="260">
        <v>222.6</v>
      </c>
      <c r="E165" s="260">
        <v>214.2</v>
      </c>
      <c r="F165" s="260">
        <v>209.65</v>
      </c>
      <c r="G165" s="260">
        <v>201.25</v>
      </c>
      <c r="H165" s="260">
        <v>227.14999999999998</v>
      </c>
      <c r="I165" s="260">
        <v>235.55</v>
      </c>
      <c r="J165" s="260">
        <v>240.09999999999997</v>
      </c>
      <c r="K165" s="259">
        <v>231</v>
      </c>
      <c r="L165" s="259">
        <v>218.05</v>
      </c>
      <c r="M165" s="259">
        <v>171.23363000000001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459.2</v>
      </c>
      <c r="D166" s="260">
        <v>467.10000000000008</v>
      </c>
      <c r="E166" s="260">
        <v>449.20000000000016</v>
      </c>
      <c r="F166" s="260">
        <v>439.2000000000001</v>
      </c>
      <c r="G166" s="260">
        <v>421.30000000000018</v>
      </c>
      <c r="H166" s="260">
        <v>477.10000000000014</v>
      </c>
      <c r="I166" s="260">
        <v>495.00000000000011</v>
      </c>
      <c r="J166" s="260">
        <v>505.00000000000011</v>
      </c>
      <c r="K166" s="259">
        <v>485</v>
      </c>
      <c r="L166" s="259">
        <v>457.1</v>
      </c>
      <c r="M166" s="259">
        <v>5.5703199999999997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13930.2</v>
      </c>
      <c r="D167" s="260">
        <v>13967.833333333334</v>
      </c>
      <c r="E167" s="260">
        <v>13813.366666666669</v>
      </c>
      <c r="F167" s="260">
        <v>13696.533333333335</v>
      </c>
      <c r="G167" s="260">
        <v>13542.066666666669</v>
      </c>
      <c r="H167" s="260">
        <v>14084.666666666668</v>
      </c>
      <c r="I167" s="260">
        <v>14239.133333333331</v>
      </c>
      <c r="J167" s="260">
        <v>14355.966666666667</v>
      </c>
      <c r="K167" s="259">
        <v>14122.3</v>
      </c>
      <c r="L167" s="259">
        <v>13851</v>
      </c>
      <c r="M167" s="259">
        <v>7.1239999999999998E-2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44.95</v>
      </c>
      <c r="D168" s="260">
        <v>44.35</v>
      </c>
      <c r="E168" s="260">
        <v>42.7</v>
      </c>
      <c r="F168" s="260">
        <v>40.450000000000003</v>
      </c>
      <c r="G168" s="260">
        <v>38.800000000000004</v>
      </c>
      <c r="H168" s="260">
        <v>46.6</v>
      </c>
      <c r="I168" s="260">
        <v>48.249999999999993</v>
      </c>
      <c r="J168" s="260">
        <v>50.5</v>
      </c>
      <c r="K168" s="259">
        <v>46</v>
      </c>
      <c r="L168" s="259">
        <v>42.1</v>
      </c>
      <c r="M168" s="259">
        <v>2992.63769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100.85</v>
      </c>
      <c r="D169" s="260">
        <v>100.98333333333333</v>
      </c>
      <c r="E169" s="260">
        <v>100.06666666666666</v>
      </c>
      <c r="F169" s="260">
        <v>99.283333333333331</v>
      </c>
      <c r="G169" s="260">
        <v>98.36666666666666</v>
      </c>
      <c r="H169" s="260">
        <v>101.76666666666667</v>
      </c>
      <c r="I169" s="260">
        <v>102.68333333333332</v>
      </c>
      <c r="J169" s="260">
        <v>103.46666666666667</v>
      </c>
      <c r="K169" s="259">
        <v>101.9</v>
      </c>
      <c r="L169" s="259">
        <v>100.2</v>
      </c>
      <c r="M169" s="259">
        <v>60.046970000000002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2604</v>
      </c>
      <c r="D170" s="260">
        <v>2605.3333333333335</v>
      </c>
      <c r="E170" s="260">
        <v>2588.7166666666672</v>
      </c>
      <c r="F170" s="260">
        <v>2573.4333333333338</v>
      </c>
      <c r="G170" s="260">
        <v>2556.8166666666675</v>
      </c>
      <c r="H170" s="260">
        <v>2620.6166666666668</v>
      </c>
      <c r="I170" s="260">
        <v>2637.2333333333327</v>
      </c>
      <c r="J170" s="260">
        <v>2652.5166666666664</v>
      </c>
      <c r="K170" s="259">
        <v>2621.95</v>
      </c>
      <c r="L170" s="259">
        <v>2590.0500000000002</v>
      </c>
      <c r="M170" s="259">
        <v>51.938139999999997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814.25</v>
      </c>
      <c r="D171" s="260">
        <v>814.41666666666663</v>
      </c>
      <c r="E171" s="260">
        <v>806.83333333333326</v>
      </c>
      <c r="F171" s="260">
        <v>799.41666666666663</v>
      </c>
      <c r="G171" s="260">
        <v>791.83333333333326</v>
      </c>
      <c r="H171" s="260">
        <v>821.83333333333326</v>
      </c>
      <c r="I171" s="260">
        <v>829.41666666666652</v>
      </c>
      <c r="J171" s="260">
        <v>836.83333333333326</v>
      </c>
      <c r="K171" s="259">
        <v>822</v>
      </c>
      <c r="L171" s="259">
        <v>807</v>
      </c>
      <c r="M171" s="259">
        <v>23.720490000000002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1263.8</v>
      </c>
      <c r="D172" s="260">
        <v>1269.95</v>
      </c>
      <c r="E172" s="260">
        <v>1249.9000000000001</v>
      </c>
      <c r="F172" s="260">
        <v>1236</v>
      </c>
      <c r="G172" s="260">
        <v>1215.95</v>
      </c>
      <c r="H172" s="260">
        <v>1283.8500000000001</v>
      </c>
      <c r="I172" s="260">
        <v>1303.8999999999999</v>
      </c>
      <c r="J172" s="260">
        <v>1317.8000000000002</v>
      </c>
      <c r="K172" s="259">
        <v>1290</v>
      </c>
      <c r="L172" s="259">
        <v>1256.05</v>
      </c>
      <c r="M172" s="259">
        <v>9.9209499999999995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2391.15</v>
      </c>
      <c r="D173" s="260">
        <v>2403.7166666666667</v>
      </c>
      <c r="E173" s="260">
        <v>2362.4333333333334</v>
      </c>
      <c r="F173" s="260">
        <v>2333.7166666666667</v>
      </c>
      <c r="G173" s="260">
        <v>2292.4333333333334</v>
      </c>
      <c r="H173" s="260">
        <v>2432.4333333333334</v>
      </c>
      <c r="I173" s="260">
        <v>2473.7166666666672</v>
      </c>
      <c r="J173" s="260">
        <v>2502.4333333333334</v>
      </c>
      <c r="K173" s="259">
        <v>2445</v>
      </c>
      <c r="L173" s="259">
        <v>2375</v>
      </c>
      <c r="M173" s="259">
        <v>7.5123899999999999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68.3</v>
      </c>
      <c r="D174" s="260">
        <v>68.066666666666663</v>
      </c>
      <c r="E174" s="260">
        <v>67.083333333333329</v>
      </c>
      <c r="F174" s="260">
        <v>65.86666666666666</v>
      </c>
      <c r="G174" s="260">
        <v>64.883333333333326</v>
      </c>
      <c r="H174" s="260">
        <v>69.283333333333331</v>
      </c>
      <c r="I174" s="260">
        <v>70.26666666666668</v>
      </c>
      <c r="J174" s="260">
        <v>71.483333333333334</v>
      </c>
      <c r="K174" s="259">
        <v>69.05</v>
      </c>
      <c r="L174" s="259">
        <v>66.849999999999994</v>
      </c>
      <c r="M174" s="259">
        <v>148.02160000000001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23081.7</v>
      </c>
      <c r="D175" s="260">
        <v>23231.316666666669</v>
      </c>
      <c r="E175" s="260">
        <v>22785.733333333337</v>
      </c>
      <c r="F175" s="260">
        <v>22489.766666666666</v>
      </c>
      <c r="G175" s="260">
        <v>22044.183333333334</v>
      </c>
      <c r="H175" s="260">
        <v>23527.28333333334</v>
      </c>
      <c r="I175" s="260">
        <v>23972.866666666676</v>
      </c>
      <c r="J175" s="260">
        <v>24268.833333333343</v>
      </c>
      <c r="K175" s="259">
        <v>23676.9</v>
      </c>
      <c r="L175" s="259">
        <v>22935.35</v>
      </c>
      <c r="M175" s="259">
        <v>0.57776000000000005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1275.3</v>
      </c>
      <c r="D176" s="260">
        <v>1279.4333333333334</v>
      </c>
      <c r="E176" s="260">
        <v>1259.8666666666668</v>
      </c>
      <c r="F176" s="260">
        <v>1244.4333333333334</v>
      </c>
      <c r="G176" s="260">
        <v>1224.8666666666668</v>
      </c>
      <c r="H176" s="260">
        <v>1294.8666666666668</v>
      </c>
      <c r="I176" s="260">
        <v>1314.4333333333334</v>
      </c>
      <c r="J176" s="260">
        <v>1329.8666666666668</v>
      </c>
      <c r="K176" s="259">
        <v>1299</v>
      </c>
      <c r="L176" s="259">
        <v>1264</v>
      </c>
      <c r="M176" s="259">
        <v>3.9795799999999999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2916.4</v>
      </c>
      <c r="D177" s="260">
        <v>2926.6833333333329</v>
      </c>
      <c r="E177" s="260">
        <v>2893.3666666666659</v>
      </c>
      <c r="F177" s="260">
        <v>2870.333333333333</v>
      </c>
      <c r="G177" s="260">
        <v>2837.016666666666</v>
      </c>
      <c r="H177" s="260">
        <v>2949.7166666666658</v>
      </c>
      <c r="I177" s="260">
        <v>2983.0333333333324</v>
      </c>
      <c r="J177" s="260">
        <v>3006.0666666666657</v>
      </c>
      <c r="K177" s="259">
        <v>2960</v>
      </c>
      <c r="L177" s="259">
        <v>2903.65</v>
      </c>
      <c r="M177" s="259">
        <v>1.55521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459.35</v>
      </c>
      <c r="D178" s="260">
        <v>459.23333333333329</v>
      </c>
      <c r="E178" s="260">
        <v>453.76666666666659</v>
      </c>
      <c r="F178" s="260">
        <v>448.18333333333328</v>
      </c>
      <c r="G178" s="260">
        <v>442.71666666666658</v>
      </c>
      <c r="H178" s="260">
        <v>464.81666666666661</v>
      </c>
      <c r="I178" s="260">
        <v>470.2833333333333</v>
      </c>
      <c r="J178" s="260">
        <v>475.86666666666662</v>
      </c>
      <c r="K178" s="259">
        <v>464.7</v>
      </c>
      <c r="L178" s="259">
        <v>453.65</v>
      </c>
      <c r="M178" s="259">
        <v>10.127330000000001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615.54999999999995</v>
      </c>
      <c r="D179" s="260">
        <v>615.69999999999993</v>
      </c>
      <c r="E179" s="260">
        <v>610.39999999999986</v>
      </c>
      <c r="F179" s="260">
        <v>605.24999999999989</v>
      </c>
      <c r="G179" s="260">
        <v>599.94999999999982</v>
      </c>
      <c r="H179" s="260">
        <v>620.84999999999991</v>
      </c>
      <c r="I179" s="260">
        <v>626.14999999999986</v>
      </c>
      <c r="J179" s="260">
        <v>631.29999999999995</v>
      </c>
      <c r="K179" s="259">
        <v>621</v>
      </c>
      <c r="L179" s="259">
        <v>610.54999999999995</v>
      </c>
      <c r="M179" s="259">
        <v>189.39854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86.05</v>
      </c>
      <c r="D180" s="260">
        <v>86.383333333333326</v>
      </c>
      <c r="E180" s="260">
        <v>85.166666666666657</v>
      </c>
      <c r="F180" s="260">
        <v>84.283333333333331</v>
      </c>
      <c r="G180" s="260">
        <v>83.066666666666663</v>
      </c>
      <c r="H180" s="260">
        <v>87.266666666666652</v>
      </c>
      <c r="I180" s="260">
        <v>88.48333333333332</v>
      </c>
      <c r="J180" s="260">
        <v>89.366666666666646</v>
      </c>
      <c r="K180" s="259">
        <v>87.6</v>
      </c>
      <c r="L180" s="259">
        <v>85.5</v>
      </c>
      <c r="M180" s="259">
        <v>225.39788999999999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1013.55</v>
      </c>
      <c r="D181" s="260">
        <v>1020.0666666666666</v>
      </c>
      <c r="E181" s="260">
        <v>1003.4833333333331</v>
      </c>
      <c r="F181" s="260">
        <v>993.41666666666652</v>
      </c>
      <c r="G181" s="260">
        <v>976.83333333333303</v>
      </c>
      <c r="H181" s="260">
        <v>1030.1333333333332</v>
      </c>
      <c r="I181" s="260">
        <v>1046.7166666666667</v>
      </c>
      <c r="J181" s="260">
        <v>1056.7833333333333</v>
      </c>
      <c r="K181" s="259">
        <v>1036.6500000000001</v>
      </c>
      <c r="L181" s="259">
        <v>1010</v>
      </c>
      <c r="M181" s="259">
        <v>22.6876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553.9</v>
      </c>
      <c r="D182" s="260">
        <v>556.2833333333333</v>
      </c>
      <c r="E182" s="260">
        <v>550.21666666666658</v>
      </c>
      <c r="F182" s="260">
        <v>546.5333333333333</v>
      </c>
      <c r="G182" s="260">
        <v>540.46666666666658</v>
      </c>
      <c r="H182" s="260">
        <v>559.96666666666658</v>
      </c>
      <c r="I182" s="260">
        <v>566.03333333333319</v>
      </c>
      <c r="J182" s="260">
        <v>569.71666666666658</v>
      </c>
      <c r="K182" s="259">
        <v>562.35</v>
      </c>
      <c r="L182" s="259">
        <v>552.6</v>
      </c>
      <c r="M182" s="259">
        <v>13.73842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619.35</v>
      </c>
      <c r="D183" s="260">
        <v>618.94999999999993</v>
      </c>
      <c r="E183" s="260">
        <v>612.39999999999986</v>
      </c>
      <c r="F183" s="260">
        <v>605.44999999999993</v>
      </c>
      <c r="G183" s="260">
        <v>598.89999999999986</v>
      </c>
      <c r="H183" s="260">
        <v>625.89999999999986</v>
      </c>
      <c r="I183" s="260">
        <v>632.44999999999982</v>
      </c>
      <c r="J183" s="260">
        <v>639.39999999999986</v>
      </c>
      <c r="K183" s="259">
        <v>625.5</v>
      </c>
      <c r="L183" s="259">
        <v>612</v>
      </c>
      <c r="M183" s="259">
        <v>4.3958700000000004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1144.75</v>
      </c>
      <c r="D184" s="260">
        <v>1141.9333333333334</v>
      </c>
      <c r="E184" s="260">
        <v>1117.8666666666668</v>
      </c>
      <c r="F184" s="260">
        <v>1090.9833333333333</v>
      </c>
      <c r="G184" s="260">
        <v>1066.9166666666667</v>
      </c>
      <c r="H184" s="260">
        <v>1168.8166666666668</v>
      </c>
      <c r="I184" s="260">
        <v>1192.8833333333334</v>
      </c>
      <c r="J184" s="260">
        <v>1219.7666666666669</v>
      </c>
      <c r="K184" s="259">
        <v>1166</v>
      </c>
      <c r="L184" s="259">
        <v>1115.05</v>
      </c>
      <c r="M184" s="259">
        <v>30.413360000000001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1111.95</v>
      </c>
      <c r="D185" s="260">
        <v>1118.6499999999999</v>
      </c>
      <c r="E185" s="260">
        <v>1101.2999999999997</v>
      </c>
      <c r="F185" s="260">
        <v>1090.6499999999999</v>
      </c>
      <c r="G185" s="260">
        <v>1073.2999999999997</v>
      </c>
      <c r="H185" s="260">
        <v>1129.2999999999997</v>
      </c>
      <c r="I185" s="260">
        <v>1146.6499999999996</v>
      </c>
      <c r="J185" s="260">
        <v>1157.2999999999997</v>
      </c>
      <c r="K185" s="259">
        <v>1136</v>
      </c>
      <c r="L185" s="259">
        <v>1108</v>
      </c>
      <c r="M185" s="259">
        <v>12.68573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1321.95</v>
      </c>
      <c r="D186" s="260">
        <v>1323.3999999999999</v>
      </c>
      <c r="E186" s="260">
        <v>1304.2999999999997</v>
      </c>
      <c r="F186" s="260">
        <v>1286.6499999999999</v>
      </c>
      <c r="G186" s="260">
        <v>1267.5499999999997</v>
      </c>
      <c r="H186" s="260">
        <v>1341.0499999999997</v>
      </c>
      <c r="I186" s="260">
        <v>1360.1499999999996</v>
      </c>
      <c r="J186" s="260">
        <v>1377.7999999999997</v>
      </c>
      <c r="K186" s="259">
        <v>1342.5</v>
      </c>
      <c r="L186" s="259">
        <v>1305.75</v>
      </c>
      <c r="M186" s="259">
        <v>10.236890000000001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3216.05</v>
      </c>
      <c r="D187" s="260">
        <v>3222.5</v>
      </c>
      <c r="E187" s="260">
        <v>3195.2</v>
      </c>
      <c r="F187" s="260">
        <v>3174.35</v>
      </c>
      <c r="G187" s="260">
        <v>3147.0499999999997</v>
      </c>
      <c r="H187" s="260">
        <v>3243.35</v>
      </c>
      <c r="I187" s="260">
        <v>3270.65</v>
      </c>
      <c r="J187" s="260">
        <v>3291.5</v>
      </c>
      <c r="K187" s="259">
        <v>3249.8</v>
      </c>
      <c r="L187" s="259">
        <v>3201.65</v>
      </c>
      <c r="M187" s="259">
        <v>11.622669999999999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770.15</v>
      </c>
      <c r="D188" s="260">
        <v>772.59999999999991</v>
      </c>
      <c r="E188" s="260">
        <v>763.39999999999986</v>
      </c>
      <c r="F188" s="260">
        <v>756.65</v>
      </c>
      <c r="G188" s="260">
        <v>747.44999999999993</v>
      </c>
      <c r="H188" s="260">
        <v>779.3499999999998</v>
      </c>
      <c r="I188" s="260">
        <v>788.54999999999984</v>
      </c>
      <c r="J188" s="260">
        <v>795.29999999999973</v>
      </c>
      <c r="K188" s="259">
        <v>781.8</v>
      </c>
      <c r="L188" s="259">
        <v>765.85</v>
      </c>
      <c r="M188" s="259">
        <v>12.565329999999999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6999.5</v>
      </c>
      <c r="D189" s="260">
        <v>7007.166666666667</v>
      </c>
      <c r="E189" s="260">
        <v>6969.3333333333339</v>
      </c>
      <c r="F189" s="260">
        <v>6939.166666666667</v>
      </c>
      <c r="G189" s="260">
        <v>6901.3333333333339</v>
      </c>
      <c r="H189" s="260">
        <v>7037.3333333333339</v>
      </c>
      <c r="I189" s="260">
        <v>7075.1666666666679</v>
      </c>
      <c r="J189" s="260">
        <v>7105.3333333333339</v>
      </c>
      <c r="K189" s="259">
        <v>7045</v>
      </c>
      <c r="L189" s="259">
        <v>6977</v>
      </c>
      <c r="M189" s="259">
        <v>2.2853699999999999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433.15</v>
      </c>
      <c r="D190" s="260">
        <v>435.45</v>
      </c>
      <c r="E190" s="260">
        <v>429.7</v>
      </c>
      <c r="F190" s="260">
        <v>426.25</v>
      </c>
      <c r="G190" s="260">
        <v>420.5</v>
      </c>
      <c r="H190" s="260">
        <v>438.9</v>
      </c>
      <c r="I190" s="260">
        <v>444.65</v>
      </c>
      <c r="J190" s="260">
        <v>448.09999999999997</v>
      </c>
      <c r="K190" s="259">
        <v>441.2</v>
      </c>
      <c r="L190" s="259">
        <v>432</v>
      </c>
      <c r="M190" s="259">
        <v>144.71442999999999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231.35</v>
      </c>
      <c r="D191" s="260">
        <v>231.56666666666669</v>
      </c>
      <c r="E191" s="260">
        <v>228.63333333333338</v>
      </c>
      <c r="F191" s="260">
        <v>225.91666666666669</v>
      </c>
      <c r="G191" s="260">
        <v>222.98333333333338</v>
      </c>
      <c r="H191" s="260">
        <v>234.28333333333339</v>
      </c>
      <c r="I191" s="260">
        <v>237.21666666666673</v>
      </c>
      <c r="J191" s="260">
        <v>239.93333333333339</v>
      </c>
      <c r="K191" s="259">
        <v>234.5</v>
      </c>
      <c r="L191" s="259">
        <v>228.85</v>
      </c>
      <c r="M191" s="259">
        <v>166.25631999999999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106.1</v>
      </c>
      <c r="D192" s="260">
        <v>106.39999999999999</v>
      </c>
      <c r="E192" s="260">
        <v>105.24999999999999</v>
      </c>
      <c r="F192" s="260">
        <v>104.39999999999999</v>
      </c>
      <c r="G192" s="260">
        <v>103.24999999999999</v>
      </c>
      <c r="H192" s="260">
        <v>107.24999999999999</v>
      </c>
      <c r="I192" s="260">
        <v>108.39999999999999</v>
      </c>
      <c r="J192" s="260">
        <v>109.24999999999999</v>
      </c>
      <c r="K192" s="259">
        <v>107.55</v>
      </c>
      <c r="L192" s="259">
        <v>105.55</v>
      </c>
      <c r="M192" s="259">
        <v>382.95904000000002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101.2</v>
      </c>
      <c r="D193" s="260">
        <v>101.63333333333333</v>
      </c>
      <c r="E193" s="260">
        <v>100.56666666666665</v>
      </c>
      <c r="F193" s="260">
        <v>99.933333333333323</v>
      </c>
      <c r="G193" s="260">
        <v>98.866666666666646</v>
      </c>
      <c r="H193" s="260">
        <v>102.26666666666665</v>
      </c>
      <c r="I193" s="260">
        <v>103.33333333333331</v>
      </c>
      <c r="J193" s="260">
        <v>103.96666666666665</v>
      </c>
      <c r="K193" s="259">
        <v>102.7</v>
      </c>
      <c r="L193" s="259">
        <v>101</v>
      </c>
      <c r="M193" s="259">
        <v>10.92676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1028.7</v>
      </c>
      <c r="D194" s="260">
        <v>1034.2333333333333</v>
      </c>
      <c r="E194" s="260">
        <v>1019.5166666666667</v>
      </c>
      <c r="F194" s="260">
        <v>1010.3333333333333</v>
      </c>
      <c r="G194" s="260">
        <v>995.61666666666656</v>
      </c>
      <c r="H194" s="260">
        <v>1043.4166666666667</v>
      </c>
      <c r="I194" s="260">
        <v>1058.1333333333334</v>
      </c>
      <c r="J194" s="260">
        <v>1067.3166666666668</v>
      </c>
      <c r="K194" s="259">
        <v>1048.95</v>
      </c>
      <c r="L194" s="259">
        <v>1025.05</v>
      </c>
      <c r="M194" s="259">
        <v>26.976389999999999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704.45</v>
      </c>
      <c r="D195" s="260">
        <v>716.65000000000009</v>
      </c>
      <c r="E195" s="260">
        <v>687.20000000000016</v>
      </c>
      <c r="F195" s="260">
        <v>669.95</v>
      </c>
      <c r="G195" s="260">
        <v>640.50000000000011</v>
      </c>
      <c r="H195" s="260">
        <v>733.9000000000002</v>
      </c>
      <c r="I195" s="260">
        <v>763.35</v>
      </c>
      <c r="J195" s="260">
        <v>780.60000000000025</v>
      </c>
      <c r="K195" s="259">
        <v>746.1</v>
      </c>
      <c r="L195" s="259">
        <v>699.4</v>
      </c>
      <c r="M195" s="259">
        <v>10.3979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2718.1</v>
      </c>
      <c r="D196" s="260">
        <v>2732.3666666666668</v>
      </c>
      <c r="E196" s="260">
        <v>2695.7333333333336</v>
      </c>
      <c r="F196" s="260">
        <v>2673.3666666666668</v>
      </c>
      <c r="G196" s="260">
        <v>2636.7333333333336</v>
      </c>
      <c r="H196" s="260">
        <v>2754.7333333333336</v>
      </c>
      <c r="I196" s="260">
        <v>2791.3666666666668</v>
      </c>
      <c r="J196" s="260">
        <v>2813.7333333333336</v>
      </c>
      <c r="K196" s="259">
        <v>2769</v>
      </c>
      <c r="L196" s="259">
        <v>2710</v>
      </c>
      <c r="M196" s="259">
        <v>11.847020000000001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1651.7</v>
      </c>
      <c r="D197" s="260">
        <v>1681.3999999999999</v>
      </c>
      <c r="E197" s="260">
        <v>1612.7999999999997</v>
      </c>
      <c r="F197" s="260">
        <v>1573.8999999999999</v>
      </c>
      <c r="G197" s="260">
        <v>1505.2999999999997</v>
      </c>
      <c r="H197" s="260">
        <v>1720.2999999999997</v>
      </c>
      <c r="I197" s="260">
        <v>1788.8999999999996</v>
      </c>
      <c r="J197" s="260">
        <v>1827.7999999999997</v>
      </c>
      <c r="K197" s="259">
        <v>1750</v>
      </c>
      <c r="L197" s="259">
        <v>1642.5</v>
      </c>
      <c r="M197" s="259">
        <v>3.4451999999999998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505.65</v>
      </c>
      <c r="D198" s="260">
        <v>507.48333333333335</v>
      </c>
      <c r="E198" s="260">
        <v>501.7166666666667</v>
      </c>
      <c r="F198" s="260">
        <v>497.78333333333336</v>
      </c>
      <c r="G198" s="260">
        <v>492.01666666666671</v>
      </c>
      <c r="H198" s="260">
        <v>511.41666666666669</v>
      </c>
      <c r="I198" s="260">
        <v>517.18333333333339</v>
      </c>
      <c r="J198" s="260">
        <v>521.11666666666667</v>
      </c>
      <c r="K198" s="259">
        <v>513.25</v>
      </c>
      <c r="L198" s="259">
        <v>503.55</v>
      </c>
      <c r="M198" s="259">
        <v>3.04779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1501.75</v>
      </c>
      <c r="D199" s="260">
        <v>1501.9333333333334</v>
      </c>
      <c r="E199" s="260">
        <v>1494.9666666666667</v>
      </c>
      <c r="F199" s="260">
        <v>1488.1833333333334</v>
      </c>
      <c r="G199" s="260">
        <v>1481.2166666666667</v>
      </c>
      <c r="H199" s="260">
        <v>1508.7166666666667</v>
      </c>
      <c r="I199" s="260">
        <v>1515.6833333333334</v>
      </c>
      <c r="J199" s="260">
        <v>1522.4666666666667</v>
      </c>
      <c r="K199" s="259">
        <v>1508.9</v>
      </c>
      <c r="L199" s="259">
        <v>1495.15</v>
      </c>
      <c r="M199" s="259">
        <v>3.28444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38.799999999999997</v>
      </c>
      <c r="D200" s="260">
        <v>38.550000000000004</v>
      </c>
      <c r="E200" s="260">
        <v>37.900000000000006</v>
      </c>
      <c r="F200" s="260">
        <v>37</v>
      </c>
      <c r="G200" s="260">
        <v>36.35</v>
      </c>
      <c r="H200" s="260">
        <v>39.45000000000001</v>
      </c>
      <c r="I200" s="260">
        <v>40.1</v>
      </c>
      <c r="J200" s="260">
        <v>41.000000000000014</v>
      </c>
      <c r="K200" s="259">
        <v>39.200000000000003</v>
      </c>
      <c r="L200" s="259">
        <v>37.65</v>
      </c>
      <c r="M200" s="259">
        <v>195.86648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2713.1</v>
      </c>
      <c r="D201" s="260">
        <v>2770.8833333333332</v>
      </c>
      <c r="E201" s="260">
        <v>2628.1666666666665</v>
      </c>
      <c r="F201" s="260">
        <v>2543.2333333333331</v>
      </c>
      <c r="G201" s="260">
        <v>2400.5166666666664</v>
      </c>
      <c r="H201" s="260">
        <v>2855.8166666666666</v>
      </c>
      <c r="I201" s="260">
        <v>2998.5333333333338</v>
      </c>
      <c r="J201" s="260">
        <v>3083.4666666666667</v>
      </c>
      <c r="K201" s="259">
        <v>2913.6</v>
      </c>
      <c r="L201" s="259">
        <v>2685.95</v>
      </c>
      <c r="M201" s="259">
        <v>8.7724399999999996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753.6</v>
      </c>
      <c r="D202" s="260">
        <v>753.45000000000016</v>
      </c>
      <c r="E202" s="260">
        <v>747.45000000000027</v>
      </c>
      <c r="F202" s="260">
        <v>741.30000000000007</v>
      </c>
      <c r="G202" s="260">
        <v>735.30000000000018</v>
      </c>
      <c r="H202" s="260">
        <v>759.60000000000036</v>
      </c>
      <c r="I202" s="260">
        <v>765.60000000000014</v>
      </c>
      <c r="J202" s="260">
        <v>771.75000000000045</v>
      </c>
      <c r="K202" s="259">
        <v>759.45</v>
      </c>
      <c r="L202" s="259">
        <v>747.3</v>
      </c>
      <c r="M202" s="259">
        <v>36.490110000000001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6903.5</v>
      </c>
      <c r="D203" s="260">
        <v>6940.5</v>
      </c>
      <c r="E203" s="260">
        <v>6821</v>
      </c>
      <c r="F203" s="260">
        <v>6738.5</v>
      </c>
      <c r="G203" s="260">
        <v>6619</v>
      </c>
      <c r="H203" s="260">
        <v>7023</v>
      </c>
      <c r="I203" s="260">
        <v>7142.5</v>
      </c>
      <c r="J203" s="260">
        <v>7225</v>
      </c>
      <c r="K203" s="259">
        <v>7060</v>
      </c>
      <c r="L203" s="259">
        <v>6858</v>
      </c>
      <c r="M203" s="259">
        <v>3.1274500000000001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64.05</v>
      </c>
      <c r="D204" s="260">
        <v>62.550000000000004</v>
      </c>
      <c r="E204" s="260">
        <v>60.600000000000009</v>
      </c>
      <c r="F204" s="260">
        <v>57.150000000000006</v>
      </c>
      <c r="G204" s="260">
        <v>55.20000000000001</v>
      </c>
      <c r="H204" s="260">
        <v>66</v>
      </c>
      <c r="I204" s="260">
        <v>67.950000000000017</v>
      </c>
      <c r="J204" s="260">
        <v>71.400000000000006</v>
      </c>
      <c r="K204" s="259">
        <v>64.5</v>
      </c>
      <c r="L204" s="259">
        <v>59.1</v>
      </c>
      <c r="M204" s="259">
        <v>836.90887999999995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1676.9</v>
      </c>
      <c r="D205" s="260">
        <v>1678.9333333333334</v>
      </c>
      <c r="E205" s="260">
        <v>1652.9666666666667</v>
      </c>
      <c r="F205" s="260">
        <v>1629.0333333333333</v>
      </c>
      <c r="G205" s="260">
        <v>1603.0666666666666</v>
      </c>
      <c r="H205" s="260">
        <v>1702.8666666666668</v>
      </c>
      <c r="I205" s="260">
        <v>1728.8333333333335</v>
      </c>
      <c r="J205" s="260">
        <v>1752.7666666666669</v>
      </c>
      <c r="K205" s="259">
        <v>1704.9</v>
      </c>
      <c r="L205" s="259">
        <v>1655</v>
      </c>
      <c r="M205" s="259">
        <v>3.2934000000000001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876.7</v>
      </c>
      <c r="D206" s="260">
        <v>884.16666666666663</v>
      </c>
      <c r="E206" s="260">
        <v>864.7833333333333</v>
      </c>
      <c r="F206" s="260">
        <v>852.86666666666667</v>
      </c>
      <c r="G206" s="260">
        <v>833.48333333333335</v>
      </c>
      <c r="H206" s="260">
        <v>896.08333333333326</v>
      </c>
      <c r="I206" s="260">
        <v>915.4666666666667</v>
      </c>
      <c r="J206" s="260">
        <v>927.38333333333321</v>
      </c>
      <c r="K206" s="259">
        <v>903.55</v>
      </c>
      <c r="L206" s="259">
        <v>872.25</v>
      </c>
      <c r="M206" s="259">
        <v>8.5808400000000002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1148.05</v>
      </c>
      <c r="D207" s="260">
        <v>1151.5166666666667</v>
      </c>
      <c r="E207" s="260">
        <v>1123.5333333333333</v>
      </c>
      <c r="F207" s="260">
        <v>1099.0166666666667</v>
      </c>
      <c r="G207" s="260">
        <v>1071.0333333333333</v>
      </c>
      <c r="H207" s="260">
        <v>1176.0333333333333</v>
      </c>
      <c r="I207" s="260">
        <v>1204.0166666666664</v>
      </c>
      <c r="J207" s="260">
        <v>1228.5333333333333</v>
      </c>
      <c r="K207" s="259">
        <v>1179.5</v>
      </c>
      <c r="L207" s="259">
        <v>1127</v>
      </c>
      <c r="M207" s="259">
        <v>24.993760000000002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307.60000000000002</v>
      </c>
      <c r="D208" s="260">
        <v>308.18333333333334</v>
      </c>
      <c r="E208" s="260">
        <v>301.56666666666666</v>
      </c>
      <c r="F208" s="260">
        <v>295.5333333333333</v>
      </c>
      <c r="G208" s="260">
        <v>288.91666666666663</v>
      </c>
      <c r="H208" s="260">
        <v>314.2166666666667</v>
      </c>
      <c r="I208" s="260">
        <v>320.83333333333337</v>
      </c>
      <c r="J208" s="260">
        <v>326.86666666666673</v>
      </c>
      <c r="K208" s="259">
        <v>314.8</v>
      </c>
      <c r="L208" s="259">
        <v>302.14999999999998</v>
      </c>
      <c r="M208" s="259">
        <v>207.64922000000001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8.5</v>
      </c>
      <c r="D209" s="260">
        <v>8.5</v>
      </c>
      <c r="E209" s="260">
        <v>8.3000000000000007</v>
      </c>
      <c r="F209" s="260">
        <v>8.1000000000000014</v>
      </c>
      <c r="G209" s="260">
        <v>7.9000000000000021</v>
      </c>
      <c r="H209" s="260">
        <v>8.6999999999999993</v>
      </c>
      <c r="I209" s="260">
        <v>8.8999999999999986</v>
      </c>
      <c r="J209" s="260">
        <v>9.0999999999999979</v>
      </c>
      <c r="K209" s="259">
        <v>8.6999999999999993</v>
      </c>
      <c r="L209" s="259">
        <v>8.3000000000000007</v>
      </c>
      <c r="M209" s="259">
        <v>1227.5232900000001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836.6</v>
      </c>
      <c r="D210" s="260">
        <v>838.44999999999993</v>
      </c>
      <c r="E210" s="260">
        <v>833.14999999999986</v>
      </c>
      <c r="F210" s="260">
        <v>829.69999999999993</v>
      </c>
      <c r="G210" s="260">
        <v>824.39999999999986</v>
      </c>
      <c r="H210" s="260">
        <v>841.89999999999986</v>
      </c>
      <c r="I210" s="260">
        <v>847.19999999999982</v>
      </c>
      <c r="J210" s="260">
        <v>850.64999999999986</v>
      </c>
      <c r="K210" s="259">
        <v>843.75</v>
      </c>
      <c r="L210" s="259">
        <v>835</v>
      </c>
      <c r="M210" s="259">
        <v>9.6019600000000001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1503.3</v>
      </c>
      <c r="D211" s="260">
        <v>1512.7666666666667</v>
      </c>
      <c r="E211" s="260">
        <v>1480.5333333333333</v>
      </c>
      <c r="F211" s="260">
        <v>1457.7666666666667</v>
      </c>
      <c r="G211" s="260">
        <v>1425.5333333333333</v>
      </c>
      <c r="H211" s="260">
        <v>1535.5333333333333</v>
      </c>
      <c r="I211" s="260">
        <v>1567.7666666666664</v>
      </c>
      <c r="J211" s="260">
        <v>1590.5333333333333</v>
      </c>
      <c r="K211" s="259">
        <v>1545</v>
      </c>
      <c r="L211" s="259">
        <v>1490</v>
      </c>
      <c r="M211" s="259">
        <v>7.2665600000000001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390.95</v>
      </c>
      <c r="D212" s="260">
        <v>391.5</v>
      </c>
      <c r="E212" s="260">
        <v>388.6</v>
      </c>
      <c r="F212" s="260">
        <v>386.25</v>
      </c>
      <c r="G212" s="260">
        <v>383.35</v>
      </c>
      <c r="H212" s="260">
        <v>393.85</v>
      </c>
      <c r="I212" s="260">
        <v>396.75</v>
      </c>
      <c r="J212" s="260">
        <v>399.1</v>
      </c>
      <c r="K212" s="259">
        <v>394.4</v>
      </c>
      <c r="L212" s="259">
        <v>389.15</v>
      </c>
      <c r="M212" s="259">
        <v>34.312730000000002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16.55</v>
      </c>
      <c r="D213" s="260">
        <v>16.55</v>
      </c>
      <c r="E213" s="260">
        <v>16.400000000000002</v>
      </c>
      <c r="F213" s="260">
        <v>16.25</v>
      </c>
      <c r="G213" s="260">
        <v>16.100000000000001</v>
      </c>
      <c r="H213" s="260">
        <v>16.700000000000003</v>
      </c>
      <c r="I213" s="260">
        <v>16.850000000000001</v>
      </c>
      <c r="J213" s="260">
        <v>17.000000000000004</v>
      </c>
      <c r="K213" s="259">
        <v>16.7</v>
      </c>
      <c r="L213" s="259">
        <v>16.399999999999999</v>
      </c>
      <c r="M213" s="259">
        <v>852.65324999999996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262.45</v>
      </c>
      <c r="D214" s="260">
        <v>263.49999999999994</v>
      </c>
      <c r="E214" s="260">
        <v>260.59999999999991</v>
      </c>
      <c r="F214" s="260">
        <v>258.74999999999994</v>
      </c>
      <c r="G214" s="260">
        <v>255.84999999999991</v>
      </c>
      <c r="H214" s="260">
        <v>265.34999999999991</v>
      </c>
      <c r="I214" s="260">
        <v>268.24999999999989</v>
      </c>
      <c r="J214" s="260">
        <v>270.09999999999991</v>
      </c>
      <c r="K214" s="259">
        <v>266.39999999999998</v>
      </c>
      <c r="L214" s="259">
        <v>261.64999999999998</v>
      </c>
      <c r="M214" s="259">
        <v>79.368049999999997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65.3</v>
      </c>
      <c r="D215" s="260">
        <v>65.933333333333337</v>
      </c>
      <c r="E215" s="260">
        <v>64.366666666666674</v>
      </c>
      <c r="F215" s="260">
        <v>63.433333333333337</v>
      </c>
      <c r="G215" s="260">
        <v>61.866666666666674</v>
      </c>
      <c r="H215" s="260">
        <v>66.866666666666674</v>
      </c>
      <c r="I215" s="260">
        <v>68.433333333333337</v>
      </c>
      <c r="J215" s="260">
        <v>69.366666666666674</v>
      </c>
      <c r="K215" s="259">
        <v>67.5</v>
      </c>
      <c r="L215" s="259">
        <v>65</v>
      </c>
      <c r="M215" s="259">
        <v>874.24591999999996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448.4</v>
      </c>
      <c r="D216" s="260">
        <v>448.96666666666664</v>
      </c>
      <c r="E216" s="260">
        <v>444.48333333333329</v>
      </c>
      <c r="F216" s="260">
        <v>440.56666666666666</v>
      </c>
      <c r="G216" s="260">
        <v>436.08333333333331</v>
      </c>
      <c r="H216" s="260">
        <v>452.88333333333327</v>
      </c>
      <c r="I216" s="260">
        <v>457.36666666666662</v>
      </c>
      <c r="J216" s="260">
        <v>461.28333333333325</v>
      </c>
      <c r="K216" s="259">
        <v>453.45</v>
      </c>
      <c r="L216" s="259">
        <v>445.05</v>
      </c>
      <c r="M216" s="259">
        <v>14.143079999999999</v>
      </c>
      <c r="N216" s="1"/>
      <c r="O216" s="1"/>
    </row>
    <row r="217" spans="1:15" ht="12.75" customHeight="1">
      <c r="A217" s="320"/>
      <c r="B217" s="321"/>
      <c r="C217" s="322"/>
      <c r="D217" s="322"/>
      <c r="E217" s="322"/>
      <c r="F217" s="322"/>
      <c r="G217" s="322"/>
      <c r="H217" s="322"/>
      <c r="I217" s="322"/>
      <c r="J217" s="322"/>
      <c r="K217" s="322"/>
      <c r="L217" s="322"/>
      <c r="M217" s="32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9"/>
      <c r="B1" s="40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44875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2" t="s">
        <v>16</v>
      </c>
      <c r="B9" s="394" t="s">
        <v>18</v>
      </c>
      <c r="C9" s="398" t="s">
        <v>20</v>
      </c>
      <c r="D9" s="398" t="s">
        <v>21</v>
      </c>
      <c r="E9" s="389" t="s">
        <v>22</v>
      </c>
      <c r="F9" s="390"/>
      <c r="G9" s="391"/>
      <c r="H9" s="389" t="s">
        <v>23</v>
      </c>
      <c r="I9" s="390"/>
      <c r="J9" s="391"/>
      <c r="K9" s="23"/>
      <c r="L9" s="24"/>
      <c r="M9" s="50"/>
      <c r="N9" s="1"/>
      <c r="O9" s="1"/>
    </row>
    <row r="10" spans="1:15" ht="42.75" customHeight="1">
      <c r="A10" s="396"/>
      <c r="B10" s="397"/>
      <c r="C10" s="397"/>
      <c r="D10" s="39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23483.95</v>
      </c>
      <c r="D11" s="260">
        <v>23316.25</v>
      </c>
      <c r="E11" s="260">
        <v>22468.7</v>
      </c>
      <c r="F11" s="260">
        <v>21453.45</v>
      </c>
      <c r="G11" s="260">
        <v>20605.900000000001</v>
      </c>
      <c r="H11" s="260">
        <v>24331.5</v>
      </c>
      <c r="I11" s="260">
        <v>25179.050000000003</v>
      </c>
      <c r="J11" s="260">
        <v>26194.3</v>
      </c>
      <c r="K11" s="259">
        <v>24163.8</v>
      </c>
      <c r="L11" s="259">
        <v>22301</v>
      </c>
      <c r="M11" s="259">
        <v>0.27623999999999999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3103.9</v>
      </c>
      <c r="D12" s="260">
        <v>3161.9666666666667</v>
      </c>
      <c r="E12" s="260">
        <v>3031.9333333333334</v>
      </c>
      <c r="F12" s="260">
        <v>2959.9666666666667</v>
      </c>
      <c r="G12" s="260">
        <v>2829.9333333333334</v>
      </c>
      <c r="H12" s="260">
        <v>3233.9333333333334</v>
      </c>
      <c r="I12" s="260">
        <v>3363.9666666666672</v>
      </c>
      <c r="J12" s="260">
        <v>3435.9333333333334</v>
      </c>
      <c r="K12" s="259">
        <v>3292</v>
      </c>
      <c r="L12" s="259">
        <v>3090</v>
      </c>
      <c r="M12" s="259">
        <v>2.5118900000000002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2438.35</v>
      </c>
      <c r="D13" s="260">
        <v>2456.1</v>
      </c>
      <c r="E13" s="260">
        <v>2407.1999999999998</v>
      </c>
      <c r="F13" s="260">
        <v>2376.0499999999997</v>
      </c>
      <c r="G13" s="260">
        <v>2327.1499999999996</v>
      </c>
      <c r="H13" s="260">
        <v>2487.25</v>
      </c>
      <c r="I13" s="260">
        <v>2536.1500000000005</v>
      </c>
      <c r="J13" s="260">
        <v>2567.3000000000002</v>
      </c>
      <c r="K13" s="259">
        <v>2505</v>
      </c>
      <c r="L13" s="259">
        <v>2424.9499999999998</v>
      </c>
      <c r="M13" s="259">
        <v>6.7531299999999996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2638.45</v>
      </c>
      <c r="D14" s="260">
        <v>2661.1</v>
      </c>
      <c r="E14" s="260">
        <v>2597.35</v>
      </c>
      <c r="F14" s="260">
        <v>2556.25</v>
      </c>
      <c r="G14" s="260">
        <v>2492.5</v>
      </c>
      <c r="H14" s="260">
        <v>2702.2</v>
      </c>
      <c r="I14" s="260">
        <v>2765.95</v>
      </c>
      <c r="J14" s="260">
        <v>2807.0499999999997</v>
      </c>
      <c r="K14" s="259">
        <v>2724.85</v>
      </c>
      <c r="L14" s="259">
        <v>2620</v>
      </c>
      <c r="M14" s="259">
        <v>0.21737000000000001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1061.0999999999999</v>
      </c>
      <c r="D15" s="260">
        <v>1074.8999999999999</v>
      </c>
      <c r="E15" s="260">
        <v>1019.7999999999997</v>
      </c>
      <c r="F15" s="260">
        <v>978.49999999999977</v>
      </c>
      <c r="G15" s="260">
        <v>923.39999999999964</v>
      </c>
      <c r="H15" s="260">
        <v>1116.1999999999998</v>
      </c>
      <c r="I15" s="260">
        <v>1171.2999999999997</v>
      </c>
      <c r="J15" s="260">
        <v>1212.5999999999999</v>
      </c>
      <c r="K15" s="259">
        <v>1130</v>
      </c>
      <c r="L15" s="259">
        <v>1033.5999999999999</v>
      </c>
      <c r="M15" s="259">
        <v>7.0589000000000004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642.54999999999995</v>
      </c>
      <c r="D16" s="260">
        <v>635.38333333333333</v>
      </c>
      <c r="E16" s="260">
        <v>623.16666666666663</v>
      </c>
      <c r="F16" s="260">
        <v>603.7833333333333</v>
      </c>
      <c r="G16" s="260">
        <v>591.56666666666661</v>
      </c>
      <c r="H16" s="260">
        <v>654.76666666666665</v>
      </c>
      <c r="I16" s="260">
        <v>666.98333333333335</v>
      </c>
      <c r="J16" s="260">
        <v>686.36666666666667</v>
      </c>
      <c r="K16" s="259">
        <v>647.6</v>
      </c>
      <c r="L16" s="259">
        <v>616</v>
      </c>
      <c r="M16" s="259">
        <v>35.502809999999997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466.25</v>
      </c>
      <c r="D17" s="260">
        <v>468.98333333333335</v>
      </c>
      <c r="E17" s="260">
        <v>460.56666666666672</v>
      </c>
      <c r="F17" s="260">
        <v>454.88333333333338</v>
      </c>
      <c r="G17" s="260">
        <v>446.46666666666675</v>
      </c>
      <c r="H17" s="260">
        <v>474.66666666666669</v>
      </c>
      <c r="I17" s="260">
        <v>483.08333333333331</v>
      </c>
      <c r="J17" s="260">
        <v>488.76666666666665</v>
      </c>
      <c r="K17" s="259">
        <v>477.4</v>
      </c>
      <c r="L17" s="259">
        <v>463.3</v>
      </c>
      <c r="M17" s="259">
        <v>0.62655000000000005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2001.45</v>
      </c>
      <c r="D18" s="260">
        <v>1978.8166666666666</v>
      </c>
      <c r="E18" s="260">
        <v>1937.6333333333332</v>
      </c>
      <c r="F18" s="260">
        <v>1873.8166666666666</v>
      </c>
      <c r="G18" s="260">
        <v>1832.6333333333332</v>
      </c>
      <c r="H18" s="260">
        <v>2042.6333333333332</v>
      </c>
      <c r="I18" s="260">
        <v>2083.8166666666666</v>
      </c>
      <c r="J18" s="260">
        <v>2147.6333333333332</v>
      </c>
      <c r="K18" s="259">
        <v>2020</v>
      </c>
      <c r="L18" s="259">
        <v>1915</v>
      </c>
      <c r="M18" s="259">
        <v>2.2116099999999999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19222.25</v>
      </c>
      <c r="D19" s="260">
        <v>19262.416666666668</v>
      </c>
      <c r="E19" s="260">
        <v>19084.833333333336</v>
      </c>
      <c r="F19" s="260">
        <v>18947.416666666668</v>
      </c>
      <c r="G19" s="260">
        <v>18769.833333333336</v>
      </c>
      <c r="H19" s="260">
        <v>19399.833333333336</v>
      </c>
      <c r="I19" s="260">
        <v>19577.416666666672</v>
      </c>
      <c r="J19" s="260">
        <v>19714.833333333336</v>
      </c>
      <c r="K19" s="259">
        <v>19440</v>
      </c>
      <c r="L19" s="259">
        <v>19125</v>
      </c>
      <c r="M19" s="259">
        <v>9.6890000000000004E-2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3997.2</v>
      </c>
      <c r="D20" s="260">
        <v>3996.0833333333335</v>
      </c>
      <c r="E20" s="260">
        <v>3944.166666666667</v>
      </c>
      <c r="F20" s="260">
        <v>3891.1333333333337</v>
      </c>
      <c r="G20" s="260">
        <v>3839.2166666666672</v>
      </c>
      <c r="H20" s="260">
        <v>4049.1166666666668</v>
      </c>
      <c r="I20" s="260">
        <v>4101.0333333333338</v>
      </c>
      <c r="J20" s="260">
        <v>4154.0666666666666</v>
      </c>
      <c r="K20" s="259">
        <v>4048</v>
      </c>
      <c r="L20" s="259">
        <v>3943.05</v>
      </c>
      <c r="M20" s="259">
        <v>37.324719999999999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2215.5</v>
      </c>
      <c r="D21" s="260">
        <v>2212.6333333333332</v>
      </c>
      <c r="E21" s="260">
        <v>2166.4666666666662</v>
      </c>
      <c r="F21" s="260">
        <v>2117.4333333333329</v>
      </c>
      <c r="G21" s="260">
        <v>2071.266666666666</v>
      </c>
      <c r="H21" s="260">
        <v>2261.6666666666665</v>
      </c>
      <c r="I21" s="260">
        <v>2307.8333333333335</v>
      </c>
      <c r="J21" s="260">
        <v>2356.8666666666668</v>
      </c>
      <c r="K21" s="259">
        <v>2258.8000000000002</v>
      </c>
      <c r="L21" s="259">
        <v>2163.6</v>
      </c>
      <c r="M21" s="259">
        <v>17.395710000000001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890.8</v>
      </c>
      <c r="D22" s="260">
        <v>883.6</v>
      </c>
      <c r="E22" s="260">
        <v>866.2</v>
      </c>
      <c r="F22" s="260">
        <v>841.6</v>
      </c>
      <c r="G22" s="260">
        <v>824.2</v>
      </c>
      <c r="H22" s="260">
        <v>908.2</v>
      </c>
      <c r="I22" s="260">
        <v>925.59999999999991</v>
      </c>
      <c r="J22" s="260">
        <v>950.2</v>
      </c>
      <c r="K22" s="259">
        <v>901</v>
      </c>
      <c r="L22" s="259">
        <v>859</v>
      </c>
      <c r="M22" s="259">
        <v>200.88415000000001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3795.2</v>
      </c>
      <c r="D23" s="260">
        <v>3802.1833333333329</v>
      </c>
      <c r="E23" s="260">
        <v>3713.1166666666659</v>
      </c>
      <c r="F23" s="260">
        <v>3631.0333333333328</v>
      </c>
      <c r="G23" s="260">
        <v>3541.9666666666658</v>
      </c>
      <c r="H23" s="260">
        <v>3884.266666666666</v>
      </c>
      <c r="I23" s="260">
        <v>3973.3333333333326</v>
      </c>
      <c r="J23" s="260">
        <v>4055.4166666666661</v>
      </c>
      <c r="K23" s="259">
        <v>3891.25</v>
      </c>
      <c r="L23" s="259">
        <v>3720.1</v>
      </c>
      <c r="M23" s="259">
        <v>4.2217599999999997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3290</v>
      </c>
      <c r="D24" s="260">
        <v>3310.1833333333329</v>
      </c>
      <c r="E24" s="260">
        <v>3235.3666666666659</v>
      </c>
      <c r="F24" s="260">
        <v>3180.7333333333331</v>
      </c>
      <c r="G24" s="260">
        <v>3105.9166666666661</v>
      </c>
      <c r="H24" s="260">
        <v>3364.8166666666657</v>
      </c>
      <c r="I24" s="260">
        <v>3439.6333333333323</v>
      </c>
      <c r="J24" s="260">
        <v>3494.2666666666655</v>
      </c>
      <c r="K24" s="259">
        <v>3385</v>
      </c>
      <c r="L24" s="259">
        <v>3255.55</v>
      </c>
      <c r="M24" s="259">
        <v>7.5573899999999998</v>
      </c>
      <c r="N24" s="1"/>
      <c r="O24" s="1"/>
    </row>
    <row r="25" spans="1:15" ht="12.75" customHeight="1">
      <c r="A25" s="30">
        <v>15</v>
      </c>
      <c r="B25" s="269" t="s">
        <v>868</v>
      </c>
      <c r="C25" s="259">
        <v>688.7</v>
      </c>
      <c r="D25" s="260">
        <v>691.96666666666658</v>
      </c>
      <c r="E25" s="260">
        <v>680.53333333333319</v>
      </c>
      <c r="F25" s="260">
        <v>672.36666666666656</v>
      </c>
      <c r="G25" s="260">
        <v>660.93333333333317</v>
      </c>
      <c r="H25" s="260">
        <v>700.13333333333321</v>
      </c>
      <c r="I25" s="260">
        <v>711.56666666666661</v>
      </c>
      <c r="J25" s="260">
        <v>719.73333333333323</v>
      </c>
      <c r="K25" s="259">
        <v>703.4</v>
      </c>
      <c r="L25" s="259">
        <v>683.8</v>
      </c>
      <c r="M25" s="259">
        <v>28.865749999999998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130.6</v>
      </c>
      <c r="D26" s="260">
        <v>130.08333333333334</v>
      </c>
      <c r="E26" s="260">
        <v>128.51666666666668</v>
      </c>
      <c r="F26" s="260">
        <v>126.43333333333334</v>
      </c>
      <c r="G26" s="260">
        <v>124.86666666666667</v>
      </c>
      <c r="H26" s="260">
        <v>132.16666666666669</v>
      </c>
      <c r="I26" s="260">
        <v>133.73333333333335</v>
      </c>
      <c r="J26" s="260">
        <v>135.81666666666669</v>
      </c>
      <c r="K26" s="259">
        <v>131.65</v>
      </c>
      <c r="L26" s="259">
        <v>128</v>
      </c>
      <c r="M26" s="259">
        <v>80.571269999999998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312.25</v>
      </c>
      <c r="D27" s="260">
        <v>315.2</v>
      </c>
      <c r="E27" s="260">
        <v>307.04999999999995</v>
      </c>
      <c r="F27" s="260">
        <v>301.84999999999997</v>
      </c>
      <c r="G27" s="260">
        <v>293.69999999999993</v>
      </c>
      <c r="H27" s="260">
        <v>320.39999999999998</v>
      </c>
      <c r="I27" s="260">
        <v>328.54999999999995</v>
      </c>
      <c r="J27" s="260">
        <v>333.75</v>
      </c>
      <c r="K27" s="259">
        <v>323.35000000000002</v>
      </c>
      <c r="L27" s="259">
        <v>310</v>
      </c>
      <c r="M27" s="259">
        <v>53.15193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422.15</v>
      </c>
      <c r="D28" s="260">
        <v>421.45</v>
      </c>
      <c r="E28" s="260">
        <v>417.75</v>
      </c>
      <c r="F28" s="260">
        <v>413.35</v>
      </c>
      <c r="G28" s="260">
        <v>409.65000000000003</v>
      </c>
      <c r="H28" s="260">
        <v>425.84999999999997</v>
      </c>
      <c r="I28" s="260">
        <v>429.5499999999999</v>
      </c>
      <c r="J28" s="260">
        <v>433.94999999999993</v>
      </c>
      <c r="K28" s="259">
        <v>425.15</v>
      </c>
      <c r="L28" s="259">
        <v>417.05</v>
      </c>
      <c r="M28" s="259">
        <v>0.48287999999999998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316.3</v>
      </c>
      <c r="D29" s="260">
        <v>311.2</v>
      </c>
      <c r="E29" s="260">
        <v>300.95</v>
      </c>
      <c r="F29" s="260">
        <v>285.60000000000002</v>
      </c>
      <c r="G29" s="260">
        <v>275.35000000000002</v>
      </c>
      <c r="H29" s="260">
        <v>326.54999999999995</v>
      </c>
      <c r="I29" s="260">
        <v>336.79999999999995</v>
      </c>
      <c r="J29" s="260">
        <v>352.14999999999992</v>
      </c>
      <c r="K29" s="259">
        <v>321.45</v>
      </c>
      <c r="L29" s="259">
        <v>295.85000000000002</v>
      </c>
      <c r="M29" s="259">
        <v>28.27477</v>
      </c>
      <c r="N29" s="1"/>
      <c r="O29" s="1"/>
    </row>
    <row r="30" spans="1:15" ht="12.75" customHeight="1">
      <c r="A30" s="30">
        <v>20</v>
      </c>
      <c r="B30" s="269" t="s">
        <v>873</v>
      </c>
      <c r="C30" s="259">
        <v>900.8</v>
      </c>
      <c r="D30" s="260">
        <v>911.6</v>
      </c>
      <c r="E30" s="260">
        <v>875.2</v>
      </c>
      <c r="F30" s="260">
        <v>849.6</v>
      </c>
      <c r="G30" s="260">
        <v>813.2</v>
      </c>
      <c r="H30" s="260">
        <v>937.2</v>
      </c>
      <c r="I30" s="260">
        <v>973.59999999999991</v>
      </c>
      <c r="J30" s="260">
        <v>999.2</v>
      </c>
      <c r="K30" s="259">
        <v>948</v>
      </c>
      <c r="L30" s="259">
        <v>886</v>
      </c>
      <c r="M30" s="259">
        <v>1.5259100000000001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1190.95</v>
      </c>
      <c r="D31" s="260">
        <v>1182.1499999999999</v>
      </c>
      <c r="E31" s="260">
        <v>1159.2999999999997</v>
      </c>
      <c r="F31" s="260">
        <v>1127.6499999999999</v>
      </c>
      <c r="G31" s="260">
        <v>1104.7999999999997</v>
      </c>
      <c r="H31" s="260">
        <v>1213.7999999999997</v>
      </c>
      <c r="I31" s="260">
        <v>1236.6499999999996</v>
      </c>
      <c r="J31" s="260">
        <v>1268.2999999999997</v>
      </c>
      <c r="K31" s="259">
        <v>1205</v>
      </c>
      <c r="L31" s="259">
        <v>1150.5</v>
      </c>
      <c r="M31" s="259">
        <v>6.4423000000000004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1251</v>
      </c>
      <c r="D32" s="260">
        <v>1249.9166666666667</v>
      </c>
      <c r="E32" s="260">
        <v>1243.2833333333335</v>
      </c>
      <c r="F32" s="260">
        <v>1235.5666666666668</v>
      </c>
      <c r="G32" s="260">
        <v>1228.9333333333336</v>
      </c>
      <c r="H32" s="260">
        <v>1257.6333333333334</v>
      </c>
      <c r="I32" s="260">
        <v>1264.2666666666667</v>
      </c>
      <c r="J32" s="260">
        <v>1271.9833333333333</v>
      </c>
      <c r="K32" s="259">
        <v>1256.55</v>
      </c>
      <c r="L32" s="259">
        <v>1242.2</v>
      </c>
      <c r="M32" s="259">
        <v>0.54961000000000004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620.65</v>
      </c>
      <c r="D33" s="260">
        <v>623.55000000000007</v>
      </c>
      <c r="E33" s="260">
        <v>613.10000000000014</v>
      </c>
      <c r="F33" s="260">
        <v>605.55000000000007</v>
      </c>
      <c r="G33" s="260">
        <v>595.10000000000014</v>
      </c>
      <c r="H33" s="260">
        <v>631.10000000000014</v>
      </c>
      <c r="I33" s="260">
        <v>641.55000000000018</v>
      </c>
      <c r="J33" s="260">
        <v>649.10000000000014</v>
      </c>
      <c r="K33" s="259">
        <v>634</v>
      </c>
      <c r="L33" s="259">
        <v>616</v>
      </c>
      <c r="M33" s="259">
        <v>3.0367600000000001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3187.5</v>
      </c>
      <c r="D34" s="260">
        <v>3203.0666666666671</v>
      </c>
      <c r="E34" s="260">
        <v>3156.483333333334</v>
      </c>
      <c r="F34" s="260">
        <v>3125.4666666666672</v>
      </c>
      <c r="G34" s="260">
        <v>3078.8833333333341</v>
      </c>
      <c r="H34" s="260">
        <v>3234.0833333333339</v>
      </c>
      <c r="I34" s="260">
        <v>3280.666666666667</v>
      </c>
      <c r="J34" s="260">
        <v>3311.6833333333338</v>
      </c>
      <c r="K34" s="259">
        <v>3249.65</v>
      </c>
      <c r="L34" s="259">
        <v>3172.05</v>
      </c>
      <c r="M34" s="259">
        <v>0.24110000000000001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2904.1</v>
      </c>
      <c r="D35" s="260">
        <v>2911.7666666666664</v>
      </c>
      <c r="E35" s="260">
        <v>2873.5333333333328</v>
      </c>
      <c r="F35" s="260">
        <v>2842.9666666666662</v>
      </c>
      <c r="G35" s="260">
        <v>2804.7333333333327</v>
      </c>
      <c r="H35" s="260">
        <v>2942.333333333333</v>
      </c>
      <c r="I35" s="260">
        <v>2980.5666666666666</v>
      </c>
      <c r="J35" s="260">
        <v>3011.1333333333332</v>
      </c>
      <c r="K35" s="259">
        <v>2950</v>
      </c>
      <c r="L35" s="259">
        <v>2881.2</v>
      </c>
      <c r="M35" s="259">
        <v>0.40439999999999998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416.05</v>
      </c>
      <c r="D36" s="260">
        <v>415.76666666666665</v>
      </c>
      <c r="E36" s="260">
        <v>411.2833333333333</v>
      </c>
      <c r="F36" s="260">
        <v>406.51666666666665</v>
      </c>
      <c r="G36" s="260">
        <v>402.0333333333333</v>
      </c>
      <c r="H36" s="260">
        <v>420.5333333333333</v>
      </c>
      <c r="I36" s="260">
        <v>425.01666666666665</v>
      </c>
      <c r="J36" s="260">
        <v>429.7833333333333</v>
      </c>
      <c r="K36" s="259">
        <v>420.25</v>
      </c>
      <c r="L36" s="259">
        <v>411</v>
      </c>
      <c r="M36" s="259">
        <v>7.24613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16.05</v>
      </c>
      <c r="D37" s="260">
        <v>16.150000000000002</v>
      </c>
      <c r="E37" s="260">
        <v>15.900000000000006</v>
      </c>
      <c r="F37" s="260">
        <v>15.750000000000004</v>
      </c>
      <c r="G37" s="260">
        <v>15.500000000000007</v>
      </c>
      <c r="H37" s="260">
        <v>16.300000000000004</v>
      </c>
      <c r="I37" s="260">
        <v>16.549999999999997</v>
      </c>
      <c r="J37" s="260">
        <v>16.700000000000003</v>
      </c>
      <c r="K37" s="259">
        <v>16.399999999999999</v>
      </c>
      <c r="L37" s="259">
        <v>16</v>
      </c>
      <c r="M37" s="259">
        <v>17.038129999999999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615.45000000000005</v>
      </c>
      <c r="D38" s="260">
        <v>609.6</v>
      </c>
      <c r="E38" s="260">
        <v>600.20000000000005</v>
      </c>
      <c r="F38" s="260">
        <v>584.95000000000005</v>
      </c>
      <c r="G38" s="260">
        <v>575.55000000000007</v>
      </c>
      <c r="H38" s="260">
        <v>624.85</v>
      </c>
      <c r="I38" s="260">
        <v>634.24999999999989</v>
      </c>
      <c r="J38" s="260">
        <v>649.5</v>
      </c>
      <c r="K38" s="259">
        <v>619</v>
      </c>
      <c r="L38" s="259">
        <v>594.35</v>
      </c>
      <c r="M38" s="259">
        <v>38.606780000000001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2018.75</v>
      </c>
      <c r="D39" s="260">
        <v>2026.5833333333333</v>
      </c>
      <c r="E39" s="260">
        <v>2005.1666666666665</v>
      </c>
      <c r="F39" s="260">
        <v>1991.5833333333333</v>
      </c>
      <c r="G39" s="260">
        <v>1970.1666666666665</v>
      </c>
      <c r="H39" s="260">
        <v>2040.1666666666665</v>
      </c>
      <c r="I39" s="260">
        <v>2061.583333333333</v>
      </c>
      <c r="J39" s="260">
        <v>2075.1666666666665</v>
      </c>
      <c r="K39" s="259">
        <v>2048</v>
      </c>
      <c r="L39" s="259">
        <v>2013</v>
      </c>
      <c r="M39" s="259">
        <v>0.33850000000000002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564.5</v>
      </c>
      <c r="D40" s="260">
        <v>568.80000000000007</v>
      </c>
      <c r="E40" s="260">
        <v>556.90000000000009</v>
      </c>
      <c r="F40" s="260">
        <v>549.30000000000007</v>
      </c>
      <c r="G40" s="260">
        <v>537.40000000000009</v>
      </c>
      <c r="H40" s="260">
        <v>576.40000000000009</v>
      </c>
      <c r="I40" s="260">
        <v>588.29999999999995</v>
      </c>
      <c r="J40" s="260">
        <v>595.90000000000009</v>
      </c>
      <c r="K40" s="259">
        <v>580.70000000000005</v>
      </c>
      <c r="L40" s="259">
        <v>561.20000000000005</v>
      </c>
      <c r="M40" s="259">
        <v>103.0783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1518.75</v>
      </c>
      <c r="D41" s="260">
        <v>1532.6499999999999</v>
      </c>
      <c r="E41" s="260">
        <v>1496.2999999999997</v>
      </c>
      <c r="F41" s="260">
        <v>1473.85</v>
      </c>
      <c r="G41" s="260">
        <v>1437.4999999999998</v>
      </c>
      <c r="H41" s="260">
        <v>1555.0999999999997</v>
      </c>
      <c r="I41" s="260">
        <v>1591.4499999999996</v>
      </c>
      <c r="J41" s="260">
        <v>1613.8999999999996</v>
      </c>
      <c r="K41" s="259">
        <v>1569</v>
      </c>
      <c r="L41" s="259">
        <v>1510.2</v>
      </c>
      <c r="M41" s="259">
        <v>2.9455800000000001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745.25</v>
      </c>
      <c r="D42" s="260">
        <v>744.5333333333333</v>
      </c>
      <c r="E42" s="260">
        <v>737.56666666666661</v>
      </c>
      <c r="F42" s="260">
        <v>729.88333333333333</v>
      </c>
      <c r="G42" s="260">
        <v>722.91666666666663</v>
      </c>
      <c r="H42" s="260">
        <v>752.21666666666658</v>
      </c>
      <c r="I42" s="260">
        <v>759.18333333333328</v>
      </c>
      <c r="J42" s="260">
        <v>766.86666666666656</v>
      </c>
      <c r="K42" s="259">
        <v>751.5</v>
      </c>
      <c r="L42" s="259">
        <v>736.85</v>
      </c>
      <c r="M42" s="259">
        <v>0.80098999999999998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4361.2</v>
      </c>
      <c r="D43" s="260">
        <v>4380.0666666666666</v>
      </c>
      <c r="E43" s="260">
        <v>4325.1333333333332</v>
      </c>
      <c r="F43" s="260">
        <v>4289.0666666666666</v>
      </c>
      <c r="G43" s="260">
        <v>4234.1333333333332</v>
      </c>
      <c r="H43" s="260">
        <v>4416.1333333333332</v>
      </c>
      <c r="I43" s="260">
        <v>4471.0666666666657</v>
      </c>
      <c r="J43" s="260">
        <v>4507.1333333333332</v>
      </c>
      <c r="K43" s="259">
        <v>4435</v>
      </c>
      <c r="L43" s="259">
        <v>4344</v>
      </c>
      <c r="M43" s="259">
        <v>3.7802799999999999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295.8</v>
      </c>
      <c r="D44" s="260">
        <v>296.35000000000002</v>
      </c>
      <c r="E44" s="260">
        <v>290.55000000000007</v>
      </c>
      <c r="F44" s="260">
        <v>285.30000000000007</v>
      </c>
      <c r="G44" s="260">
        <v>279.50000000000011</v>
      </c>
      <c r="H44" s="260">
        <v>301.60000000000002</v>
      </c>
      <c r="I44" s="260">
        <v>307.39999999999998</v>
      </c>
      <c r="J44" s="260">
        <v>312.64999999999998</v>
      </c>
      <c r="K44" s="259">
        <v>302.14999999999998</v>
      </c>
      <c r="L44" s="259">
        <v>291.10000000000002</v>
      </c>
      <c r="M44" s="259">
        <v>42.481290000000001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322.60000000000002</v>
      </c>
      <c r="D45" s="260">
        <v>326.34999999999997</v>
      </c>
      <c r="E45" s="260">
        <v>313.24999999999994</v>
      </c>
      <c r="F45" s="260">
        <v>303.89999999999998</v>
      </c>
      <c r="G45" s="260">
        <v>290.79999999999995</v>
      </c>
      <c r="H45" s="260">
        <v>335.69999999999993</v>
      </c>
      <c r="I45" s="260">
        <v>348.79999999999995</v>
      </c>
      <c r="J45" s="260">
        <v>358.14999999999992</v>
      </c>
      <c r="K45" s="259">
        <v>339.45</v>
      </c>
      <c r="L45" s="259">
        <v>317</v>
      </c>
      <c r="M45" s="259">
        <v>6.4682000000000004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611.54999999999995</v>
      </c>
      <c r="D46" s="260">
        <v>610.80000000000007</v>
      </c>
      <c r="E46" s="260">
        <v>605.75000000000011</v>
      </c>
      <c r="F46" s="260">
        <v>599.95000000000005</v>
      </c>
      <c r="G46" s="260">
        <v>594.90000000000009</v>
      </c>
      <c r="H46" s="260">
        <v>616.60000000000014</v>
      </c>
      <c r="I46" s="260">
        <v>621.65000000000009</v>
      </c>
      <c r="J46" s="260">
        <v>627.45000000000016</v>
      </c>
      <c r="K46" s="259">
        <v>615.85</v>
      </c>
      <c r="L46" s="259">
        <v>605</v>
      </c>
      <c r="M46" s="259">
        <v>0.67574999999999996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147.80000000000001</v>
      </c>
      <c r="D47" s="260">
        <v>148.20000000000002</v>
      </c>
      <c r="E47" s="260">
        <v>146.10000000000002</v>
      </c>
      <c r="F47" s="260">
        <v>144.4</v>
      </c>
      <c r="G47" s="260">
        <v>142.30000000000001</v>
      </c>
      <c r="H47" s="260">
        <v>149.90000000000003</v>
      </c>
      <c r="I47" s="260">
        <v>152</v>
      </c>
      <c r="J47" s="260">
        <v>153.70000000000005</v>
      </c>
      <c r="K47" s="259">
        <v>150.30000000000001</v>
      </c>
      <c r="L47" s="259">
        <v>146.5</v>
      </c>
      <c r="M47" s="259">
        <v>151.45032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3086.5</v>
      </c>
      <c r="D48" s="260">
        <v>3104.1666666666665</v>
      </c>
      <c r="E48" s="260">
        <v>3062.333333333333</v>
      </c>
      <c r="F48" s="260">
        <v>3038.1666666666665</v>
      </c>
      <c r="G48" s="260">
        <v>2996.333333333333</v>
      </c>
      <c r="H48" s="260">
        <v>3128.333333333333</v>
      </c>
      <c r="I48" s="260">
        <v>3170.1666666666661</v>
      </c>
      <c r="J48" s="260">
        <v>3194.333333333333</v>
      </c>
      <c r="K48" s="259">
        <v>3146</v>
      </c>
      <c r="L48" s="259">
        <v>3080</v>
      </c>
      <c r="M48" s="259">
        <v>13.91333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267.25</v>
      </c>
      <c r="D49" s="260">
        <v>266.28333333333336</v>
      </c>
      <c r="E49" s="260">
        <v>264.2166666666667</v>
      </c>
      <c r="F49" s="260">
        <v>261.18333333333334</v>
      </c>
      <c r="G49" s="260">
        <v>259.11666666666667</v>
      </c>
      <c r="H49" s="260">
        <v>269.31666666666672</v>
      </c>
      <c r="I49" s="260">
        <v>271.38333333333344</v>
      </c>
      <c r="J49" s="260">
        <v>274.41666666666674</v>
      </c>
      <c r="K49" s="259">
        <v>268.35000000000002</v>
      </c>
      <c r="L49" s="259">
        <v>263.25</v>
      </c>
      <c r="M49" s="259">
        <v>3.75447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3561.35</v>
      </c>
      <c r="D50" s="260">
        <v>3533.8333333333335</v>
      </c>
      <c r="E50" s="260">
        <v>3447.666666666667</v>
      </c>
      <c r="F50" s="260">
        <v>3333.9833333333336</v>
      </c>
      <c r="G50" s="260">
        <v>3247.8166666666671</v>
      </c>
      <c r="H50" s="260">
        <v>3647.5166666666669</v>
      </c>
      <c r="I50" s="260">
        <v>3733.6833333333338</v>
      </c>
      <c r="J50" s="260">
        <v>3847.3666666666668</v>
      </c>
      <c r="K50" s="259">
        <v>3620</v>
      </c>
      <c r="L50" s="259">
        <v>3420.15</v>
      </c>
      <c r="M50" s="259">
        <v>0.83792999999999995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2092.5</v>
      </c>
      <c r="D51" s="260">
        <v>2097.8333333333335</v>
      </c>
      <c r="E51" s="260">
        <v>2076.8666666666668</v>
      </c>
      <c r="F51" s="260">
        <v>2061.2333333333331</v>
      </c>
      <c r="G51" s="260">
        <v>2040.2666666666664</v>
      </c>
      <c r="H51" s="260">
        <v>2113.4666666666672</v>
      </c>
      <c r="I51" s="260">
        <v>2134.4333333333334</v>
      </c>
      <c r="J51" s="260">
        <v>2150.0666666666675</v>
      </c>
      <c r="K51" s="259">
        <v>2118.8000000000002</v>
      </c>
      <c r="L51" s="259">
        <v>2082.1999999999998</v>
      </c>
      <c r="M51" s="259">
        <v>1.7974699999999999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8322.5</v>
      </c>
      <c r="D52" s="260">
        <v>8408.4</v>
      </c>
      <c r="E52" s="260">
        <v>8221.8499999999985</v>
      </c>
      <c r="F52" s="260">
        <v>8121.1999999999989</v>
      </c>
      <c r="G52" s="260">
        <v>7934.6499999999978</v>
      </c>
      <c r="H52" s="260">
        <v>8509.0499999999993</v>
      </c>
      <c r="I52" s="260">
        <v>8695.5999999999985</v>
      </c>
      <c r="J52" s="260">
        <v>8796.25</v>
      </c>
      <c r="K52" s="259">
        <v>8594.9500000000007</v>
      </c>
      <c r="L52" s="259">
        <v>8307.75</v>
      </c>
      <c r="M52" s="259">
        <v>0.24517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541.4</v>
      </c>
      <c r="D53" s="260">
        <v>548.63333333333333</v>
      </c>
      <c r="E53" s="260">
        <v>532.56666666666661</v>
      </c>
      <c r="F53" s="260">
        <v>523.73333333333323</v>
      </c>
      <c r="G53" s="260">
        <v>507.66666666666652</v>
      </c>
      <c r="H53" s="260">
        <v>557.4666666666667</v>
      </c>
      <c r="I53" s="260">
        <v>573.53333333333353</v>
      </c>
      <c r="J53" s="260">
        <v>582.36666666666679</v>
      </c>
      <c r="K53" s="259">
        <v>564.70000000000005</v>
      </c>
      <c r="L53" s="259">
        <v>539.79999999999995</v>
      </c>
      <c r="M53" s="259">
        <v>13.082850000000001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446.5</v>
      </c>
      <c r="D54" s="260">
        <v>453.43333333333334</v>
      </c>
      <c r="E54" s="260">
        <v>433.06666666666666</v>
      </c>
      <c r="F54" s="260">
        <v>419.63333333333333</v>
      </c>
      <c r="G54" s="260">
        <v>399.26666666666665</v>
      </c>
      <c r="H54" s="260">
        <v>466.86666666666667</v>
      </c>
      <c r="I54" s="260">
        <v>487.23333333333335</v>
      </c>
      <c r="J54" s="260">
        <v>500.66666666666669</v>
      </c>
      <c r="K54" s="259">
        <v>473.8</v>
      </c>
      <c r="L54" s="259">
        <v>440</v>
      </c>
      <c r="M54" s="259">
        <v>12.76688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4158.7</v>
      </c>
      <c r="D55" s="260">
        <v>4158.5666666666666</v>
      </c>
      <c r="E55" s="260">
        <v>4118.1333333333332</v>
      </c>
      <c r="F55" s="260">
        <v>4077.5666666666666</v>
      </c>
      <c r="G55" s="260">
        <v>4037.1333333333332</v>
      </c>
      <c r="H55" s="260">
        <v>4199.1333333333332</v>
      </c>
      <c r="I55" s="260">
        <v>4239.5666666666657</v>
      </c>
      <c r="J55" s="260">
        <v>4280.1333333333332</v>
      </c>
      <c r="K55" s="259">
        <v>4199</v>
      </c>
      <c r="L55" s="259">
        <v>4118</v>
      </c>
      <c r="M55" s="259">
        <v>3.61585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873.7</v>
      </c>
      <c r="D56" s="260">
        <v>874.31666666666661</v>
      </c>
      <c r="E56" s="260">
        <v>867.88333333333321</v>
      </c>
      <c r="F56" s="260">
        <v>862.06666666666661</v>
      </c>
      <c r="G56" s="260">
        <v>855.63333333333321</v>
      </c>
      <c r="H56" s="260">
        <v>880.13333333333321</v>
      </c>
      <c r="I56" s="260">
        <v>886.56666666666661</v>
      </c>
      <c r="J56" s="260">
        <v>892.38333333333321</v>
      </c>
      <c r="K56" s="259">
        <v>880.75</v>
      </c>
      <c r="L56" s="259">
        <v>868.5</v>
      </c>
      <c r="M56" s="259">
        <v>101.90209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2781.45</v>
      </c>
      <c r="D57" s="260">
        <v>2774.15</v>
      </c>
      <c r="E57" s="260">
        <v>2748.3</v>
      </c>
      <c r="F57" s="260">
        <v>2715.15</v>
      </c>
      <c r="G57" s="260">
        <v>2689.3</v>
      </c>
      <c r="H57" s="260">
        <v>2807.3</v>
      </c>
      <c r="I57" s="260">
        <v>2833.1499999999996</v>
      </c>
      <c r="J57" s="260">
        <v>2866.3</v>
      </c>
      <c r="K57" s="259">
        <v>2800</v>
      </c>
      <c r="L57" s="259">
        <v>2741</v>
      </c>
      <c r="M57" s="259">
        <v>0.1239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587.25</v>
      </c>
      <c r="D58" s="260">
        <v>589.13333333333333</v>
      </c>
      <c r="E58" s="260">
        <v>583.26666666666665</v>
      </c>
      <c r="F58" s="260">
        <v>579.2833333333333</v>
      </c>
      <c r="G58" s="260">
        <v>573.41666666666663</v>
      </c>
      <c r="H58" s="260">
        <v>593.11666666666667</v>
      </c>
      <c r="I58" s="260">
        <v>598.98333333333323</v>
      </c>
      <c r="J58" s="260">
        <v>602.9666666666667</v>
      </c>
      <c r="K58" s="259">
        <v>595</v>
      </c>
      <c r="L58" s="259">
        <v>585.15</v>
      </c>
      <c r="M58" s="259">
        <v>8.97898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3739.55</v>
      </c>
      <c r="D59" s="260">
        <v>3750.4666666666667</v>
      </c>
      <c r="E59" s="260">
        <v>3706.9333333333334</v>
      </c>
      <c r="F59" s="260">
        <v>3674.3166666666666</v>
      </c>
      <c r="G59" s="260">
        <v>3630.7833333333333</v>
      </c>
      <c r="H59" s="260">
        <v>3783.0833333333335</v>
      </c>
      <c r="I59" s="260">
        <v>3826.6166666666672</v>
      </c>
      <c r="J59" s="260">
        <v>3859.2333333333336</v>
      </c>
      <c r="K59" s="259">
        <v>3794</v>
      </c>
      <c r="L59" s="259">
        <v>3717.85</v>
      </c>
      <c r="M59" s="259">
        <v>2.4943599999999999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1153.75</v>
      </c>
      <c r="D60" s="260">
        <v>1157.1000000000001</v>
      </c>
      <c r="E60" s="260">
        <v>1144.2000000000003</v>
      </c>
      <c r="F60" s="260">
        <v>1134.6500000000001</v>
      </c>
      <c r="G60" s="260">
        <v>1121.7500000000002</v>
      </c>
      <c r="H60" s="260">
        <v>1166.6500000000003</v>
      </c>
      <c r="I60" s="260">
        <v>1179.5500000000004</v>
      </c>
      <c r="J60" s="260">
        <v>1189.1000000000004</v>
      </c>
      <c r="K60" s="259">
        <v>1170</v>
      </c>
      <c r="L60" s="259">
        <v>1147.55</v>
      </c>
      <c r="M60" s="259">
        <v>0.84875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7144</v>
      </c>
      <c r="D61" s="260">
        <v>7164.55</v>
      </c>
      <c r="E61" s="260">
        <v>7094.1</v>
      </c>
      <c r="F61" s="260">
        <v>7044.2</v>
      </c>
      <c r="G61" s="260">
        <v>6973.75</v>
      </c>
      <c r="H61" s="260">
        <v>7214.4500000000007</v>
      </c>
      <c r="I61" s="260">
        <v>7284.9</v>
      </c>
      <c r="J61" s="260">
        <v>7334.8000000000011</v>
      </c>
      <c r="K61" s="259">
        <v>7235</v>
      </c>
      <c r="L61" s="259">
        <v>7114.65</v>
      </c>
      <c r="M61" s="259">
        <v>6.8963400000000004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1752.7</v>
      </c>
      <c r="D62" s="260">
        <v>1765.4166666666667</v>
      </c>
      <c r="E62" s="260">
        <v>1732.8333333333335</v>
      </c>
      <c r="F62" s="260">
        <v>1712.9666666666667</v>
      </c>
      <c r="G62" s="260">
        <v>1680.3833333333334</v>
      </c>
      <c r="H62" s="260">
        <v>1785.2833333333335</v>
      </c>
      <c r="I62" s="260">
        <v>1817.866666666667</v>
      </c>
      <c r="J62" s="260">
        <v>1837.7333333333336</v>
      </c>
      <c r="K62" s="259">
        <v>1798</v>
      </c>
      <c r="L62" s="259">
        <v>1745.55</v>
      </c>
      <c r="M62" s="259">
        <v>17.627410000000001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6874.2</v>
      </c>
      <c r="D63" s="260">
        <v>6849.3666666666659</v>
      </c>
      <c r="E63" s="260">
        <v>6807.8333333333321</v>
      </c>
      <c r="F63" s="260">
        <v>6741.4666666666662</v>
      </c>
      <c r="G63" s="260">
        <v>6699.9333333333325</v>
      </c>
      <c r="H63" s="260">
        <v>6915.7333333333318</v>
      </c>
      <c r="I63" s="260">
        <v>6957.2666666666664</v>
      </c>
      <c r="J63" s="260">
        <v>7023.6333333333314</v>
      </c>
      <c r="K63" s="259">
        <v>6890.9</v>
      </c>
      <c r="L63" s="259">
        <v>6783</v>
      </c>
      <c r="M63" s="259">
        <v>1.96458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3066.35</v>
      </c>
      <c r="D64" s="260">
        <v>3066.4</v>
      </c>
      <c r="E64" s="260">
        <v>3052.5</v>
      </c>
      <c r="F64" s="260">
        <v>3038.65</v>
      </c>
      <c r="G64" s="260">
        <v>3024.75</v>
      </c>
      <c r="H64" s="260">
        <v>3080.25</v>
      </c>
      <c r="I64" s="260">
        <v>3094.1500000000005</v>
      </c>
      <c r="J64" s="260">
        <v>3108</v>
      </c>
      <c r="K64" s="259">
        <v>3080.3</v>
      </c>
      <c r="L64" s="259">
        <v>3052.55</v>
      </c>
      <c r="M64" s="259">
        <v>0.24765000000000001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1934.55</v>
      </c>
      <c r="D65" s="260">
        <v>1943.1500000000003</v>
      </c>
      <c r="E65" s="260">
        <v>1916.3000000000006</v>
      </c>
      <c r="F65" s="260">
        <v>1898.0500000000004</v>
      </c>
      <c r="G65" s="260">
        <v>1871.2000000000007</v>
      </c>
      <c r="H65" s="260">
        <v>1961.4000000000005</v>
      </c>
      <c r="I65" s="260">
        <v>1988.2500000000005</v>
      </c>
      <c r="J65" s="260">
        <v>2006.5000000000005</v>
      </c>
      <c r="K65" s="259">
        <v>1970</v>
      </c>
      <c r="L65" s="259">
        <v>1924.9</v>
      </c>
      <c r="M65" s="259">
        <v>2.1743999999999999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329.1</v>
      </c>
      <c r="D66" s="260">
        <v>330.03333333333336</v>
      </c>
      <c r="E66" s="260">
        <v>325.06666666666672</v>
      </c>
      <c r="F66" s="260">
        <v>321.03333333333336</v>
      </c>
      <c r="G66" s="260">
        <v>316.06666666666672</v>
      </c>
      <c r="H66" s="260">
        <v>334.06666666666672</v>
      </c>
      <c r="I66" s="260">
        <v>339.0333333333333</v>
      </c>
      <c r="J66" s="260">
        <v>343.06666666666672</v>
      </c>
      <c r="K66" s="259">
        <v>335</v>
      </c>
      <c r="L66" s="259">
        <v>326</v>
      </c>
      <c r="M66" s="259">
        <v>17.338660000000001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228.65</v>
      </c>
      <c r="D67" s="260">
        <v>229.08333333333334</v>
      </c>
      <c r="E67" s="260">
        <v>225.91666666666669</v>
      </c>
      <c r="F67" s="260">
        <v>223.18333333333334</v>
      </c>
      <c r="G67" s="260">
        <v>220.01666666666668</v>
      </c>
      <c r="H67" s="260">
        <v>231.81666666666669</v>
      </c>
      <c r="I67" s="260">
        <v>234.98333333333338</v>
      </c>
      <c r="J67" s="260">
        <v>237.7166666666667</v>
      </c>
      <c r="K67" s="259">
        <v>232.25</v>
      </c>
      <c r="L67" s="259">
        <v>226.35</v>
      </c>
      <c r="M67" s="259">
        <v>135.95244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166.3</v>
      </c>
      <c r="D68" s="260">
        <v>163.51666666666668</v>
      </c>
      <c r="E68" s="260">
        <v>160.03333333333336</v>
      </c>
      <c r="F68" s="260">
        <v>153.76666666666668</v>
      </c>
      <c r="G68" s="260">
        <v>150.28333333333336</v>
      </c>
      <c r="H68" s="260">
        <v>169.78333333333336</v>
      </c>
      <c r="I68" s="260">
        <v>173.26666666666665</v>
      </c>
      <c r="J68" s="260">
        <v>179.53333333333336</v>
      </c>
      <c r="K68" s="259">
        <v>167</v>
      </c>
      <c r="L68" s="259">
        <v>157.25</v>
      </c>
      <c r="M68" s="259">
        <v>699.54071999999996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76.95</v>
      </c>
      <c r="D69" s="260">
        <v>74.683333333333337</v>
      </c>
      <c r="E69" s="260">
        <v>71.666666666666671</v>
      </c>
      <c r="F69" s="260">
        <v>66.38333333333334</v>
      </c>
      <c r="G69" s="260">
        <v>63.366666666666674</v>
      </c>
      <c r="H69" s="260">
        <v>79.966666666666669</v>
      </c>
      <c r="I69" s="260">
        <v>82.98333333333332</v>
      </c>
      <c r="J69" s="260">
        <v>88.266666666666666</v>
      </c>
      <c r="K69" s="259">
        <v>77.7</v>
      </c>
      <c r="L69" s="259">
        <v>69.400000000000006</v>
      </c>
      <c r="M69" s="259">
        <v>660.64081999999996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24.2</v>
      </c>
      <c r="D70" s="260">
        <v>24.083333333333332</v>
      </c>
      <c r="E70" s="260">
        <v>23.466666666666665</v>
      </c>
      <c r="F70" s="260">
        <v>22.733333333333334</v>
      </c>
      <c r="G70" s="260">
        <v>22.116666666666667</v>
      </c>
      <c r="H70" s="260">
        <v>24.816666666666663</v>
      </c>
      <c r="I70" s="260">
        <v>25.43333333333333</v>
      </c>
      <c r="J70" s="260">
        <v>26.166666666666661</v>
      </c>
      <c r="K70" s="259">
        <v>24.7</v>
      </c>
      <c r="L70" s="259">
        <v>23.35</v>
      </c>
      <c r="M70" s="259">
        <v>340.82598999999999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1811.6</v>
      </c>
      <c r="D71" s="260">
        <v>1812.5333333333335</v>
      </c>
      <c r="E71" s="260">
        <v>1796.5666666666671</v>
      </c>
      <c r="F71" s="260">
        <v>1781.5333333333335</v>
      </c>
      <c r="G71" s="260">
        <v>1765.5666666666671</v>
      </c>
      <c r="H71" s="260">
        <v>1827.5666666666671</v>
      </c>
      <c r="I71" s="260">
        <v>1843.5333333333338</v>
      </c>
      <c r="J71" s="260">
        <v>1858.5666666666671</v>
      </c>
      <c r="K71" s="259">
        <v>1828.5</v>
      </c>
      <c r="L71" s="259">
        <v>1797.5</v>
      </c>
      <c r="M71" s="259">
        <v>2.7345000000000002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4755.2</v>
      </c>
      <c r="D72" s="260">
        <v>4731.4000000000005</v>
      </c>
      <c r="E72" s="260">
        <v>4697.8000000000011</v>
      </c>
      <c r="F72" s="260">
        <v>4640.4000000000005</v>
      </c>
      <c r="G72" s="260">
        <v>4606.8000000000011</v>
      </c>
      <c r="H72" s="260">
        <v>4788.8000000000011</v>
      </c>
      <c r="I72" s="260">
        <v>4822.4000000000015</v>
      </c>
      <c r="J72" s="260">
        <v>4879.8000000000011</v>
      </c>
      <c r="K72" s="259">
        <v>4765</v>
      </c>
      <c r="L72" s="259">
        <v>4674</v>
      </c>
      <c r="M72" s="259">
        <v>0.10421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588.70000000000005</v>
      </c>
      <c r="D73" s="260">
        <v>594.7166666666667</v>
      </c>
      <c r="E73" s="260">
        <v>571.98333333333335</v>
      </c>
      <c r="F73" s="260">
        <v>555.26666666666665</v>
      </c>
      <c r="G73" s="260">
        <v>532.5333333333333</v>
      </c>
      <c r="H73" s="260">
        <v>611.43333333333339</v>
      </c>
      <c r="I73" s="260">
        <v>634.16666666666674</v>
      </c>
      <c r="J73" s="260">
        <v>650.88333333333344</v>
      </c>
      <c r="K73" s="259">
        <v>617.45000000000005</v>
      </c>
      <c r="L73" s="259">
        <v>578</v>
      </c>
      <c r="M73" s="259">
        <v>22.283100000000001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979.75</v>
      </c>
      <c r="D74" s="260">
        <v>985.58333333333337</v>
      </c>
      <c r="E74" s="260">
        <v>966.16666666666674</v>
      </c>
      <c r="F74" s="260">
        <v>952.58333333333337</v>
      </c>
      <c r="G74" s="260">
        <v>933.16666666666674</v>
      </c>
      <c r="H74" s="260">
        <v>999.16666666666674</v>
      </c>
      <c r="I74" s="260">
        <v>1018.5833333333335</v>
      </c>
      <c r="J74" s="260">
        <v>1032.1666666666667</v>
      </c>
      <c r="K74" s="259">
        <v>1005</v>
      </c>
      <c r="L74" s="259">
        <v>972</v>
      </c>
      <c r="M74" s="259">
        <v>6.2845300000000002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108.05</v>
      </c>
      <c r="D75" s="260">
        <v>108.96666666666665</v>
      </c>
      <c r="E75" s="260">
        <v>106.73333333333331</v>
      </c>
      <c r="F75" s="260">
        <v>105.41666666666666</v>
      </c>
      <c r="G75" s="260">
        <v>103.18333333333331</v>
      </c>
      <c r="H75" s="260">
        <v>110.2833333333333</v>
      </c>
      <c r="I75" s="260">
        <v>112.51666666666665</v>
      </c>
      <c r="J75" s="260">
        <v>113.8333333333333</v>
      </c>
      <c r="K75" s="259">
        <v>111.2</v>
      </c>
      <c r="L75" s="259">
        <v>107.65</v>
      </c>
      <c r="M75" s="259">
        <v>170.33165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879</v>
      </c>
      <c r="D76" s="260">
        <v>880.66666666666663</v>
      </c>
      <c r="E76" s="260">
        <v>871.33333333333326</v>
      </c>
      <c r="F76" s="260">
        <v>863.66666666666663</v>
      </c>
      <c r="G76" s="260">
        <v>854.33333333333326</v>
      </c>
      <c r="H76" s="260">
        <v>888.33333333333326</v>
      </c>
      <c r="I76" s="260">
        <v>897.66666666666652</v>
      </c>
      <c r="J76" s="260">
        <v>905.33333333333326</v>
      </c>
      <c r="K76" s="259">
        <v>890</v>
      </c>
      <c r="L76" s="259">
        <v>873</v>
      </c>
      <c r="M76" s="259">
        <v>24.848739999999999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74.8</v>
      </c>
      <c r="D77" s="260">
        <v>75.216666666666669</v>
      </c>
      <c r="E77" s="260">
        <v>73.983333333333334</v>
      </c>
      <c r="F77" s="260">
        <v>73.166666666666671</v>
      </c>
      <c r="G77" s="260">
        <v>71.933333333333337</v>
      </c>
      <c r="H77" s="260">
        <v>76.033333333333331</v>
      </c>
      <c r="I77" s="260">
        <v>77.26666666666668</v>
      </c>
      <c r="J77" s="260">
        <v>78.083333333333329</v>
      </c>
      <c r="K77" s="259">
        <v>76.45</v>
      </c>
      <c r="L77" s="259">
        <v>74.400000000000006</v>
      </c>
      <c r="M77" s="259">
        <v>249.40437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306.85000000000002</v>
      </c>
      <c r="D78" s="260">
        <v>308.2166666666667</v>
      </c>
      <c r="E78" s="260">
        <v>304.58333333333337</v>
      </c>
      <c r="F78" s="260">
        <v>302.31666666666666</v>
      </c>
      <c r="G78" s="260">
        <v>298.68333333333334</v>
      </c>
      <c r="H78" s="260">
        <v>310.48333333333341</v>
      </c>
      <c r="I78" s="260">
        <v>314.11666666666673</v>
      </c>
      <c r="J78" s="260">
        <v>316.38333333333344</v>
      </c>
      <c r="K78" s="259">
        <v>311.85000000000002</v>
      </c>
      <c r="L78" s="259">
        <v>305.95</v>
      </c>
      <c r="M78" s="259">
        <v>27.90297</v>
      </c>
      <c r="N78" s="1"/>
      <c r="O78" s="1"/>
    </row>
    <row r="79" spans="1:15" ht="12.75" customHeight="1">
      <c r="A79" s="30">
        <v>69</v>
      </c>
      <c r="B79" s="269" t="s">
        <v>874</v>
      </c>
      <c r="C79" s="259">
        <v>11215.6</v>
      </c>
      <c r="D79" s="260">
        <v>11138.833333333334</v>
      </c>
      <c r="E79" s="260">
        <v>10928.666666666668</v>
      </c>
      <c r="F79" s="260">
        <v>10641.733333333334</v>
      </c>
      <c r="G79" s="260">
        <v>10431.566666666668</v>
      </c>
      <c r="H79" s="260">
        <v>11425.766666666668</v>
      </c>
      <c r="I79" s="260">
        <v>11635.933333333336</v>
      </c>
      <c r="J79" s="260">
        <v>11922.866666666669</v>
      </c>
      <c r="K79" s="259">
        <v>11349</v>
      </c>
      <c r="L79" s="259">
        <v>10851.9</v>
      </c>
      <c r="M79" s="259">
        <v>1.848E-2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819.05</v>
      </c>
      <c r="D80" s="260">
        <v>819.66666666666663</v>
      </c>
      <c r="E80" s="260">
        <v>813.83333333333326</v>
      </c>
      <c r="F80" s="260">
        <v>808.61666666666667</v>
      </c>
      <c r="G80" s="260">
        <v>802.7833333333333</v>
      </c>
      <c r="H80" s="260">
        <v>824.88333333333321</v>
      </c>
      <c r="I80" s="260">
        <v>830.71666666666647</v>
      </c>
      <c r="J80" s="260">
        <v>835.93333333333317</v>
      </c>
      <c r="K80" s="259">
        <v>825.5</v>
      </c>
      <c r="L80" s="259">
        <v>814.45</v>
      </c>
      <c r="M80" s="259">
        <v>39.69171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279.2</v>
      </c>
      <c r="D81" s="260">
        <v>279.76666666666671</v>
      </c>
      <c r="E81" s="260">
        <v>276.53333333333342</v>
      </c>
      <c r="F81" s="260">
        <v>273.86666666666673</v>
      </c>
      <c r="G81" s="260">
        <v>270.63333333333344</v>
      </c>
      <c r="H81" s="260">
        <v>282.43333333333339</v>
      </c>
      <c r="I81" s="260">
        <v>285.66666666666663</v>
      </c>
      <c r="J81" s="260">
        <v>288.33333333333337</v>
      </c>
      <c r="K81" s="259">
        <v>283</v>
      </c>
      <c r="L81" s="259">
        <v>277.10000000000002</v>
      </c>
      <c r="M81" s="259">
        <v>21.066320000000001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952.05</v>
      </c>
      <c r="D82" s="260">
        <v>963.68333333333339</v>
      </c>
      <c r="E82" s="260">
        <v>937.36666666666679</v>
      </c>
      <c r="F82" s="260">
        <v>922.68333333333339</v>
      </c>
      <c r="G82" s="260">
        <v>896.36666666666679</v>
      </c>
      <c r="H82" s="260">
        <v>978.36666666666679</v>
      </c>
      <c r="I82" s="260">
        <v>1004.6833333333334</v>
      </c>
      <c r="J82" s="260">
        <v>1019.3666666666668</v>
      </c>
      <c r="K82" s="259">
        <v>990</v>
      </c>
      <c r="L82" s="259">
        <v>949</v>
      </c>
      <c r="M82" s="259">
        <v>3.2654700000000001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274.3</v>
      </c>
      <c r="D83" s="260">
        <v>275.75</v>
      </c>
      <c r="E83" s="260">
        <v>271.55</v>
      </c>
      <c r="F83" s="260">
        <v>268.8</v>
      </c>
      <c r="G83" s="260">
        <v>264.60000000000002</v>
      </c>
      <c r="H83" s="260">
        <v>278.5</v>
      </c>
      <c r="I83" s="260">
        <v>282.70000000000005</v>
      </c>
      <c r="J83" s="260">
        <v>285.45</v>
      </c>
      <c r="K83" s="259">
        <v>279.95</v>
      </c>
      <c r="L83" s="259">
        <v>273</v>
      </c>
      <c r="M83" s="259">
        <v>18.953530000000001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7395.25</v>
      </c>
      <c r="D84" s="260">
        <v>7397.6166666666659</v>
      </c>
      <c r="E84" s="260">
        <v>7300.2333333333318</v>
      </c>
      <c r="F84" s="260">
        <v>7205.2166666666662</v>
      </c>
      <c r="G84" s="260">
        <v>7107.8333333333321</v>
      </c>
      <c r="H84" s="260">
        <v>7492.6333333333314</v>
      </c>
      <c r="I84" s="260">
        <v>7590.0166666666646</v>
      </c>
      <c r="J84" s="260">
        <v>7685.033333333331</v>
      </c>
      <c r="K84" s="259">
        <v>7495</v>
      </c>
      <c r="L84" s="259">
        <v>7302.6</v>
      </c>
      <c r="M84" s="259">
        <v>0.33878000000000003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1201.6500000000001</v>
      </c>
      <c r="D85" s="260">
        <v>1202.7666666666667</v>
      </c>
      <c r="E85" s="260">
        <v>1183.9833333333333</v>
      </c>
      <c r="F85" s="260">
        <v>1166.3166666666666</v>
      </c>
      <c r="G85" s="260">
        <v>1147.5333333333333</v>
      </c>
      <c r="H85" s="260">
        <v>1220.4333333333334</v>
      </c>
      <c r="I85" s="260">
        <v>1239.2166666666667</v>
      </c>
      <c r="J85" s="260">
        <v>1256.8833333333334</v>
      </c>
      <c r="K85" s="259">
        <v>1221.55</v>
      </c>
      <c r="L85" s="259">
        <v>1185.0999999999999</v>
      </c>
      <c r="M85" s="259">
        <v>0.65153000000000005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963</v>
      </c>
      <c r="D86" s="260">
        <v>955</v>
      </c>
      <c r="E86" s="260">
        <v>933</v>
      </c>
      <c r="F86" s="260">
        <v>903</v>
      </c>
      <c r="G86" s="260">
        <v>881</v>
      </c>
      <c r="H86" s="260">
        <v>985</v>
      </c>
      <c r="I86" s="260">
        <v>1007</v>
      </c>
      <c r="J86" s="260">
        <v>1037</v>
      </c>
      <c r="K86" s="259">
        <v>977</v>
      </c>
      <c r="L86" s="259">
        <v>925</v>
      </c>
      <c r="M86" s="259">
        <v>2.6612399999999998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567.54999999999995</v>
      </c>
      <c r="D87" s="260">
        <v>571.65</v>
      </c>
      <c r="E87" s="260">
        <v>560.9</v>
      </c>
      <c r="F87" s="260">
        <v>554.25</v>
      </c>
      <c r="G87" s="260">
        <v>543.5</v>
      </c>
      <c r="H87" s="260">
        <v>578.29999999999995</v>
      </c>
      <c r="I87" s="260">
        <v>589.04999999999995</v>
      </c>
      <c r="J87" s="260">
        <v>595.69999999999993</v>
      </c>
      <c r="K87" s="259">
        <v>582.4</v>
      </c>
      <c r="L87" s="259">
        <v>565</v>
      </c>
      <c r="M87" s="259">
        <v>1.4416199999999999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17223.599999999999</v>
      </c>
      <c r="D88" s="260">
        <v>17024.633333333331</v>
      </c>
      <c r="E88" s="260">
        <v>16538.966666666664</v>
      </c>
      <c r="F88" s="260">
        <v>15854.333333333332</v>
      </c>
      <c r="G88" s="260">
        <v>15368.666666666664</v>
      </c>
      <c r="H88" s="260">
        <v>17709.266666666663</v>
      </c>
      <c r="I88" s="260">
        <v>18194.933333333334</v>
      </c>
      <c r="J88" s="260">
        <v>18879.566666666662</v>
      </c>
      <c r="K88" s="259">
        <v>17510.3</v>
      </c>
      <c r="L88" s="259">
        <v>16340</v>
      </c>
      <c r="M88" s="259">
        <v>1.51023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513.25</v>
      </c>
      <c r="D89" s="260">
        <v>516.7166666666667</v>
      </c>
      <c r="E89" s="260">
        <v>506.63333333333344</v>
      </c>
      <c r="F89" s="260">
        <v>500.01666666666677</v>
      </c>
      <c r="G89" s="260">
        <v>489.93333333333351</v>
      </c>
      <c r="H89" s="260">
        <v>523.33333333333337</v>
      </c>
      <c r="I89" s="260">
        <v>533.41666666666663</v>
      </c>
      <c r="J89" s="260">
        <v>540.0333333333333</v>
      </c>
      <c r="K89" s="259">
        <v>526.79999999999995</v>
      </c>
      <c r="L89" s="259">
        <v>510.1</v>
      </c>
      <c r="M89" s="259">
        <v>4.1522399999999999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35.450000000000003</v>
      </c>
      <c r="D90" s="260">
        <v>35.449999999999996</v>
      </c>
      <c r="E90" s="260">
        <v>34.999999999999993</v>
      </c>
      <c r="F90" s="260">
        <v>34.549999999999997</v>
      </c>
      <c r="G90" s="260">
        <v>34.099999999999994</v>
      </c>
      <c r="H90" s="260">
        <v>35.899999999999991</v>
      </c>
      <c r="I90" s="260">
        <v>36.349999999999994</v>
      </c>
      <c r="J90" s="260">
        <v>36.79999999999999</v>
      </c>
      <c r="K90" s="259">
        <v>35.9</v>
      </c>
      <c r="L90" s="259">
        <v>35</v>
      </c>
      <c r="M90" s="259">
        <v>106.83382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4175.3500000000004</v>
      </c>
      <c r="D91" s="260">
        <v>4184.1166666666668</v>
      </c>
      <c r="E91" s="260">
        <v>4131.2333333333336</v>
      </c>
      <c r="F91" s="260">
        <v>4087.1166666666668</v>
      </c>
      <c r="G91" s="260">
        <v>4034.2333333333336</v>
      </c>
      <c r="H91" s="260">
        <v>4228.2333333333336</v>
      </c>
      <c r="I91" s="260">
        <v>4281.1166666666668</v>
      </c>
      <c r="J91" s="260">
        <v>4325.2333333333336</v>
      </c>
      <c r="K91" s="259">
        <v>4237</v>
      </c>
      <c r="L91" s="259">
        <v>4140</v>
      </c>
      <c r="M91" s="259">
        <v>11.984579999999999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1247.5</v>
      </c>
      <c r="D92" s="260">
        <v>1254.6333333333334</v>
      </c>
      <c r="E92" s="260">
        <v>1232.8666666666668</v>
      </c>
      <c r="F92" s="260">
        <v>1218.2333333333333</v>
      </c>
      <c r="G92" s="260">
        <v>1196.4666666666667</v>
      </c>
      <c r="H92" s="260">
        <v>1269.2666666666669</v>
      </c>
      <c r="I92" s="260">
        <v>1291.0333333333338</v>
      </c>
      <c r="J92" s="260">
        <v>1305.666666666667</v>
      </c>
      <c r="K92" s="259">
        <v>1276.4000000000001</v>
      </c>
      <c r="L92" s="259">
        <v>1240</v>
      </c>
      <c r="M92" s="259">
        <v>0.43741999999999998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504.5</v>
      </c>
      <c r="D93" s="260">
        <v>508.5333333333333</v>
      </c>
      <c r="E93" s="260">
        <v>496.36666666666656</v>
      </c>
      <c r="F93" s="260">
        <v>488.23333333333323</v>
      </c>
      <c r="G93" s="260">
        <v>476.06666666666649</v>
      </c>
      <c r="H93" s="260">
        <v>516.66666666666663</v>
      </c>
      <c r="I93" s="260">
        <v>528.83333333333337</v>
      </c>
      <c r="J93" s="260">
        <v>536.9666666666667</v>
      </c>
      <c r="K93" s="259">
        <v>520.70000000000005</v>
      </c>
      <c r="L93" s="259">
        <v>500.4</v>
      </c>
      <c r="M93" s="259">
        <v>2.1478700000000002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75.05</v>
      </c>
      <c r="D94" s="260">
        <v>75.416666666666657</v>
      </c>
      <c r="E94" s="260">
        <v>74.48333333333332</v>
      </c>
      <c r="F94" s="260">
        <v>73.916666666666657</v>
      </c>
      <c r="G94" s="260">
        <v>72.98333333333332</v>
      </c>
      <c r="H94" s="260">
        <v>75.98333333333332</v>
      </c>
      <c r="I94" s="260">
        <v>76.916666666666657</v>
      </c>
      <c r="J94" s="260">
        <v>77.48333333333332</v>
      </c>
      <c r="K94" s="259">
        <v>76.349999999999994</v>
      </c>
      <c r="L94" s="259">
        <v>74.849999999999994</v>
      </c>
      <c r="M94" s="259">
        <v>17.33222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251.05</v>
      </c>
      <c r="D95" s="260">
        <v>250.78333333333333</v>
      </c>
      <c r="E95" s="260">
        <v>249.56666666666666</v>
      </c>
      <c r="F95" s="260">
        <v>248.08333333333334</v>
      </c>
      <c r="G95" s="260">
        <v>246.86666666666667</v>
      </c>
      <c r="H95" s="260">
        <v>252.26666666666665</v>
      </c>
      <c r="I95" s="260">
        <v>253.48333333333329</v>
      </c>
      <c r="J95" s="260">
        <v>254.96666666666664</v>
      </c>
      <c r="K95" s="259">
        <v>252</v>
      </c>
      <c r="L95" s="259">
        <v>249.3</v>
      </c>
      <c r="M95" s="259">
        <v>6.0341500000000003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2819.65</v>
      </c>
      <c r="D96" s="260">
        <v>2841.4</v>
      </c>
      <c r="E96" s="260">
        <v>2778.25</v>
      </c>
      <c r="F96" s="260">
        <v>2736.85</v>
      </c>
      <c r="G96" s="260">
        <v>2673.7</v>
      </c>
      <c r="H96" s="260">
        <v>2882.8</v>
      </c>
      <c r="I96" s="260">
        <v>2945.9500000000007</v>
      </c>
      <c r="J96" s="260">
        <v>2987.3500000000004</v>
      </c>
      <c r="K96" s="259">
        <v>2904.55</v>
      </c>
      <c r="L96" s="259">
        <v>2800</v>
      </c>
      <c r="M96" s="259">
        <v>0.5413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223.75</v>
      </c>
      <c r="D97" s="260">
        <v>225.21666666666667</v>
      </c>
      <c r="E97" s="260">
        <v>221.53333333333333</v>
      </c>
      <c r="F97" s="260">
        <v>219.31666666666666</v>
      </c>
      <c r="G97" s="260">
        <v>215.63333333333333</v>
      </c>
      <c r="H97" s="260">
        <v>227.43333333333334</v>
      </c>
      <c r="I97" s="260">
        <v>231.11666666666667</v>
      </c>
      <c r="J97" s="260">
        <v>233.33333333333334</v>
      </c>
      <c r="K97" s="259">
        <v>228.9</v>
      </c>
      <c r="L97" s="259">
        <v>223</v>
      </c>
      <c r="M97" s="259">
        <v>2.9271799999999999</v>
      </c>
      <c r="N97" s="1"/>
      <c r="O97" s="1"/>
    </row>
    <row r="98" spans="1:15" ht="12.75" customHeight="1">
      <c r="A98" s="30">
        <v>88</v>
      </c>
      <c r="B98" s="269" t="s">
        <v>875</v>
      </c>
      <c r="C98" s="259">
        <v>517.45000000000005</v>
      </c>
      <c r="D98" s="260">
        <v>524.63333333333333</v>
      </c>
      <c r="E98" s="260">
        <v>505.31666666666661</v>
      </c>
      <c r="F98" s="260">
        <v>493.18333333333328</v>
      </c>
      <c r="G98" s="260">
        <v>473.86666666666656</v>
      </c>
      <c r="H98" s="260">
        <v>536.76666666666665</v>
      </c>
      <c r="I98" s="260">
        <v>556.08333333333348</v>
      </c>
      <c r="J98" s="260">
        <v>568.2166666666667</v>
      </c>
      <c r="K98" s="259">
        <v>543.95000000000005</v>
      </c>
      <c r="L98" s="259">
        <v>512.5</v>
      </c>
      <c r="M98" s="259">
        <v>10.786339999999999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534.79999999999995</v>
      </c>
      <c r="D99" s="260">
        <v>532</v>
      </c>
      <c r="E99" s="260">
        <v>525.04999999999995</v>
      </c>
      <c r="F99" s="260">
        <v>515.29999999999995</v>
      </c>
      <c r="G99" s="260">
        <v>508.34999999999991</v>
      </c>
      <c r="H99" s="260">
        <v>541.75</v>
      </c>
      <c r="I99" s="260">
        <v>548.70000000000005</v>
      </c>
      <c r="J99" s="260">
        <v>558.45000000000005</v>
      </c>
      <c r="K99" s="259">
        <v>538.95000000000005</v>
      </c>
      <c r="L99" s="259">
        <v>522.25</v>
      </c>
      <c r="M99" s="259">
        <v>14.5938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314.10000000000002</v>
      </c>
      <c r="D100" s="260">
        <v>312.53333333333336</v>
      </c>
      <c r="E100" s="260">
        <v>309.56666666666672</v>
      </c>
      <c r="F100" s="260">
        <v>305.03333333333336</v>
      </c>
      <c r="G100" s="260">
        <v>302.06666666666672</v>
      </c>
      <c r="H100" s="260">
        <v>317.06666666666672</v>
      </c>
      <c r="I100" s="260">
        <v>320.0333333333333</v>
      </c>
      <c r="J100" s="260">
        <v>324.56666666666672</v>
      </c>
      <c r="K100" s="259">
        <v>315.5</v>
      </c>
      <c r="L100" s="259">
        <v>308</v>
      </c>
      <c r="M100" s="259">
        <v>163.24171000000001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738.65</v>
      </c>
      <c r="D101" s="260">
        <v>739.86666666666679</v>
      </c>
      <c r="E101" s="260">
        <v>732.73333333333358</v>
      </c>
      <c r="F101" s="260">
        <v>726.81666666666683</v>
      </c>
      <c r="G101" s="260">
        <v>719.68333333333362</v>
      </c>
      <c r="H101" s="260">
        <v>745.78333333333353</v>
      </c>
      <c r="I101" s="260">
        <v>752.91666666666674</v>
      </c>
      <c r="J101" s="260">
        <v>758.83333333333348</v>
      </c>
      <c r="K101" s="259">
        <v>747</v>
      </c>
      <c r="L101" s="259">
        <v>733.95</v>
      </c>
      <c r="M101" s="259">
        <v>0.39306999999999997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747.9</v>
      </c>
      <c r="D102" s="260">
        <v>750.80000000000007</v>
      </c>
      <c r="E102" s="260">
        <v>736.60000000000014</v>
      </c>
      <c r="F102" s="260">
        <v>725.30000000000007</v>
      </c>
      <c r="G102" s="260">
        <v>711.10000000000014</v>
      </c>
      <c r="H102" s="260">
        <v>762.10000000000014</v>
      </c>
      <c r="I102" s="260">
        <v>776.30000000000018</v>
      </c>
      <c r="J102" s="260">
        <v>787.60000000000014</v>
      </c>
      <c r="K102" s="259">
        <v>765</v>
      </c>
      <c r="L102" s="259">
        <v>739.5</v>
      </c>
      <c r="M102" s="259">
        <v>2.87418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817.15</v>
      </c>
      <c r="D103" s="260">
        <v>825.75</v>
      </c>
      <c r="E103" s="260">
        <v>803.5</v>
      </c>
      <c r="F103" s="260">
        <v>789.85</v>
      </c>
      <c r="G103" s="260">
        <v>767.6</v>
      </c>
      <c r="H103" s="260">
        <v>839.4</v>
      </c>
      <c r="I103" s="260">
        <v>861.65</v>
      </c>
      <c r="J103" s="260">
        <v>875.3</v>
      </c>
      <c r="K103" s="259">
        <v>848</v>
      </c>
      <c r="L103" s="259">
        <v>812.1</v>
      </c>
      <c r="M103" s="259">
        <v>2.1486999999999998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125.35</v>
      </c>
      <c r="D104" s="260">
        <v>125.45</v>
      </c>
      <c r="E104" s="260">
        <v>123.9</v>
      </c>
      <c r="F104" s="260">
        <v>122.45</v>
      </c>
      <c r="G104" s="260">
        <v>120.9</v>
      </c>
      <c r="H104" s="260">
        <v>126.9</v>
      </c>
      <c r="I104" s="260">
        <v>128.44999999999999</v>
      </c>
      <c r="J104" s="260">
        <v>129.9</v>
      </c>
      <c r="K104" s="259">
        <v>127</v>
      </c>
      <c r="L104" s="259">
        <v>124</v>
      </c>
      <c r="M104" s="259">
        <v>7.68757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1706.05</v>
      </c>
      <c r="D105" s="260">
        <v>1645.9833333333333</v>
      </c>
      <c r="E105" s="260">
        <v>1555.1166666666668</v>
      </c>
      <c r="F105" s="260">
        <v>1404.1833333333334</v>
      </c>
      <c r="G105" s="260">
        <v>1313.3166666666668</v>
      </c>
      <c r="H105" s="260">
        <v>1796.9166666666667</v>
      </c>
      <c r="I105" s="260">
        <v>1887.7833333333331</v>
      </c>
      <c r="J105" s="260">
        <v>2038.7166666666667</v>
      </c>
      <c r="K105" s="259">
        <v>1736.85</v>
      </c>
      <c r="L105" s="259">
        <v>1495.05</v>
      </c>
      <c r="M105" s="259">
        <v>15.79027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24.05</v>
      </c>
      <c r="D106" s="260">
        <v>23.733333333333331</v>
      </c>
      <c r="E106" s="260">
        <v>22.966666666666661</v>
      </c>
      <c r="F106" s="260">
        <v>21.883333333333329</v>
      </c>
      <c r="G106" s="260">
        <v>21.11666666666666</v>
      </c>
      <c r="H106" s="260">
        <v>24.816666666666663</v>
      </c>
      <c r="I106" s="260">
        <v>25.583333333333336</v>
      </c>
      <c r="J106" s="260">
        <v>26.666666666666664</v>
      </c>
      <c r="K106" s="259">
        <v>24.5</v>
      </c>
      <c r="L106" s="259">
        <v>22.65</v>
      </c>
      <c r="M106" s="259">
        <v>440.33235999999999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1219.5</v>
      </c>
      <c r="D107" s="260">
        <v>1224.8500000000001</v>
      </c>
      <c r="E107" s="260">
        <v>1210.4500000000003</v>
      </c>
      <c r="F107" s="260">
        <v>1201.4000000000001</v>
      </c>
      <c r="G107" s="260">
        <v>1187.0000000000002</v>
      </c>
      <c r="H107" s="260">
        <v>1233.9000000000003</v>
      </c>
      <c r="I107" s="260">
        <v>1248.3000000000004</v>
      </c>
      <c r="J107" s="260">
        <v>1257.3500000000004</v>
      </c>
      <c r="K107" s="259">
        <v>1239.25</v>
      </c>
      <c r="L107" s="259">
        <v>1215.8</v>
      </c>
      <c r="M107" s="259">
        <v>2.5839099999999999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586.45000000000005</v>
      </c>
      <c r="D108" s="260">
        <v>585.11666666666667</v>
      </c>
      <c r="E108" s="260">
        <v>576.48333333333335</v>
      </c>
      <c r="F108" s="260">
        <v>566.51666666666665</v>
      </c>
      <c r="G108" s="260">
        <v>557.88333333333333</v>
      </c>
      <c r="H108" s="260">
        <v>595.08333333333337</v>
      </c>
      <c r="I108" s="260">
        <v>603.71666666666681</v>
      </c>
      <c r="J108" s="260">
        <v>613.68333333333339</v>
      </c>
      <c r="K108" s="259">
        <v>593.75</v>
      </c>
      <c r="L108" s="259">
        <v>575.15</v>
      </c>
      <c r="M108" s="259">
        <v>3.1949100000000001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815.85</v>
      </c>
      <c r="D109" s="260">
        <v>819.65</v>
      </c>
      <c r="E109" s="260">
        <v>810.3</v>
      </c>
      <c r="F109" s="260">
        <v>804.75</v>
      </c>
      <c r="G109" s="260">
        <v>795.4</v>
      </c>
      <c r="H109" s="260">
        <v>825.19999999999993</v>
      </c>
      <c r="I109" s="260">
        <v>834.55000000000007</v>
      </c>
      <c r="J109" s="260">
        <v>840.09999999999991</v>
      </c>
      <c r="K109" s="259">
        <v>829</v>
      </c>
      <c r="L109" s="259">
        <v>814.1</v>
      </c>
      <c r="M109" s="259">
        <v>0.77864999999999995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5256</v>
      </c>
      <c r="D110" s="260">
        <v>5268.666666666667</v>
      </c>
      <c r="E110" s="260">
        <v>5137.3833333333341</v>
      </c>
      <c r="F110" s="260">
        <v>5018.7666666666673</v>
      </c>
      <c r="G110" s="260">
        <v>4887.4833333333345</v>
      </c>
      <c r="H110" s="260">
        <v>5387.2833333333338</v>
      </c>
      <c r="I110" s="260">
        <v>5518.5666666666666</v>
      </c>
      <c r="J110" s="260">
        <v>5637.1833333333334</v>
      </c>
      <c r="K110" s="259">
        <v>5399.95</v>
      </c>
      <c r="L110" s="259">
        <v>5150.05</v>
      </c>
      <c r="M110" s="259">
        <v>0.84077999999999997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364.8</v>
      </c>
      <c r="D111" s="260">
        <v>364.98333333333335</v>
      </c>
      <c r="E111" s="260">
        <v>360.06666666666672</v>
      </c>
      <c r="F111" s="260">
        <v>355.33333333333337</v>
      </c>
      <c r="G111" s="260">
        <v>350.41666666666674</v>
      </c>
      <c r="H111" s="260">
        <v>369.7166666666667</v>
      </c>
      <c r="I111" s="260">
        <v>374.63333333333333</v>
      </c>
      <c r="J111" s="260">
        <v>379.36666666666667</v>
      </c>
      <c r="K111" s="259">
        <v>369.9</v>
      </c>
      <c r="L111" s="259">
        <v>360.25</v>
      </c>
      <c r="M111" s="259">
        <v>1.03135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309.7</v>
      </c>
      <c r="D112" s="260">
        <v>310.86666666666667</v>
      </c>
      <c r="E112" s="260">
        <v>307.48333333333335</v>
      </c>
      <c r="F112" s="260">
        <v>305.26666666666665</v>
      </c>
      <c r="G112" s="260">
        <v>301.88333333333333</v>
      </c>
      <c r="H112" s="260">
        <v>313.08333333333337</v>
      </c>
      <c r="I112" s="260">
        <v>316.4666666666667</v>
      </c>
      <c r="J112" s="260">
        <v>318.68333333333339</v>
      </c>
      <c r="K112" s="259">
        <v>314.25</v>
      </c>
      <c r="L112" s="259">
        <v>308.64999999999998</v>
      </c>
      <c r="M112" s="259">
        <v>15.327360000000001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383.1</v>
      </c>
      <c r="D113" s="260">
        <v>384.43333333333334</v>
      </c>
      <c r="E113" s="260">
        <v>378.86666666666667</v>
      </c>
      <c r="F113" s="260">
        <v>374.63333333333333</v>
      </c>
      <c r="G113" s="260">
        <v>369.06666666666666</v>
      </c>
      <c r="H113" s="260">
        <v>388.66666666666669</v>
      </c>
      <c r="I113" s="260">
        <v>394.23333333333341</v>
      </c>
      <c r="J113" s="260">
        <v>398.4666666666667</v>
      </c>
      <c r="K113" s="259">
        <v>390</v>
      </c>
      <c r="L113" s="259">
        <v>380.2</v>
      </c>
      <c r="M113" s="259">
        <v>1.30274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607.4</v>
      </c>
      <c r="D114" s="260">
        <v>610.4666666666667</v>
      </c>
      <c r="E114" s="260">
        <v>601.93333333333339</v>
      </c>
      <c r="F114" s="260">
        <v>596.4666666666667</v>
      </c>
      <c r="G114" s="260">
        <v>587.93333333333339</v>
      </c>
      <c r="H114" s="260">
        <v>615.93333333333339</v>
      </c>
      <c r="I114" s="260">
        <v>624.4666666666667</v>
      </c>
      <c r="J114" s="260">
        <v>629.93333333333339</v>
      </c>
      <c r="K114" s="259">
        <v>619</v>
      </c>
      <c r="L114" s="259">
        <v>605</v>
      </c>
      <c r="M114" s="259">
        <v>2.1850800000000001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744.65</v>
      </c>
      <c r="D115" s="260">
        <v>747.88333333333333</v>
      </c>
      <c r="E115" s="260">
        <v>738.86666666666667</v>
      </c>
      <c r="F115" s="260">
        <v>733.08333333333337</v>
      </c>
      <c r="G115" s="260">
        <v>724.06666666666672</v>
      </c>
      <c r="H115" s="260">
        <v>753.66666666666663</v>
      </c>
      <c r="I115" s="260">
        <v>762.68333333333328</v>
      </c>
      <c r="J115" s="260">
        <v>768.46666666666658</v>
      </c>
      <c r="K115" s="259">
        <v>756.9</v>
      </c>
      <c r="L115" s="259">
        <v>742.1</v>
      </c>
      <c r="M115" s="259">
        <v>8.6344399999999997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1129.4000000000001</v>
      </c>
      <c r="D116" s="260">
        <v>1136.45</v>
      </c>
      <c r="E116" s="260">
        <v>1117.95</v>
      </c>
      <c r="F116" s="260">
        <v>1106.5</v>
      </c>
      <c r="G116" s="260">
        <v>1088</v>
      </c>
      <c r="H116" s="260">
        <v>1147.9000000000001</v>
      </c>
      <c r="I116" s="260">
        <v>1166.4000000000001</v>
      </c>
      <c r="J116" s="260">
        <v>1177.8500000000001</v>
      </c>
      <c r="K116" s="259">
        <v>1154.95</v>
      </c>
      <c r="L116" s="259">
        <v>1125</v>
      </c>
      <c r="M116" s="259">
        <v>20.689399999999999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193.35</v>
      </c>
      <c r="D117" s="260">
        <v>194.94999999999996</v>
      </c>
      <c r="E117" s="260">
        <v>189.94999999999993</v>
      </c>
      <c r="F117" s="260">
        <v>186.54999999999998</v>
      </c>
      <c r="G117" s="260">
        <v>181.54999999999995</v>
      </c>
      <c r="H117" s="260">
        <v>198.34999999999991</v>
      </c>
      <c r="I117" s="260">
        <v>203.34999999999997</v>
      </c>
      <c r="J117" s="260">
        <v>206.74999999999989</v>
      </c>
      <c r="K117" s="259">
        <v>199.95</v>
      </c>
      <c r="L117" s="259">
        <v>191.55</v>
      </c>
      <c r="M117" s="259">
        <v>61.118600000000001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1553.6</v>
      </c>
      <c r="D118" s="260">
        <v>1565.2</v>
      </c>
      <c r="E118" s="260">
        <v>1530.4</v>
      </c>
      <c r="F118" s="260">
        <v>1507.2</v>
      </c>
      <c r="G118" s="260">
        <v>1472.4</v>
      </c>
      <c r="H118" s="260">
        <v>1588.4</v>
      </c>
      <c r="I118" s="260">
        <v>1623.1999999999998</v>
      </c>
      <c r="J118" s="260">
        <v>1646.4</v>
      </c>
      <c r="K118" s="259">
        <v>1600</v>
      </c>
      <c r="L118" s="259">
        <v>1542</v>
      </c>
      <c r="M118" s="259">
        <v>0.56345000000000001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255.8</v>
      </c>
      <c r="D119" s="260">
        <v>257.91666666666669</v>
      </c>
      <c r="E119" s="260">
        <v>252.43333333333339</v>
      </c>
      <c r="F119" s="260">
        <v>249.06666666666672</v>
      </c>
      <c r="G119" s="260">
        <v>243.58333333333343</v>
      </c>
      <c r="H119" s="260">
        <v>261.28333333333336</v>
      </c>
      <c r="I119" s="260">
        <v>266.76666666666659</v>
      </c>
      <c r="J119" s="260">
        <v>270.13333333333333</v>
      </c>
      <c r="K119" s="259">
        <v>263.39999999999998</v>
      </c>
      <c r="L119" s="259">
        <v>254.55</v>
      </c>
      <c r="M119" s="259">
        <v>403.91667999999999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583.6</v>
      </c>
      <c r="D120" s="260">
        <v>588.75</v>
      </c>
      <c r="E120" s="260">
        <v>569.85</v>
      </c>
      <c r="F120" s="260">
        <v>556.1</v>
      </c>
      <c r="G120" s="260">
        <v>537.20000000000005</v>
      </c>
      <c r="H120" s="260">
        <v>602.5</v>
      </c>
      <c r="I120" s="260">
        <v>621.40000000000009</v>
      </c>
      <c r="J120" s="260">
        <v>635.15</v>
      </c>
      <c r="K120" s="259">
        <v>607.65</v>
      </c>
      <c r="L120" s="259">
        <v>575</v>
      </c>
      <c r="M120" s="259">
        <v>12.33079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3680.8</v>
      </c>
      <c r="D121" s="260">
        <v>3705.7833333333333</v>
      </c>
      <c r="E121" s="260">
        <v>3638.6666666666665</v>
      </c>
      <c r="F121" s="260">
        <v>3596.5333333333333</v>
      </c>
      <c r="G121" s="260">
        <v>3529.4166666666665</v>
      </c>
      <c r="H121" s="260">
        <v>3747.9166666666665</v>
      </c>
      <c r="I121" s="260">
        <v>3815.0333333333333</v>
      </c>
      <c r="J121" s="260">
        <v>3857.1666666666665</v>
      </c>
      <c r="K121" s="259">
        <v>3772.9</v>
      </c>
      <c r="L121" s="259">
        <v>3663.65</v>
      </c>
      <c r="M121" s="259">
        <v>0.91007000000000005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1584.4</v>
      </c>
      <c r="D122" s="260">
        <v>1592.95</v>
      </c>
      <c r="E122" s="260">
        <v>1570.0500000000002</v>
      </c>
      <c r="F122" s="260">
        <v>1555.7</v>
      </c>
      <c r="G122" s="260">
        <v>1532.8000000000002</v>
      </c>
      <c r="H122" s="260">
        <v>1607.3000000000002</v>
      </c>
      <c r="I122" s="260">
        <v>1630.2000000000003</v>
      </c>
      <c r="J122" s="260">
        <v>1644.5500000000002</v>
      </c>
      <c r="K122" s="259">
        <v>1615.85</v>
      </c>
      <c r="L122" s="259">
        <v>1578.6</v>
      </c>
      <c r="M122" s="259">
        <v>3.1631900000000002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2396.1999999999998</v>
      </c>
      <c r="D123" s="260">
        <v>2416.15</v>
      </c>
      <c r="E123" s="260">
        <v>2370.0500000000002</v>
      </c>
      <c r="F123" s="260">
        <v>2343.9</v>
      </c>
      <c r="G123" s="260">
        <v>2297.8000000000002</v>
      </c>
      <c r="H123" s="260">
        <v>2442.3000000000002</v>
      </c>
      <c r="I123" s="260">
        <v>2488.3999999999996</v>
      </c>
      <c r="J123" s="260">
        <v>2514.5500000000002</v>
      </c>
      <c r="K123" s="259">
        <v>2462.25</v>
      </c>
      <c r="L123" s="259">
        <v>2390</v>
      </c>
      <c r="M123" s="259">
        <v>2.2118199999999999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809.65</v>
      </c>
      <c r="D124" s="260">
        <v>808.33333333333337</v>
      </c>
      <c r="E124" s="260">
        <v>787.91666666666674</v>
      </c>
      <c r="F124" s="260">
        <v>766.18333333333339</v>
      </c>
      <c r="G124" s="260">
        <v>745.76666666666677</v>
      </c>
      <c r="H124" s="260">
        <v>830.06666666666672</v>
      </c>
      <c r="I124" s="260">
        <v>850.48333333333346</v>
      </c>
      <c r="J124" s="260">
        <v>872.2166666666667</v>
      </c>
      <c r="K124" s="259">
        <v>828.75</v>
      </c>
      <c r="L124" s="259">
        <v>786.6</v>
      </c>
      <c r="M124" s="259">
        <v>39.692880000000002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942.6</v>
      </c>
      <c r="D125" s="260">
        <v>946.08333333333337</v>
      </c>
      <c r="E125" s="260">
        <v>934.61666666666679</v>
      </c>
      <c r="F125" s="260">
        <v>926.63333333333344</v>
      </c>
      <c r="G125" s="260">
        <v>915.16666666666686</v>
      </c>
      <c r="H125" s="260">
        <v>954.06666666666672</v>
      </c>
      <c r="I125" s="260">
        <v>965.53333333333319</v>
      </c>
      <c r="J125" s="260">
        <v>973.51666666666665</v>
      </c>
      <c r="K125" s="259">
        <v>957.55</v>
      </c>
      <c r="L125" s="259">
        <v>938.1</v>
      </c>
      <c r="M125" s="259">
        <v>6.7823399999999996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996.8</v>
      </c>
      <c r="D126" s="260">
        <v>994.95000000000016</v>
      </c>
      <c r="E126" s="260">
        <v>989.8000000000003</v>
      </c>
      <c r="F126" s="260">
        <v>982.80000000000018</v>
      </c>
      <c r="G126" s="260">
        <v>977.65000000000032</v>
      </c>
      <c r="H126" s="260">
        <v>1001.9500000000003</v>
      </c>
      <c r="I126" s="260">
        <v>1007.1000000000001</v>
      </c>
      <c r="J126" s="260">
        <v>1014.1000000000003</v>
      </c>
      <c r="K126" s="259">
        <v>1000.1</v>
      </c>
      <c r="L126" s="259">
        <v>987.95</v>
      </c>
      <c r="M126" s="259">
        <v>0.59731999999999996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357.35</v>
      </c>
      <c r="D127" s="260">
        <v>357.7833333333333</v>
      </c>
      <c r="E127" s="260">
        <v>353.06666666666661</v>
      </c>
      <c r="F127" s="260">
        <v>348.7833333333333</v>
      </c>
      <c r="G127" s="260">
        <v>344.06666666666661</v>
      </c>
      <c r="H127" s="260">
        <v>362.06666666666661</v>
      </c>
      <c r="I127" s="260">
        <v>366.7833333333333</v>
      </c>
      <c r="J127" s="260">
        <v>371.06666666666661</v>
      </c>
      <c r="K127" s="259">
        <v>362.5</v>
      </c>
      <c r="L127" s="259">
        <v>353.5</v>
      </c>
      <c r="M127" s="259">
        <v>15.74761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1350.8</v>
      </c>
      <c r="D128" s="260">
        <v>1349.9333333333334</v>
      </c>
      <c r="E128" s="260">
        <v>1330.8666666666668</v>
      </c>
      <c r="F128" s="260">
        <v>1310.9333333333334</v>
      </c>
      <c r="G128" s="260">
        <v>1291.8666666666668</v>
      </c>
      <c r="H128" s="260">
        <v>1369.8666666666668</v>
      </c>
      <c r="I128" s="260">
        <v>1388.9333333333334</v>
      </c>
      <c r="J128" s="260">
        <v>1408.8666666666668</v>
      </c>
      <c r="K128" s="259">
        <v>1369</v>
      </c>
      <c r="L128" s="259">
        <v>1330</v>
      </c>
      <c r="M128" s="259">
        <v>11.899369999999999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741.25</v>
      </c>
      <c r="D129" s="260">
        <v>739.85</v>
      </c>
      <c r="E129" s="260">
        <v>737.30000000000007</v>
      </c>
      <c r="F129" s="260">
        <v>733.35</v>
      </c>
      <c r="G129" s="260">
        <v>730.80000000000007</v>
      </c>
      <c r="H129" s="260">
        <v>743.80000000000007</v>
      </c>
      <c r="I129" s="260">
        <v>746.35</v>
      </c>
      <c r="J129" s="260">
        <v>750.30000000000007</v>
      </c>
      <c r="K129" s="259">
        <v>742.4</v>
      </c>
      <c r="L129" s="259">
        <v>735.9</v>
      </c>
      <c r="M129" s="259">
        <v>0.54935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1048.3</v>
      </c>
      <c r="D130" s="260">
        <v>1043.2666666666667</v>
      </c>
      <c r="E130" s="260">
        <v>1035.5333333333333</v>
      </c>
      <c r="F130" s="260">
        <v>1022.7666666666667</v>
      </c>
      <c r="G130" s="260">
        <v>1015.0333333333333</v>
      </c>
      <c r="H130" s="260">
        <v>1056.0333333333333</v>
      </c>
      <c r="I130" s="260">
        <v>1063.7666666666664</v>
      </c>
      <c r="J130" s="260">
        <v>1076.5333333333333</v>
      </c>
      <c r="K130" s="259">
        <v>1051</v>
      </c>
      <c r="L130" s="259">
        <v>1030.5</v>
      </c>
      <c r="M130" s="259">
        <v>0.32615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397.05</v>
      </c>
      <c r="D131" s="260">
        <v>398.08333333333331</v>
      </c>
      <c r="E131" s="260">
        <v>394.01666666666665</v>
      </c>
      <c r="F131" s="260">
        <v>390.98333333333335</v>
      </c>
      <c r="G131" s="260">
        <v>386.91666666666669</v>
      </c>
      <c r="H131" s="260">
        <v>401.11666666666662</v>
      </c>
      <c r="I131" s="260">
        <v>405.18333333333334</v>
      </c>
      <c r="J131" s="260">
        <v>408.21666666666658</v>
      </c>
      <c r="K131" s="259">
        <v>402.15</v>
      </c>
      <c r="L131" s="259">
        <v>395.05</v>
      </c>
      <c r="M131" s="259">
        <v>49.683689999999999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554.15</v>
      </c>
      <c r="D132" s="260">
        <v>554.5</v>
      </c>
      <c r="E132" s="260">
        <v>548.65</v>
      </c>
      <c r="F132" s="260">
        <v>543.15</v>
      </c>
      <c r="G132" s="260">
        <v>537.29999999999995</v>
      </c>
      <c r="H132" s="260">
        <v>560</v>
      </c>
      <c r="I132" s="260">
        <v>565.84999999999991</v>
      </c>
      <c r="J132" s="260">
        <v>571.35</v>
      </c>
      <c r="K132" s="259">
        <v>560.35</v>
      </c>
      <c r="L132" s="259">
        <v>549</v>
      </c>
      <c r="M132" s="259">
        <v>8.8309800000000003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1735.35</v>
      </c>
      <c r="D133" s="260">
        <v>1748.6499999999999</v>
      </c>
      <c r="E133" s="260">
        <v>1712.2999999999997</v>
      </c>
      <c r="F133" s="260">
        <v>1689.2499999999998</v>
      </c>
      <c r="G133" s="260">
        <v>1652.8999999999996</v>
      </c>
      <c r="H133" s="260">
        <v>1771.6999999999998</v>
      </c>
      <c r="I133" s="260">
        <v>1808.0499999999997</v>
      </c>
      <c r="J133" s="260">
        <v>1831.1</v>
      </c>
      <c r="K133" s="259">
        <v>1785</v>
      </c>
      <c r="L133" s="259">
        <v>1725.6</v>
      </c>
      <c r="M133" s="259">
        <v>2.89595</v>
      </c>
      <c r="N133" s="1"/>
      <c r="O133" s="1"/>
    </row>
    <row r="134" spans="1:15" ht="12.75" customHeight="1">
      <c r="A134" s="30">
        <v>124</v>
      </c>
      <c r="B134" s="269" t="s">
        <v>876</v>
      </c>
      <c r="C134" s="259">
        <v>916.25</v>
      </c>
      <c r="D134" s="260">
        <v>922.73333333333323</v>
      </c>
      <c r="E134" s="260">
        <v>904.71666666666647</v>
      </c>
      <c r="F134" s="260">
        <v>893.18333333333328</v>
      </c>
      <c r="G134" s="260">
        <v>875.16666666666652</v>
      </c>
      <c r="H134" s="260">
        <v>934.26666666666642</v>
      </c>
      <c r="I134" s="260">
        <v>952.28333333333308</v>
      </c>
      <c r="J134" s="260">
        <v>963.81666666666638</v>
      </c>
      <c r="K134" s="259">
        <v>940.75</v>
      </c>
      <c r="L134" s="259">
        <v>911.2</v>
      </c>
      <c r="M134" s="259">
        <v>6.08012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2299</v>
      </c>
      <c r="D135" s="260">
        <v>2309.8333333333335</v>
      </c>
      <c r="E135" s="260">
        <v>2277.166666666667</v>
      </c>
      <c r="F135" s="260">
        <v>2255.3333333333335</v>
      </c>
      <c r="G135" s="260">
        <v>2222.666666666667</v>
      </c>
      <c r="H135" s="260">
        <v>2331.666666666667</v>
      </c>
      <c r="I135" s="260">
        <v>2364.3333333333339</v>
      </c>
      <c r="J135" s="260">
        <v>2386.166666666667</v>
      </c>
      <c r="K135" s="259">
        <v>2342.5</v>
      </c>
      <c r="L135" s="259">
        <v>2288</v>
      </c>
      <c r="M135" s="259">
        <v>4.5950300000000004</v>
      </c>
      <c r="N135" s="1"/>
      <c r="O135" s="1"/>
    </row>
    <row r="136" spans="1:15" ht="12.75" customHeight="1">
      <c r="A136" s="30">
        <v>126</v>
      </c>
      <c r="B136" s="269" t="s">
        <v>869</v>
      </c>
      <c r="C136" s="259">
        <v>393.35</v>
      </c>
      <c r="D136" s="260">
        <v>393.8</v>
      </c>
      <c r="E136" s="260">
        <v>384.55</v>
      </c>
      <c r="F136" s="260">
        <v>375.75</v>
      </c>
      <c r="G136" s="260">
        <v>366.5</v>
      </c>
      <c r="H136" s="260">
        <v>402.6</v>
      </c>
      <c r="I136" s="260">
        <v>411.85</v>
      </c>
      <c r="J136" s="260">
        <v>420.65000000000003</v>
      </c>
      <c r="K136" s="259">
        <v>403.05</v>
      </c>
      <c r="L136" s="259">
        <v>385</v>
      </c>
      <c r="M136" s="259">
        <v>2.9252899999999999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222.2</v>
      </c>
      <c r="D137" s="260">
        <v>221.93333333333331</v>
      </c>
      <c r="E137" s="260">
        <v>219.06666666666661</v>
      </c>
      <c r="F137" s="260">
        <v>215.93333333333331</v>
      </c>
      <c r="G137" s="260">
        <v>213.06666666666661</v>
      </c>
      <c r="H137" s="260">
        <v>225.06666666666661</v>
      </c>
      <c r="I137" s="260">
        <v>227.93333333333334</v>
      </c>
      <c r="J137" s="260">
        <v>231.06666666666661</v>
      </c>
      <c r="K137" s="259">
        <v>224.8</v>
      </c>
      <c r="L137" s="259">
        <v>218.8</v>
      </c>
      <c r="M137" s="259">
        <v>34.378219999999999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184.4</v>
      </c>
      <c r="D138" s="260">
        <v>185.20000000000002</v>
      </c>
      <c r="E138" s="260">
        <v>182.50000000000003</v>
      </c>
      <c r="F138" s="260">
        <v>180.60000000000002</v>
      </c>
      <c r="G138" s="260">
        <v>177.90000000000003</v>
      </c>
      <c r="H138" s="260">
        <v>187.10000000000002</v>
      </c>
      <c r="I138" s="260">
        <v>189.8</v>
      </c>
      <c r="J138" s="260">
        <v>191.70000000000002</v>
      </c>
      <c r="K138" s="259">
        <v>187.9</v>
      </c>
      <c r="L138" s="259">
        <v>183.3</v>
      </c>
      <c r="M138" s="259">
        <v>37.183340000000001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56.15</v>
      </c>
      <c r="D139" s="260">
        <v>56.85</v>
      </c>
      <c r="E139" s="260">
        <v>54.800000000000004</v>
      </c>
      <c r="F139" s="260">
        <v>53.45</v>
      </c>
      <c r="G139" s="260">
        <v>51.400000000000006</v>
      </c>
      <c r="H139" s="260">
        <v>58.2</v>
      </c>
      <c r="I139" s="260">
        <v>60.25</v>
      </c>
      <c r="J139" s="260">
        <v>61.6</v>
      </c>
      <c r="K139" s="259">
        <v>58.9</v>
      </c>
      <c r="L139" s="259">
        <v>55.5</v>
      </c>
      <c r="M139" s="259">
        <v>15.706670000000001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221.55</v>
      </c>
      <c r="D140" s="260">
        <v>223.2833333333333</v>
      </c>
      <c r="E140" s="260">
        <v>218.96666666666661</v>
      </c>
      <c r="F140" s="260">
        <v>216.3833333333333</v>
      </c>
      <c r="G140" s="260">
        <v>212.06666666666661</v>
      </c>
      <c r="H140" s="260">
        <v>225.86666666666662</v>
      </c>
      <c r="I140" s="260">
        <v>230.18333333333334</v>
      </c>
      <c r="J140" s="260">
        <v>232.76666666666662</v>
      </c>
      <c r="K140" s="259">
        <v>227.6</v>
      </c>
      <c r="L140" s="259">
        <v>220.7</v>
      </c>
      <c r="M140" s="259">
        <v>1.1444700000000001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3298.75</v>
      </c>
      <c r="D141" s="260">
        <v>3334.9166666666665</v>
      </c>
      <c r="E141" s="260">
        <v>3239.833333333333</v>
      </c>
      <c r="F141" s="260">
        <v>3180.9166666666665</v>
      </c>
      <c r="G141" s="260">
        <v>3085.833333333333</v>
      </c>
      <c r="H141" s="260">
        <v>3393.833333333333</v>
      </c>
      <c r="I141" s="260">
        <v>3488.9166666666661</v>
      </c>
      <c r="J141" s="260">
        <v>3547.833333333333</v>
      </c>
      <c r="K141" s="259">
        <v>3430</v>
      </c>
      <c r="L141" s="259">
        <v>3276</v>
      </c>
      <c r="M141" s="259">
        <v>32.183059999999998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4539.8500000000004</v>
      </c>
      <c r="D142" s="260">
        <v>4557.95</v>
      </c>
      <c r="E142" s="260">
        <v>4495.8999999999996</v>
      </c>
      <c r="F142" s="260">
        <v>4451.95</v>
      </c>
      <c r="G142" s="260">
        <v>4389.8999999999996</v>
      </c>
      <c r="H142" s="260">
        <v>4601.8999999999996</v>
      </c>
      <c r="I142" s="260">
        <v>4663.9500000000007</v>
      </c>
      <c r="J142" s="260">
        <v>4707.8999999999996</v>
      </c>
      <c r="K142" s="259">
        <v>4620</v>
      </c>
      <c r="L142" s="259">
        <v>4514</v>
      </c>
      <c r="M142" s="259">
        <v>1.9646600000000001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2405.8000000000002</v>
      </c>
      <c r="D143" s="260">
        <v>2457.1</v>
      </c>
      <c r="E143" s="260">
        <v>2339.6999999999998</v>
      </c>
      <c r="F143" s="260">
        <v>2273.6</v>
      </c>
      <c r="G143" s="260">
        <v>2156.1999999999998</v>
      </c>
      <c r="H143" s="260">
        <v>2523.1999999999998</v>
      </c>
      <c r="I143" s="260">
        <v>2640.6000000000004</v>
      </c>
      <c r="J143" s="260">
        <v>2706.7</v>
      </c>
      <c r="K143" s="259">
        <v>2574.5</v>
      </c>
      <c r="L143" s="259">
        <v>2391</v>
      </c>
      <c r="M143" s="259">
        <v>8.4243400000000008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4534.8999999999996</v>
      </c>
      <c r="D144" s="260">
        <v>4533.6000000000004</v>
      </c>
      <c r="E144" s="260">
        <v>4501.4000000000005</v>
      </c>
      <c r="F144" s="260">
        <v>4467.9000000000005</v>
      </c>
      <c r="G144" s="260">
        <v>4435.7000000000007</v>
      </c>
      <c r="H144" s="260">
        <v>4567.1000000000004</v>
      </c>
      <c r="I144" s="260">
        <v>4599.3000000000011</v>
      </c>
      <c r="J144" s="260">
        <v>4632.8</v>
      </c>
      <c r="K144" s="259">
        <v>4565.8</v>
      </c>
      <c r="L144" s="259">
        <v>4500.1000000000004</v>
      </c>
      <c r="M144" s="259">
        <v>7.1311200000000001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633.85</v>
      </c>
      <c r="D145" s="260">
        <v>634.88333333333333</v>
      </c>
      <c r="E145" s="260">
        <v>627.01666666666665</v>
      </c>
      <c r="F145" s="260">
        <v>620.18333333333328</v>
      </c>
      <c r="G145" s="260">
        <v>612.31666666666661</v>
      </c>
      <c r="H145" s="260">
        <v>641.7166666666667</v>
      </c>
      <c r="I145" s="260">
        <v>649.58333333333326</v>
      </c>
      <c r="J145" s="260">
        <v>656.41666666666674</v>
      </c>
      <c r="K145" s="259">
        <v>642.75</v>
      </c>
      <c r="L145" s="259">
        <v>628.04999999999995</v>
      </c>
      <c r="M145" s="259">
        <v>1.7098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186.15</v>
      </c>
      <c r="D146" s="260">
        <v>186.88333333333333</v>
      </c>
      <c r="E146" s="260">
        <v>184.36666666666665</v>
      </c>
      <c r="F146" s="260">
        <v>182.58333333333331</v>
      </c>
      <c r="G146" s="260">
        <v>180.06666666666663</v>
      </c>
      <c r="H146" s="260">
        <v>188.66666666666666</v>
      </c>
      <c r="I146" s="260">
        <v>191.18333333333331</v>
      </c>
      <c r="J146" s="260">
        <v>192.96666666666667</v>
      </c>
      <c r="K146" s="259">
        <v>189.4</v>
      </c>
      <c r="L146" s="259">
        <v>185.1</v>
      </c>
      <c r="M146" s="259">
        <v>3.5211399999999999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149.94999999999999</v>
      </c>
      <c r="D147" s="260">
        <v>150.71666666666667</v>
      </c>
      <c r="E147" s="260">
        <v>148.93333333333334</v>
      </c>
      <c r="F147" s="260">
        <v>147.91666666666666</v>
      </c>
      <c r="G147" s="260">
        <v>146.13333333333333</v>
      </c>
      <c r="H147" s="260">
        <v>151.73333333333335</v>
      </c>
      <c r="I147" s="260">
        <v>153.51666666666671</v>
      </c>
      <c r="J147" s="260">
        <v>154.53333333333336</v>
      </c>
      <c r="K147" s="259">
        <v>152.5</v>
      </c>
      <c r="L147" s="259">
        <v>149.69999999999999</v>
      </c>
      <c r="M147" s="259">
        <v>3.34056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393.75</v>
      </c>
      <c r="D148" s="260">
        <v>394.43333333333334</v>
      </c>
      <c r="E148" s="260">
        <v>389.51666666666665</v>
      </c>
      <c r="F148" s="260">
        <v>385.2833333333333</v>
      </c>
      <c r="G148" s="260">
        <v>380.36666666666662</v>
      </c>
      <c r="H148" s="260">
        <v>398.66666666666669</v>
      </c>
      <c r="I148" s="260">
        <v>403.58333333333331</v>
      </c>
      <c r="J148" s="260">
        <v>407.81666666666672</v>
      </c>
      <c r="K148" s="259">
        <v>399.35</v>
      </c>
      <c r="L148" s="259">
        <v>390.2</v>
      </c>
      <c r="M148" s="259">
        <v>9.2353400000000008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61.8</v>
      </c>
      <c r="D149" s="260">
        <v>62.016666666666673</v>
      </c>
      <c r="E149" s="260">
        <v>61.233333333333348</v>
      </c>
      <c r="F149" s="260">
        <v>60.666666666666679</v>
      </c>
      <c r="G149" s="260">
        <v>59.883333333333354</v>
      </c>
      <c r="H149" s="260">
        <v>62.583333333333343</v>
      </c>
      <c r="I149" s="260">
        <v>63.36666666666666</v>
      </c>
      <c r="J149" s="260">
        <v>63.933333333333337</v>
      </c>
      <c r="K149" s="259">
        <v>62.8</v>
      </c>
      <c r="L149" s="259">
        <v>61.45</v>
      </c>
      <c r="M149" s="259">
        <v>15.12825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3732.95</v>
      </c>
      <c r="D150" s="260">
        <v>3740.4</v>
      </c>
      <c r="E150" s="260">
        <v>3688.8500000000004</v>
      </c>
      <c r="F150" s="260">
        <v>3644.7500000000005</v>
      </c>
      <c r="G150" s="260">
        <v>3593.2000000000007</v>
      </c>
      <c r="H150" s="260">
        <v>3784.5</v>
      </c>
      <c r="I150" s="260">
        <v>3836.05</v>
      </c>
      <c r="J150" s="260">
        <v>3880.1499999999996</v>
      </c>
      <c r="K150" s="259">
        <v>3791.95</v>
      </c>
      <c r="L150" s="259">
        <v>3696.3</v>
      </c>
      <c r="M150" s="259">
        <v>4.9041100000000002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498.4</v>
      </c>
      <c r="D151" s="260">
        <v>497.31666666666666</v>
      </c>
      <c r="E151" s="260">
        <v>491.63333333333333</v>
      </c>
      <c r="F151" s="260">
        <v>484.86666666666667</v>
      </c>
      <c r="G151" s="260">
        <v>479.18333333333334</v>
      </c>
      <c r="H151" s="260">
        <v>504.08333333333331</v>
      </c>
      <c r="I151" s="260">
        <v>509.76666666666659</v>
      </c>
      <c r="J151" s="260">
        <v>516.5333333333333</v>
      </c>
      <c r="K151" s="259">
        <v>503</v>
      </c>
      <c r="L151" s="259">
        <v>490.55</v>
      </c>
      <c r="M151" s="259">
        <v>2.5257800000000001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466.3</v>
      </c>
      <c r="D152" s="260">
        <v>471.41666666666669</v>
      </c>
      <c r="E152" s="260">
        <v>455.33333333333337</v>
      </c>
      <c r="F152" s="260">
        <v>444.36666666666667</v>
      </c>
      <c r="G152" s="260">
        <v>428.28333333333336</v>
      </c>
      <c r="H152" s="260">
        <v>482.38333333333338</v>
      </c>
      <c r="I152" s="260">
        <v>498.46666666666675</v>
      </c>
      <c r="J152" s="260">
        <v>509.43333333333339</v>
      </c>
      <c r="K152" s="259">
        <v>487.5</v>
      </c>
      <c r="L152" s="259">
        <v>460.45</v>
      </c>
      <c r="M152" s="259">
        <v>1.17422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1395.9</v>
      </c>
      <c r="D153" s="260">
        <v>1401.6333333333332</v>
      </c>
      <c r="E153" s="260">
        <v>1382.2666666666664</v>
      </c>
      <c r="F153" s="260">
        <v>1368.6333333333332</v>
      </c>
      <c r="G153" s="260">
        <v>1349.2666666666664</v>
      </c>
      <c r="H153" s="260">
        <v>1415.2666666666664</v>
      </c>
      <c r="I153" s="260">
        <v>1434.6333333333332</v>
      </c>
      <c r="J153" s="260">
        <v>1448.2666666666664</v>
      </c>
      <c r="K153" s="259">
        <v>1421</v>
      </c>
      <c r="L153" s="259">
        <v>1388</v>
      </c>
      <c r="M153" s="259">
        <v>1.55894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75.400000000000006</v>
      </c>
      <c r="D154" s="260">
        <v>74.666666666666671</v>
      </c>
      <c r="E154" s="260">
        <v>72.983333333333348</v>
      </c>
      <c r="F154" s="260">
        <v>70.566666666666677</v>
      </c>
      <c r="G154" s="260">
        <v>68.883333333333354</v>
      </c>
      <c r="H154" s="260">
        <v>77.083333333333343</v>
      </c>
      <c r="I154" s="260">
        <v>78.766666666666652</v>
      </c>
      <c r="J154" s="260">
        <v>81.183333333333337</v>
      </c>
      <c r="K154" s="259">
        <v>76.349999999999994</v>
      </c>
      <c r="L154" s="259">
        <v>72.25</v>
      </c>
      <c r="M154" s="259">
        <v>61.144120000000001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51.5</v>
      </c>
      <c r="D155" s="260">
        <v>51.583333333333336</v>
      </c>
      <c r="E155" s="260">
        <v>51.166666666666671</v>
      </c>
      <c r="F155" s="260">
        <v>50.833333333333336</v>
      </c>
      <c r="G155" s="260">
        <v>50.416666666666671</v>
      </c>
      <c r="H155" s="260">
        <v>51.916666666666671</v>
      </c>
      <c r="I155" s="260">
        <v>52.333333333333343</v>
      </c>
      <c r="J155" s="260">
        <v>52.666666666666671</v>
      </c>
      <c r="K155" s="259">
        <v>52</v>
      </c>
      <c r="L155" s="259">
        <v>51.25</v>
      </c>
      <c r="M155" s="259">
        <v>12.199120000000001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1987.5</v>
      </c>
      <c r="D156" s="260">
        <v>1978.4166666666667</v>
      </c>
      <c r="E156" s="260">
        <v>1961.8333333333335</v>
      </c>
      <c r="F156" s="260">
        <v>1936.1666666666667</v>
      </c>
      <c r="G156" s="260">
        <v>1919.5833333333335</v>
      </c>
      <c r="H156" s="260">
        <v>2004.0833333333335</v>
      </c>
      <c r="I156" s="260">
        <v>2020.666666666667</v>
      </c>
      <c r="J156" s="260">
        <v>2046.3333333333335</v>
      </c>
      <c r="K156" s="259">
        <v>1995</v>
      </c>
      <c r="L156" s="259">
        <v>1952.75</v>
      </c>
      <c r="M156" s="259">
        <v>6.3832399999999998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174.55</v>
      </c>
      <c r="D157" s="260">
        <v>174.91666666666666</v>
      </c>
      <c r="E157" s="260">
        <v>172.68333333333331</v>
      </c>
      <c r="F157" s="260">
        <v>170.81666666666666</v>
      </c>
      <c r="G157" s="260">
        <v>168.58333333333331</v>
      </c>
      <c r="H157" s="260">
        <v>176.7833333333333</v>
      </c>
      <c r="I157" s="260">
        <v>179.01666666666665</v>
      </c>
      <c r="J157" s="260">
        <v>180.8833333333333</v>
      </c>
      <c r="K157" s="259">
        <v>177.15</v>
      </c>
      <c r="L157" s="259">
        <v>173.05</v>
      </c>
      <c r="M157" s="259">
        <v>34.039929999999998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296.39999999999998</v>
      </c>
      <c r="D158" s="260">
        <v>301.56666666666666</v>
      </c>
      <c r="E158" s="260">
        <v>289.63333333333333</v>
      </c>
      <c r="F158" s="260">
        <v>282.86666666666667</v>
      </c>
      <c r="G158" s="260">
        <v>270.93333333333334</v>
      </c>
      <c r="H158" s="260">
        <v>308.33333333333331</v>
      </c>
      <c r="I158" s="260">
        <v>320.26666666666659</v>
      </c>
      <c r="J158" s="260">
        <v>327.0333333333333</v>
      </c>
      <c r="K158" s="259">
        <v>313.5</v>
      </c>
      <c r="L158" s="259">
        <v>294.8</v>
      </c>
      <c r="M158" s="259">
        <v>2.1656499999999999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1060.3</v>
      </c>
      <c r="D159" s="260">
        <v>1081.0666666666668</v>
      </c>
      <c r="E159" s="260">
        <v>1017.1333333333337</v>
      </c>
      <c r="F159" s="260">
        <v>973.96666666666692</v>
      </c>
      <c r="G159" s="260">
        <v>910.03333333333376</v>
      </c>
      <c r="H159" s="260">
        <v>1124.2333333333336</v>
      </c>
      <c r="I159" s="260">
        <v>1188.1666666666665</v>
      </c>
      <c r="J159" s="260">
        <v>1231.3333333333335</v>
      </c>
      <c r="K159" s="259">
        <v>1145</v>
      </c>
      <c r="L159" s="259">
        <v>1037.9000000000001</v>
      </c>
      <c r="M159" s="259">
        <v>22.037099999999999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138.1</v>
      </c>
      <c r="D160" s="260">
        <v>137.98333333333335</v>
      </c>
      <c r="E160" s="260">
        <v>136.9666666666667</v>
      </c>
      <c r="F160" s="260">
        <v>135.83333333333334</v>
      </c>
      <c r="G160" s="260">
        <v>134.81666666666669</v>
      </c>
      <c r="H160" s="260">
        <v>139.1166666666667</v>
      </c>
      <c r="I160" s="260">
        <v>140.13333333333335</v>
      </c>
      <c r="J160" s="260">
        <v>141.26666666666671</v>
      </c>
      <c r="K160" s="259">
        <v>139</v>
      </c>
      <c r="L160" s="259">
        <v>136.85</v>
      </c>
      <c r="M160" s="259">
        <v>107.17725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128.15</v>
      </c>
      <c r="D161" s="260">
        <v>129.53333333333333</v>
      </c>
      <c r="E161" s="260">
        <v>125.71666666666667</v>
      </c>
      <c r="F161" s="260">
        <v>123.28333333333333</v>
      </c>
      <c r="G161" s="260">
        <v>119.46666666666667</v>
      </c>
      <c r="H161" s="260">
        <v>131.96666666666667</v>
      </c>
      <c r="I161" s="260">
        <v>135.78333333333333</v>
      </c>
      <c r="J161" s="260">
        <v>138.21666666666667</v>
      </c>
      <c r="K161" s="259">
        <v>133.35</v>
      </c>
      <c r="L161" s="259">
        <v>127.1</v>
      </c>
      <c r="M161" s="259">
        <v>3.0848800000000001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5753.7</v>
      </c>
      <c r="D162" s="260">
        <v>5814.2333333333336</v>
      </c>
      <c r="E162" s="260">
        <v>5669.4666666666672</v>
      </c>
      <c r="F162" s="260">
        <v>5585.2333333333336</v>
      </c>
      <c r="G162" s="260">
        <v>5440.4666666666672</v>
      </c>
      <c r="H162" s="260">
        <v>5898.4666666666672</v>
      </c>
      <c r="I162" s="260">
        <v>6043.2333333333336</v>
      </c>
      <c r="J162" s="260">
        <v>6127.4666666666672</v>
      </c>
      <c r="K162" s="259">
        <v>5959</v>
      </c>
      <c r="L162" s="259">
        <v>5730</v>
      </c>
      <c r="M162" s="259">
        <v>0.81162999999999996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534.95000000000005</v>
      </c>
      <c r="D163" s="260">
        <v>535.93333333333328</v>
      </c>
      <c r="E163" s="260">
        <v>526.56666666666661</v>
      </c>
      <c r="F163" s="260">
        <v>518.18333333333328</v>
      </c>
      <c r="G163" s="260">
        <v>508.81666666666661</v>
      </c>
      <c r="H163" s="260">
        <v>544.31666666666661</v>
      </c>
      <c r="I163" s="260">
        <v>553.68333333333317</v>
      </c>
      <c r="J163" s="260">
        <v>562.06666666666661</v>
      </c>
      <c r="K163" s="259">
        <v>545.29999999999995</v>
      </c>
      <c r="L163" s="259">
        <v>527.54999999999995</v>
      </c>
      <c r="M163" s="259">
        <v>10.63363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158.05000000000001</v>
      </c>
      <c r="D164" s="260">
        <v>157.81666666666669</v>
      </c>
      <c r="E164" s="260">
        <v>155.33333333333337</v>
      </c>
      <c r="F164" s="260">
        <v>152.61666666666667</v>
      </c>
      <c r="G164" s="260">
        <v>150.13333333333335</v>
      </c>
      <c r="H164" s="260">
        <v>160.53333333333339</v>
      </c>
      <c r="I164" s="260">
        <v>163.01666666666668</v>
      </c>
      <c r="J164" s="260">
        <v>165.73333333333341</v>
      </c>
      <c r="K164" s="259">
        <v>160.30000000000001</v>
      </c>
      <c r="L164" s="259">
        <v>155.1</v>
      </c>
      <c r="M164" s="259">
        <v>19.698350000000001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104.05</v>
      </c>
      <c r="D165" s="260">
        <v>104.71666666666665</v>
      </c>
      <c r="E165" s="260">
        <v>103.08333333333331</v>
      </c>
      <c r="F165" s="260">
        <v>102.11666666666666</v>
      </c>
      <c r="G165" s="260">
        <v>100.48333333333332</v>
      </c>
      <c r="H165" s="260">
        <v>105.68333333333331</v>
      </c>
      <c r="I165" s="260">
        <v>107.31666666666666</v>
      </c>
      <c r="J165" s="260">
        <v>108.2833333333333</v>
      </c>
      <c r="K165" s="259">
        <v>106.35</v>
      </c>
      <c r="L165" s="259">
        <v>103.75</v>
      </c>
      <c r="M165" s="259">
        <v>19.551439999999999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281.39999999999998</v>
      </c>
      <c r="D166" s="260">
        <v>283.46666666666664</v>
      </c>
      <c r="E166" s="260">
        <v>274.48333333333329</v>
      </c>
      <c r="F166" s="260">
        <v>267.56666666666666</v>
      </c>
      <c r="G166" s="260">
        <v>258.58333333333331</v>
      </c>
      <c r="H166" s="260">
        <v>290.38333333333327</v>
      </c>
      <c r="I166" s="260">
        <v>299.36666666666662</v>
      </c>
      <c r="J166" s="260">
        <v>306.28333333333325</v>
      </c>
      <c r="K166" s="259">
        <v>292.45</v>
      </c>
      <c r="L166" s="259">
        <v>276.55</v>
      </c>
      <c r="M166" s="259">
        <v>8.6592800000000008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1223.5999999999999</v>
      </c>
      <c r="D167" s="260">
        <v>1226.0833333333333</v>
      </c>
      <c r="E167" s="260">
        <v>1213.1666666666665</v>
      </c>
      <c r="F167" s="260">
        <v>1202.7333333333333</v>
      </c>
      <c r="G167" s="260">
        <v>1189.8166666666666</v>
      </c>
      <c r="H167" s="260">
        <v>1236.5166666666664</v>
      </c>
      <c r="I167" s="260">
        <v>1249.4333333333329</v>
      </c>
      <c r="J167" s="260">
        <v>1259.8666666666663</v>
      </c>
      <c r="K167" s="259">
        <v>1239</v>
      </c>
      <c r="L167" s="259">
        <v>1215.6500000000001</v>
      </c>
      <c r="M167" s="259">
        <v>7.9750000000000001E-2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88.6</v>
      </c>
      <c r="D168" s="260">
        <v>89.133333333333326</v>
      </c>
      <c r="E168" s="260">
        <v>87.716666666666654</v>
      </c>
      <c r="F168" s="260">
        <v>86.833333333333329</v>
      </c>
      <c r="G168" s="260">
        <v>85.416666666666657</v>
      </c>
      <c r="H168" s="260">
        <v>90.016666666666652</v>
      </c>
      <c r="I168" s="260">
        <v>91.433333333333337</v>
      </c>
      <c r="J168" s="260">
        <v>92.316666666666649</v>
      </c>
      <c r="K168" s="259">
        <v>90.55</v>
      </c>
      <c r="L168" s="259">
        <v>88.25</v>
      </c>
      <c r="M168" s="259">
        <v>121.72444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1855.75</v>
      </c>
      <c r="D169" s="260">
        <v>1880.5666666666666</v>
      </c>
      <c r="E169" s="260">
        <v>1816.1833333333332</v>
      </c>
      <c r="F169" s="260">
        <v>1776.6166666666666</v>
      </c>
      <c r="G169" s="260">
        <v>1712.2333333333331</v>
      </c>
      <c r="H169" s="260">
        <v>1920.1333333333332</v>
      </c>
      <c r="I169" s="260">
        <v>1984.5166666666664</v>
      </c>
      <c r="J169" s="260">
        <v>2024.0833333333333</v>
      </c>
      <c r="K169" s="259">
        <v>1944.95</v>
      </c>
      <c r="L169" s="259">
        <v>1841</v>
      </c>
      <c r="M169" s="259">
        <v>1.94801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37.700000000000003</v>
      </c>
      <c r="D170" s="260">
        <v>37.916666666666664</v>
      </c>
      <c r="E170" s="260">
        <v>37.333333333333329</v>
      </c>
      <c r="F170" s="260">
        <v>36.966666666666661</v>
      </c>
      <c r="G170" s="260">
        <v>36.383333333333326</v>
      </c>
      <c r="H170" s="260">
        <v>38.283333333333331</v>
      </c>
      <c r="I170" s="260">
        <v>38.86666666666666</v>
      </c>
      <c r="J170" s="260">
        <v>39.233333333333334</v>
      </c>
      <c r="K170" s="259">
        <v>38.5</v>
      </c>
      <c r="L170" s="259">
        <v>37.549999999999997</v>
      </c>
      <c r="M170" s="259">
        <v>66.107820000000004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2804.5</v>
      </c>
      <c r="D171" s="260">
        <v>2805.25</v>
      </c>
      <c r="E171" s="260">
        <v>2779.25</v>
      </c>
      <c r="F171" s="260">
        <v>2754</v>
      </c>
      <c r="G171" s="260">
        <v>2728</v>
      </c>
      <c r="H171" s="260">
        <v>2830.5</v>
      </c>
      <c r="I171" s="260">
        <v>2856.5</v>
      </c>
      <c r="J171" s="260">
        <v>2881.75</v>
      </c>
      <c r="K171" s="259">
        <v>2831.25</v>
      </c>
      <c r="L171" s="259">
        <v>2780</v>
      </c>
      <c r="M171" s="259">
        <v>0.41448000000000002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3426.5</v>
      </c>
      <c r="D172" s="260">
        <v>3447.4833333333336</v>
      </c>
      <c r="E172" s="260">
        <v>3395.0166666666673</v>
      </c>
      <c r="F172" s="260">
        <v>3363.5333333333338</v>
      </c>
      <c r="G172" s="260">
        <v>3311.0666666666675</v>
      </c>
      <c r="H172" s="260">
        <v>3478.9666666666672</v>
      </c>
      <c r="I172" s="260">
        <v>3531.4333333333334</v>
      </c>
      <c r="J172" s="260">
        <v>3562.916666666667</v>
      </c>
      <c r="K172" s="259">
        <v>3499.95</v>
      </c>
      <c r="L172" s="259">
        <v>3416</v>
      </c>
      <c r="M172" s="259">
        <v>4.3729999999999998E-2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136.1</v>
      </c>
      <c r="D173" s="260">
        <v>134.36666666666667</v>
      </c>
      <c r="E173" s="260">
        <v>128.88333333333335</v>
      </c>
      <c r="F173" s="260">
        <v>121.66666666666669</v>
      </c>
      <c r="G173" s="260">
        <v>116.18333333333337</v>
      </c>
      <c r="H173" s="260">
        <v>141.58333333333334</v>
      </c>
      <c r="I173" s="260">
        <v>147.06666666666669</v>
      </c>
      <c r="J173" s="260">
        <v>154.28333333333333</v>
      </c>
      <c r="K173" s="259">
        <v>139.85</v>
      </c>
      <c r="L173" s="259">
        <v>127.15</v>
      </c>
      <c r="M173" s="259">
        <v>5.6404300000000003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1771.65</v>
      </c>
      <c r="D174" s="260">
        <v>1782.9666666666665</v>
      </c>
      <c r="E174" s="260">
        <v>1751.9333333333329</v>
      </c>
      <c r="F174" s="260">
        <v>1732.2166666666665</v>
      </c>
      <c r="G174" s="260">
        <v>1701.1833333333329</v>
      </c>
      <c r="H174" s="260">
        <v>1802.6833333333329</v>
      </c>
      <c r="I174" s="260">
        <v>1833.7166666666662</v>
      </c>
      <c r="J174" s="260">
        <v>1853.4333333333329</v>
      </c>
      <c r="K174" s="259">
        <v>1814</v>
      </c>
      <c r="L174" s="259">
        <v>1763.25</v>
      </c>
      <c r="M174" s="259">
        <v>4.4069099999999999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1340.95</v>
      </c>
      <c r="D175" s="260">
        <v>1341.4166666666667</v>
      </c>
      <c r="E175" s="260">
        <v>1329.8333333333335</v>
      </c>
      <c r="F175" s="260">
        <v>1318.7166666666667</v>
      </c>
      <c r="G175" s="260">
        <v>1307.1333333333334</v>
      </c>
      <c r="H175" s="260">
        <v>1352.5333333333335</v>
      </c>
      <c r="I175" s="260">
        <v>1364.116666666667</v>
      </c>
      <c r="J175" s="260">
        <v>1375.2333333333336</v>
      </c>
      <c r="K175" s="259">
        <v>1353</v>
      </c>
      <c r="L175" s="259">
        <v>1330.3</v>
      </c>
      <c r="M175" s="259">
        <v>1.56362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420.55</v>
      </c>
      <c r="D176" s="260">
        <v>422.11666666666662</v>
      </c>
      <c r="E176" s="260">
        <v>416.53333333333325</v>
      </c>
      <c r="F176" s="260">
        <v>412.51666666666665</v>
      </c>
      <c r="G176" s="260">
        <v>406.93333333333328</v>
      </c>
      <c r="H176" s="260">
        <v>426.13333333333321</v>
      </c>
      <c r="I176" s="260">
        <v>431.71666666666658</v>
      </c>
      <c r="J176" s="260">
        <v>435.73333333333318</v>
      </c>
      <c r="K176" s="259">
        <v>427.7</v>
      </c>
      <c r="L176" s="259">
        <v>418.1</v>
      </c>
      <c r="M176" s="259">
        <v>6.8713699999999998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1300.8499999999999</v>
      </c>
      <c r="D177" s="260">
        <v>1301.4833333333333</v>
      </c>
      <c r="E177" s="260">
        <v>1269.3666666666668</v>
      </c>
      <c r="F177" s="260">
        <v>1237.8833333333334</v>
      </c>
      <c r="G177" s="260">
        <v>1205.7666666666669</v>
      </c>
      <c r="H177" s="260">
        <v>1332.9666666666667</v>
      </c>
      <c r="I177" s="260">
        <v>1365.083333333333</v>
      </c>
      <c r="J177" s="260">
        <v>1396.5666666666666</v>
      </c>
      <c r="K177" s="259">
        <v>1333.6</v>
      </c>
      <c r="L177" s="259">
        <v>1270</v>
      </c>
      <c r="M177" s="259">
        <v>0.47692000000000001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1622.45</v>
      </c>
      <c r="D178" s="260">
        <v>1635.9833333333333</v>
      </c>
      <c r="E178" s="260">
        <v>1601.4666666666667</v>
      </c>
      <c r="F178" s="260">
        <v>1580.4833333333333</v>
      </c>
      <c r="G178" s="260">
        <v>1545.9666666666667</v>
      </c>
      <c r="H178" s="260">
        <v>1656.9666666666667</v>
      </c>
      <c r="I178" s="260">
        <v>1691.4833333333336</v>
      </c>
      <c r="J178" s="260">
        <v>1712.4666666666667</v>
      </c>
      <c r="K178" s="259">
        <v>1670.5</v>
      </c>
      <c r="L178" s="259">
        <v>1615</v>
      </c>
      <c r="M178" s="259">
        <v>0.59553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488.65</v>
      </c>
      <c r="D179" s="260">
        <v>490.06666666666661</v>
      </c>
      <c r="E179" s="260">
        <v>484.68333333333322</v>
      </c>
      <c r="F179" s="260">
        <v>480.71666666666664</v>
      </c>
      <c r="G179" s="260">
        <v>475.33333333333326</v>
      </c>
      <c r="H179" s="260">
        <v>494.03333333333319</v>
      </c>
      <c r="I179" s="260">
        <v>499.41666666666663</v>
      </c>
      <c r="J179" s="260">
        <v>503.38333333333316</v>
      </c>
      <c r="K179" s="259">
        <v>495.45</v>
      </c>
      <c r="L179" s="259">
        <v>486.1</v>
      </c>
      <c r="M179" s="259">
        <v>1.09263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814.85</v>
      </c>
      <c r="D180" s="260">
        <v>818.05000000000007</v>
      </c>
      <c r="E180" s="260">
        <v>802.45000000000016</v>
      </c>
      <c r="F180" s="260">
        <v>790.05000000000007</v>
      </c>
      <c r="G180" s="260">
        <v>774.45000000000016</v>
      </c>
      <c r="H180" s="260">
        <v>830.45000000000016</v>
      </c>
      <c r="I180" s="260">
        <v>846.05000000000007</v>
      </c>
      <c r="J180" s="260">
        <v>858.45000000000016</v>
      </c>
      <c r="K180" s="259">
        <v>833.65</v>
      </c>
      <c r="L180" s="259">
        <v>805.65</v>
      </c>
      <c r="M180" s="259">
        <v>26.215630000000001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420.15</v>
      </c>
      <c r="D181" s="260">
        <v>421.0333333333333</v>
      </c>
      <c r="E181" s="260">
        <v>417.11666666666662</v>
      </c>
      <c r="F181" s="260">
        <v>414.08333333333331</v>
      </c>
      <c r="G181" s="260">
        <v>410.16666666666663</v>
      </c>
      <c r="H181" s="260">
        <v>424.06666666666661</v>
      </c>
      <c r="I181" s="260">
        <v>427.98333333333335</v>
      </c>
      <c r="J181" s="260">
        <v>431.01666666666659</v>
      </c>
      <c r="K181" s="259">
        <v>424.95</v>
      </c>
      <c r="L181" s="259">
        <v>418</v>
      </c>
      <c r="M181" s="259">
        <v>1.6404300000000001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1169.7</v>
      </c>
      <c r="D182" s="260">
        <v>1202.3</v>
      </c>
      <c r="E182" s="260">
        <v>1131.6499999999999</v>
      </c>
      <c r="F182" s="260">
        <v>1093.5999999999999</v>
      </c>
      <c r="G182" s="260">
        <v>1022.9499999999998</v>
      </c>
      <c r="H182" s="260">
        <v>1240.3499999999999</v>
      </c>
      <c r="I182" s="260">
        <v>1311</v>
      </c>
      <c r="J182" s="260">
        <v>1349.05</v>
      </c>
      <c r="K182" s="259">
        <v>1272.95</v>
      </c>
      <c r="L182" s="259">
        <v>1164.25</v>
      </c>
      <c r="M182" s="259">
        <v>24.295020000000001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367.45</v>
      </c>
      <c r="D183" s="260">
        <v>369.08333333333331</v>
      </c>
      <c r="E183" s="260">
        <v>363.26666666666665</v>
      </c>
      <c r="F183" s="260">
        <v>359.08333333333331</v>
      </c>
      <c r="G183" s="260">
        <v>353.26666666666665</v>
      </c>
      <c r="H183" s="260">
        <v>373.26666666666665</v>
      </c>
      <c r="I183" s="260">
        <v>379.08333333333337</v>
      </c>
      <c r="J183" s="260">
        <v>383.26666666666665</v>
      </c>
      <c r="K183" s="259">
        <v>374.9</v>
      </c>
      <c r="L183" s="259">
        <v>364.9</v>
      </c>
      <c r="M183" s="259">
        <v>10.41094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362.1</v>
      </c>
      <c r="D184" s="260">
        <v>362.83333333333331</v>
      </c>
      <c r="E184" s="260">
        <v>357.71666666666664</v>
      </c>
      <c r="F184" s="260">
        <v>353.33333333333331</v>
      </c>
      <c r="G184" s="260">
        <v>348.21666666666664</v>
      </c>
      <c r="H184" s="260">
        <v>367.21666666666664</v>
      </c>
      <c r="I184" s="260">
        <v>372.33333333333331</v>
      </c>
      <c r="J184" s="260">
        <v>376.71666666666664</v>
      </c>
      <c r="K184" s="259">
        <v>367.95</v>
      </c>
      <c r="L184" s="259">
        <v>358.45</v>
      </c>
      <c r="M184" s="259">
        <v>2.5329600000000001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1745.5</v>
      </c>
      <c r="D185" s="260">
        <v>1757.5999999999997</v>
      </c>
      <c r="E185" s="260">
        <v>1721.2499999999993</v>
      </c>
      <c r="F185" s="260">
        <v>1696.9999999999995</v>
      </c>
      <c r="G185" s="260">
        <v>1660.6499999999992</v>
      </c>
      <c r="H185" s="260">
        <v>1781.8499999999995</v>
      </c>
      <c r="I185" s="260">
        <v>1818.1999999999998</v>
      </c>
      <c r="J185" s="260">
        <v>1842.4499999999996</v>
      </c>
      <c r="K185" s="259">
        <v>1793.95</v>
      </c>
      <c r="L185" s="259">
        <v>1733.35</v>
      </c>
      <c r="M185" s="259">
        <v>6.1453699999999998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582.95000000000005</v>
      </c>
      <c r="D186" s="260">
        <v>588.31666666666672</v>
      </c>
      <c r="E186" s="260">
        <v>574.63333333333344</v>
      </c>
      <c r="F186" s="260">
        <v>566.31666666666672</v>
      </c>
      <c r="G186" s="260">
        <v>552.63333333333344</v>
      </c>
      <c r="H186" s="260">
        <v>596.63333333333344</v>
      </c>
      <c r="I186" s="260">
        <v>610.31666666666661</v>
      </c>
      <c r="J186" s="260">
        <v>618.63333333333344</v>
      </c>
      <c r="K186" s="259">
        <v>602</v>
      </c>
      <c r="L186" s="259">
        <v>580</v>
      </c>
      <c r="M186" s="259">
        <v>4.8268500000000003</v>
      </c>
      <c r="N186" s="1"/>
      <c r="O186" s="1"/>
    </row>
    <row r="187" spans="1:15" ht="12.75" customHeight="1">
      <c r="A187" s="30">
        <v>177</v>
      </c>
      <c r="B187" s="269" t="s">
        <v>877</v>
      </c>
      <c r="C187" s="259">
        <v>382.2</v>
      </c>
      <c r="D187" s="260">
        <v>381.2833333333333</v>
      </c>
      <c r="E187" s="260">
        <v>374.96666666666658</v>
      </c>
      <c r="F187" s="260">
        <v>367.73333333333329</v>
      </c>
      <c r="G187" s="260">
        <v>361.41666666666657</v>
      </c>
      <c r="H187" s="260">
        <v>388.51666666666659</v>
      </c>
      <c r="I187" s="260">
        <v>394.83333333333331</v>
      </c>
      <c r="J187" s="260">
        <v>402.06666666666661</v>
      </c>
      <c r="K187" s="259">
        <v>387.6</v>
      </c>
      <c r="L187" s="259">
        <v>374.05</v>
      </c>
      <c r="M187" s="259">
        <v>4.6773699999999998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2116.6999999999998</v>
      </c>
      <c r="D188" s="260">
        <v>2122.5499999999997</v>
      </c>
      <c r="E188" s="260">
        <v>2085.1499999999996</v>
      </c>
      <c r="F188" s="260">
        <v>2053.6</v>
      </c>
      <c r="G188" s="260">
        <v>2016.1999999999998</v>
      </c>
      <c r="H188" s="260">
        <v>2154.0999999999995</v>
      </c>
      <c r="I188" s="260">
        <v>2191.5</v>
      </c>
      <c r="J188" s="260">
        <v>2223.0499999999993</v>
      </c>
      <c r="K188" s="259">
        <v>2159.9499999999998</v>
      </c>
      <c r="L188" s="259">
        <v>2091</v>
      </c>
      <c r="M188" s="259">
        <v>0.31829000000000002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890.15</v>
      </c>
      <c r="D189" s="260">
        <v>896.61666666666667</v>
      </c>
      <c r="E189" s="260">
        <v>878.5333333333333</v>
      </c>
      <c r="F189" s="260">
        <v>866.91666666666663</v>
      </c>
      <c r="G189" s="260">
        <v>848.83333333333326</v>
      </c>
      <c r="H189" s="260">
        <v>908.23333333333335</v>
      </c>
      <c r="I189" s="260">
        <v>926.31666666666661</v>
      </c>
      <c r="J189" s="260">
        <v>937.93333333333339</v>
      </c>
      <c r="K189" s="259">
        <v>914.7</v>
      </c>
      <c r="L189" s="259">
        <v>885</v>
      </c>
      <c r="M189" s="259">
        <v>1.71648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243.85</v>
      </c>
      <c r="D190" s="260">
        <v>245.91666666666666</v>
      </c>
      <c r="E190" s="260">
        <v>240.98333333333332</v>
      </c>
      <c r="F190" s="260">
        <v>238.11666666666667</v>
      </c>
      <c r="G190" s="260">
        <v>233.18333333333334</v>
      </c>
      <c r="H190" s="260">
        <v>248.7833333333333</v>
      </c>
      <c r="I190" s="260">
        <v>253.71666666666664</v>
      </c>
      <c r="J190" s="260">
        <v>256.58333333333326</v>
      </c>
      <c r="K190" s="259">
        <v>250.85</v>
      </c>
      <c r="L190" s="259">
        <v>243.05</v>
      </c>
      <c r="M190" s="259">
        <v>2.0883600000000002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3832.6</v>
      </c>
      <c r="D191" s="260">
        <v>3850.9666666666672</v>
      </c>
      <c r="E191" s="260">
        <v>3801.9333333333343</v>
      </c>
      <c r="F191" s="260">
        <v>3771.2666666666673</v>
      </c>
      <c r="G191" s="260">
        <v>3722.2333333333345</v>
      </c>
      <c r="H191" s="260">
        <v>3881.6333333333341</v>
      </c>
      <c r="I191" s="260">
        <v>3930.666666666667</v>
      </c>
      <c r="J191" s="260">
        <v>3961.3333333333339</v>
      </c>
      <c r="K191" s="259">
        <v>3900</v>
      </c>
      <c r="L191" s="259">
        <v>3820.3</v>
      </c>
      <c r="M191" s="259">
        <v>0.68774999999999997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507</v>
      </c>
      <c r="D192" s="260">
        <v>510.48333333333329</v>
      </c>
      <c r="E192" s="260">
        <v>501.36666666666656</v>
      </c>
      <c r="F192" s="260">
        <v>495.73333333333329</v>
      </c>
      <c r="G192" s="260">
        <v>486.61666666666656</v>
      </c>
      <c r="H192" s="260">
        <v>516.11666666666656</v>
      </c>
      <c r="I192" s="260">
        <v>525.23333333333323</v>
      </c>
      <c r="J192" s="260">
        <v>530.86666666666656</v>
      </c>
      <c r="K192" s="259">
        <v>519.6</v>
      </c>
      <c r="L192" s="259">
        <v>504.85</v>
      </c>
      <c r="M192" s="259">
        <v>3.4574699999999998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711.9</v>
      </c>
      <c r="D193" s="260">
        <v>714.98333333333323</v>
      </c>
      <c r="E193" s="260">
        <v>703.96666666666647</v>
      </c>
      <c r="F193" s="260">
        <v>696.03333333333319</v>
      </c>
      <c r="G193" s="260">
        <v>685.01666666666642</v>
      </c>
      <c r="H193" s="260">
        <v>722.91666666666652</v>
      </c>
      <c r="I193" s="260">
        <v>733.93333333333317</v>
      </c>
      <c r="J193" s="260">
        <v>741.86666666666656</v>
      </c>
      <c r="K193" s="259">
        <v>726</v>
      </c>
      <c r="L193" s="259">
        <v>707.05</v>
      </c>
      <c r="M193" s="259">
        <v>11.0787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88.85</v>
      </c>
      <c r="D194" s="260">
        <v>89.116666666666674</v>
      </c>
      <c r="E194" s="260">
        <v>87.483333333333348</v>
      </c>
      <c r="F194" s="260">
        <v>86.116666666666674</v>
      </c>
      <c r="G194" s="260">
        <v>84.483333333333348</v>
      </c>
      <c r="H194" s="260">
        <v>90.483333333333348</v>
      </c>
      <c r="I194" s="260">
        <v>92.116666666666674</v>
      </c>
      <c r="J194" s="260">
        <v>93.483333333333348</v>
      </c>
      <c r="K194" s="259">
        <v>90.75</v>
      </c>
      <c r="L194" s="259">
        <v>87.75</v>
      </c>
      <c r="M194" s="259">
        <v>9.1537699999999997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130.05000000000001</v>
      </c>
      <c r="D195" s="260">
        <v>130.15</v>
      </c>
      <c r="E195" s="260">
        <v>127.9</v>
      </c>
      <c r="F195" s="260">
        <v>125.75</v>
      </c>
      <c r="G195" s="260">
        <v>123.5</v>
      </c>
      <c r="H195" s="260">
        <v>132.30000000000001</v>
      </c>
      <c r="I195" s="260">
        <v>134.55000000000001</v>
      </c>
      <c r="J195" s="260">
        <v>136.70000000000002</v>
      </c>
      <c r="K195" s="259">
        <v>132.4</v>
      </c>
      <c r="L195" s="259">
        <v>128</v>
      </c>
      <c r="M195" s="259">
        <v>26.288219999999999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230.05</v>
      </c>
      <c r="D196" s="260">
        <v>230.85</v>
      </c>
      <c r="E196" s="260">
        <v>226.35</v>
      </c>
      <c r="F196" s="260">
        <v>222.65</v>
      </c>
      <c r="G196" s="260">
        <v>218.15</v>
      </c>
      <c r="H196" s="260">
        <v>234.54999999999998</v>
      </c>
      <c r="I196" s="260">
        <v>239.04999999999998</v>
      </c>
      <c r="J196" s="260">
        <v>242.74999999999997</v>
      </c>
      <c r="K196" s="259">
        <v>235.35</v>
      </c>
      <c r="L196" s="259">
        <v>227.15</v>
      </c>
      <c r="M196" s="259">
        <v>20.394069999999999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989.35</v>
      </c>
      <c r="D197" s="260">
        <v>993.56666666666661</v>
      </c>
      <c r="E197" s="260">
        <v>981.13333333333321</v>
      </c>
      <c r="F197" s="260">
        <v>972.91666666666663</v>
      </c>
      <c r="G197" s="260">
        <v>960.48333333333323</v>
      </c>
      <c r="H197" s="260">
        <v>1001.7833333333332</v>
      </c>
      <c r="I197" s="260">
        <v>1014.2166666666666</v>
      </c>
      <c r="J197" s="260">
        <v>1022.4333333333332</v>
      </c>
      <c r="K197" s="259">
        <v>1006</v>
      </c>
      <c r="L197" s="259">
        <v>985.35</v>
      </c>
      <c r="M197" s="259">
        <v>1.9870099999999999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1053.45</v>
      </c>
      <c r="D198" s="260">
        <v>1054.7</v>
      </c>
      <c r="E198" s="260">
        <v>1047.95</v>
      </c>
      <c r="F198" s="260">
        <v>1042.45</v>
      </c>
      <c r="G198" s="260">
        <v>1035.7</v>
      </c>
      <c r="H198" s="260">
        <v>1060.2</v>
      </c>
      <c r="I198" s="260">
        <v>1066.95</v>
      </c>
      <c r="J198" s="260">
        <v>1072.45</v>
      </c>
      <c r="K198" s="259">
        <v>1061.45</v>
      </c>
      <c r="L198" s="259">
        <v>1049.2</v>
      </c>
      <c r="M198" s="259">
        <v>23.076910000000002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2099.8000000000002</v>
      </c>
      <c r="D199" s="260">
        <v>2101.1333333333332</v>
      </c>
      <c r="E199" s="260">
        <v>2080.2666666666664</v>
      </c>
      <c r="F199" s="260">
        <v>2060.7333333333331</v>
      </c>
      <c r="G199" s="260">
        <v>2039.8666666666663</v>
      </c>
      <c r="H199" s="260">
        <v>2120.6666666666665</v>
      </c>
      <c r="I199" s="260">
        <v>2141.5333333333333</v>
      </c>
      <c r="J199" s="260">
        <v>2161.0666666666666</v>
      </c>
      <c r="K199" s="259">
        <v>2122</v>
      </c>
      <c r="L199" s="259">
        <v>2081.6</v>
      </c>
      <c r="M199" s="259">
        <v>1.5801400000000001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1508.35</v>
      </c>
      <c r="D200" s="260">
        <v>1510.1000000000001</v>
      </c>
      <c r="E200" s="260">
        <v>1502.2500000000002</v>
      </c>
      <c r="F200" s="260">
        <v>1496.15</v>
      </c>
      <c r="G200" s="260">
        <v>1488.3000000000002</v>
      </c>
      <c r="H200" s="260">
        <v>1516.2000000000003</v>
      </c>
      <c r="I200" s="260">
        <v>1524.0500000000002</v>
      </c>
      <c r="J200" s="260">
        <v>1530.1500000000003</v>
      </c>
      <c r="K200" s="259">
        <v>1517.95</v>
      </c>
      <c r="L200" s="259">
        <v>1504</v>
      </c>
      <c r="M200" s="259">
        <v>46.348950000000002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531.75</v>
      </c>
      <c r="D201" s="260">
        <v>533.61666666666667</v>
      </c>
      <c r="E201" s="260">
        <v>529.0333333333333</v>
      </c>
      <c r="F201" s="260">
        <v>526.31666666666661</v>
      </c>
      <c r="G201" s="260">
        <v>521.73333333333323</v>
      </c>
      <c r="H201" s="260">
        <v>536.33333333333337</v>
      </c>
      <c r="I201" s="260">
        <v>540.91666666666663</v>
      </c>
      <c r="J201" s="260">
        <v>543.63333333333344</v>
      </c>
      <c r="K201" s="259">
        <v>538.20000000000005</v>
      </c>
      <c r="L201" s="259">
        <v>530.9</v>
      </c>
      <c r="M201" s="259">
        <v>22.533270000000002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80.150000000000006</v>
      </c>
      <c r="D202" s="260">
        <v>80.38333333333334</v>
      </c>
      <c r="E202" s="260">
        <v>79.116666666666674</v>
      </c>
      <c r="F202" s="260">
        <v>78.083333333333329</v>
      </c>
      <c r="G202" s="260">
        <v>76.816666666666663</v>
      </c>
      <c r="H202" s="260">
        <v>81.416666666666686</v>
      </c>
      <c r="I202" s="260">
        <v>82.683333333333366</v>
      </c>
      <c r="J202" s="260">
        <v>83.716666666666697</v>
      </c>
      <c r="K202" s="259">
        <v>81.650000000000006</v>
      </c>
      <c r="L202" s="259">
        <v>79.349999999999994</v>
      </c>
      <c r="M202" s="259">
        <v>77.730879999999999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691.75</v>
      </c>
      <c r="D203" s="260">
        <v>694.26666666666677</v>
      </c>
      <c r="E203" s="260">
        <v>681.93333333333351</v>
      </c>
      <c r="F203" s="260">
        <v>672.11666666666679</v>
      </c>
      <c r="G203" s="260">
        <v>659.78333333333353</v>
      </c>
      <c r="H203" s="260">
        <v>704.08333333333348</v>
      </c>
      <c r="I203" s="260">
        <v>716.41666666666674</v>
      </c>
      <c r="J203" s="260">
        <v>726.23333333333346</v>
      </c>
      <c r="K203" s="259">
        <v>706.6</v>
      </c>
      <c r="L203" s="259">
        <v>684.45</v>
      </c>
      <c r="M203" s="259">
        <v>0.2828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971.7</v>
      </c>
      <c r="D204" s="260">
        <v>974.51666666666677</v>
      </c>
      <c r="E204" s="260">
        <v>967.18333333333351</v>
      </c>
      <c r="F204" s="260">
        <v>962.66666666666674</v>
      </c>
      <c r="G204" s="260">
        <v>955.33333333333348</v>
      </c>
      <c r="H204" s="260">
        <v>979.03333333333353</v>
      </c>
      <c r="I204" s="260">
        <v>986.36666666666679</v>
      </c>
      <c r="J204" s="260">
        <v>990.88333333333355</v>
      </c>
      <c r="K204" s="259">
        <v>981.85</v>
      </c>
      <c r="L204" s="259">
        <v>970</v>
      </c>
      <c r="M204" s="259">
        <v>1.1924600000000001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963.6</v>
      </c>
      <c r="D205" s="260">
        <v>964.86666666666667</v>
      </c>
      <c r="E205" s="260">
        <v>960.73333333333335</v>
      </c>
      <c r="F205" s="260">
        <v>957.86666666666667</v>
      </c>
      <c r="G205" s="260">
        <v>953.73333333333335</v>
      </c>
      <c r="H205" s="260">
        <v>967.73333333333335</v>
      </c>
      <c r="I205" s="260">
        <v>971.86666666666679</v>
      </c>
      <c r="J205" s="260">
        <v>974.73333333333335</v>
      </c>
      <c r="K205" s="259">
        <v>969</v>
      </c>
      <c r="L205" s="259">
        <v>962</v>
      </c>
      <c r="M205" s="259">
        <v>7.9339999999999994E-2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1203.05</v>
      </c>
      <c r="D206" s="260">
        <v>1214.0666666666666</v>
      </c>
      <c r="E206" s="260">
        <v>1187.1833333333332</v>
      </c>
      <c r="F206" s="260">
        <v>1171.3166666666666</v>
      </c>
      <c r="G206" s="260">
        <v>1144.4333333333332</v>
      </c>
      <c r="H206" s="260">
        <v>1229.9333333333332</v>
      </c>
      <c r="I206" s="260">
        <v>1256.8166666666664</v>
      </c>
      <c r="J206" s="260">
        <v>1272.6833333333332</v>
      </c>
      <c r="K206" s="259">
        <v>1240.95</v>
      </c>
      <c r="L206" s="259">
        <v>1198.2</v>
      </c>
      <c r="M206" s="259">
        <v>7.8127300000000002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2651.5</v>
      </c>
      <c r="D207" s="260">
        <v>2643.3666666666668</v>
      </c>
      <c r="E207" s="260">
        <v>2630.1833333333334</v>
      </c>
      <c r="F207" s="260">
        <v>2608.8666666666668</v>
      </c>
      <c r="G207" s="260">
        <v>2595.6833333333334</v>
      </c>
      <c r="H207" s="260">
        <v>2664.6833333333334</v>
      </c>
      <c r="I207" s="260">
        <v>2677.8666666666668</v>
      </c>
      <c r="J207" s="260">
        <v>2699.1833333333334</v>
      </c>
      <c r="K207" s="259">
        <v>2656.55</v>
      </c>
      <c r="L207" s="259">
        <v>2622.05</v>
      </c>
      <c r="M207" s="259">
        <v>4.5917700000000004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348.65</v>
      </c>
      <c r="D208" s="260">
        <v>347.55</v>
      </c>
      <c r="E208" s="260">
        <v>336.1</v>
      </c>
      <c r="F208" s="260">
        <v>323.55</v>
      </c>
      <c r="G208" s="260">
        <v>312.10000000000002</v>
      </c>
      <c r="H208" s="260">
        <v>360.1</v>
      </c>
      <c r="I208" s="260">
        <v>371.54999999999995</v>
      </c>
      <c r="J208" s="260">
        <v>384.1</v>
      </c>
      <c r="K208" s="259">
        <v>359</v>
      </c>
      <c r="L208" s="259">
        <v>335</v>
      </c>
      <c r="M208" s="259">
        <v>10.39301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417.1</v>
      </c>
      <c r="D209" s="260">
        <v>421.90000000000003</v>
      </c>
      <c r="E209" s="260">
        <v>410.80000000000007</v>
      </c>
      <c r="F209" s="260">
        <v>404.50000000000006</v>
      </c>
      <c r="G209" s="260">
        <v>393.40000000000009</v>
      </c>
      <c r="H209" s="260">
        <v>428.20000000000005</v>
      </c>
      <c r="I209" s="260">
        <v>439.30000000000007</v>
      </c>
      <c r="J209" s="260">
        <v>445.6</v>
      </c>
      <c r="K209" s="259">
        <v>433</v>
      </c>
      <c r="L209" s="259">
        <v>415.6</v>
      </c>
      <c r="M209" s="259">
        <v>138.98567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1221.8</v>
      </c>
      <c r="D210" s="260">
        <v>1210.8166666666668</v>
      </c>
      <c r="E210" s="260">
        <v>1196.1333333333337</v>
      </c>
      <c r="F210" s="260">
        <v>1170.4666666666669</v>
      </c>
      <c r="G210" s="260">
        <v>1155.7833333333338</v>
      </c>
      <c r="H210" s="260">
        <v>1236.4833333333336</v>
      </c>
      <c r="I210" s="260">
        <v>1251.1666666666665</v>
      </c>
      <c r="J210" s="260">
        <v>1276.8333333333335</v>
      </c>
      <c r="K210" s="259">
        <v>1225.5</v>
      </c>
      <c r="L210" s="259">
        <v>1185.1500000000001</v>
      </c>
      <c r="M210" s="259">
        <v>0.46751999999999999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2502.5500000000002</v>
      </c>
      <c r="D211" s="260">
        <v>2532.1833333333334</v>
      </c>
      <c r="E211" s="260">
        <v>2460.3666666666668</v>
      </c>
      <c r="F211" s="260">
        <v>2418.1833333333334</v>
      </c>
      <c r="G211" s="260">
        <v>2346.3666666666668</v>
      </c>
      <c r="H211" s="260">
        <v>2574.3666666666668</v>
      </c>
      <c r="I211" s="260">
        <v>2646.1833333333334</v>
      </c>
      <c r="J211" s="260">
        <v>2688.3666666666668</v>
      </c>
      <c r="K211" s="259">
        <v>2604</v>
      </c>
      <c r="L211" s="259">
        <v>2490</v>
      </c>
      <c r="M211" s="259">
        <v>9.6511300000000002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113.25</v>
      </c>
      <c r="D212" s="260">
        <v>113.16666666666667</v>
      </c>
      <c r="E212" s="260">
        <v>112.13333333333334</v>
      </c>
      <c r="F212" s="260">
        <v>111.01666666666667</v>
      </c>
      <c r="G212" s="260">
        <v>109.98333333333333</v>
      </c>
      <c r="H212" s="260">
        <v>114.28333333333335</v>
      </c>
      <c r="I212" s="260">
        <v>115.31666666666668</v>
      </c>
      <c r="J212" s="260">
        <v>116.43333333333335</v>
      </c>
      <c r="K212" s="259">
        <v>114.2</v>
      </c>
      <c r="L212" s="259">
        <v>112.05</v>
      </c>
      <c r="M212" s="259">
        <v>34.527970000000003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204.5</v>
      </c>
      <c r="D213" s="260">
        <v>206.9</v>
      </c>
      <c r="E213" s="260">
        <v>201.85000000000002</v>
      </c>
      <c r="F213" s="260">
        <v>199.20000000000002</v>
      </c>
      <c r="G213" s="260">
        <v>194.15000000000003</v>
      </c>
      <c r="H213" s="260">
        <v>209.55</v>
      </c>
      <c r="I213" s="260">
        <v>214.60000000000002</v>
      </c>
      <c r="J213" s="260">
        <v>217.25</v>
      </c>
      <c r="K213" s="259">
        <v>211.95</v>
      </c>
      <c r="L213" s="259">
        <v>204.25</v>
      </c>
      <c r="M213" s="259">
        <v>29.148769999999999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2508.8000000000002</v>
      </c>
      <c r="D214" s="260">
        <v>2515.4500000000003</v>
      </c>
      <c r="E214" s="260">
        <v>2486.0000000000005</v>
      </c>
      <c r="F214" s="260">
        <v>2463.2000000000003</v>
      </c>
      <c r="G214" s="260">
        <v>2433.7500000000005</v>
      </c>
      <c r="H214" s="260">
        <v>2538.2500000000005</v>
      </c>
      <c r="I214" s="260">
        <v>2567.7000000000003</v>
      </c>
      <c r="J214" s="260">
        <v>2590.5000000000005</v>
      </c>
      <c r="K214" s="259">
        <v>2544.9</v>
      </c>
      <c r="L214" s="259">
        <v>2492.65</v>
      </c>
      <c r="M214" s="259">
        <v>14.36444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292.14999999999998</v>
      </c>
      <c r="D215" s="260">
        <v>292.71666666666664</v>
      </c>
      <c r="E215" s="260">
        <v>290.43333333333328</v>
      </c>
      <c r="F215" s="260">
        <v>288.71666666666664</v>
      </c>
      <c r="G215" s="260">
        <v>286.43333333333328</v>
      </c>
      <c r="H215" s="260">
        <v>294.43333333333328</v>
      </c>
      <c r="I215" s="260">
        <v>296.7166666666667</v>
      </c>
      <c r="J215" s="260">
        <v>298.43333333333328</v>
      </c>
      <c r="K215" s="259">
        <v>295</v>
      </c>
      <c r="L215" s="259">
        <v>291</v>
      </c>
      <c r="M215" s="259">
        <v>6.0370100000000004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3136.9</v>
      </c>
      <c r="D216" s="260">
        <v>3147.1333333333332</v>
      </c>
      <c r="E216" s="260">
        <v>3092.2666666666664</v>
      </c>
      <c r="F216" s="260">
        <v>3047.6333333333332</v>
      </c>
      <c r="G216" s="260">
        <v>2992.7666666666664</v>
      </c>
      <c r="H216" s="260">
        <v>3191.7666666666664</v>
      </c>
      <c r="I216" s="260">
        <v>3246.6333333333332</v>
      </c>
      <c r="J216" s="260">
        <v>3291.2666666666664</v>
      </c>
      <c r="K216" s="259">
        <v>3202</v>
      </c>
      <c r="L216" s="259">
        <v>3102.5</v>
      </c>
      <c r="M216" s="259">
        <v>0.24865999999999999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699.95</v>
      </c>
      <c r="D217" s="260">
        <v>706.43333333333339</v>
      </c>
      <c r="E217" s="260">
        <v>688.61666666666679</v>
      </c>
      <c r="F217" s="260">
        <v>677.28333333333342</v>
      </c>
      <c r="G217" s="260">
        <v>659.46666666666681</v>
      </c>
      <c r="H217" s="260">
        <v>717.76666666666677</v>
      </c>
      <c r="I217" s="260">
        <v>735.58333333333337</v>
      </c>
      <c r="J217" s="260">
        <v>746.91666666666674</v>
      </c>
      <c r="K217" s="259">
        <v>724.25</v>
      </c>
      <c r="L217" s="259">
        <v>695.1</v>
      </c>
      <c r="M217" s="259">
        <v>2.25177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38595.75</v>
      </c>
      <c r="D218" s="260">
        <v>39258.65</v>
      </c>
      <c r="E218" s="260">
        <v>37758.100000000006</v>
      </c>
      <c r="F218" s="260">
        <v>36920.450000000004</v>
      </c>
      <c r="G218" s="260">
        <v>35419.900000000009</v>
      </c>
      <c r="H218" s="260">
        <v>40096.300000000003</v>
      </c>
      <c r="I218" s="260">
        <v>41596.850000000006</v>
      </c>
      <c r="J218" s="260">
        <v>42434.5</v>
      </c>
      <c r="K218" s="259">
        <v>40759.199999999997</v>
      </c>
      <c r="L218" s="259">
        <v>38421</v>
      </c>
      <c r="M218" s="259">
        <v>0.14152000000000001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41.85</v>
      </c>
      <c r="D219" s="260">
        <v>41.933333333333337</v>
      </c>
      <c r="E219" s="260">
        <v>41.016666666666673</v>
      </c>
      <c r="F219" s="260">
        <v>40.183333333333337</v>
      </c>
      <c r="G219" s="260">
        <v>39.266666666666673</v>
      </c>
      <c r="H219" s="260">
        <v>42.766666666666673</v>
      </c>
      <c r="I219" s="260">
        <v>43.68333333333333</v>
      </c>
      <c r="J219" s="260">
        <v>44.516666666666673</v>
      </c>
      <c r="K219" s="259">
        <v>42.85</v>
      </c>
      <c r="L219" s="259">
        <v>41.1</v>
      </c>
      <c r="M219" s="259">
        <v>61.825899999999997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2503.5</v>
      </c>
      <c r="D220" s="260">
        <v>2504.3833333333332</v>
      </c>
      <c r="E220" s="260">
        <v>2494.5666666666666</v>
      </c>
      <c r="F220" s="260">
        <v>2485.6333333333332</v>
      </c>
      <c r="G220" s="260">
        <v>2475.8166666666666</v>
      </c>
      <c r="H220" s="260">
        <v>2513.3166666666666</v>
      </c>
      <c r="I220" s="260">
        <v>2523.1333333333332</v>
      </c>
      <c r="J220" s="260">
        <v>2532.0666666666666</v>
      </c>
      <c r="K220" s="259">
        <v>2514.1999999999998</v>
      </c>
      <c r="L220" s="259">
        <v>2495.4499999999998</v>
      </c>
      <c r="M220" s="259">
        <v>29.073260000000001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910.5</v>
      </c>
      <c r="D221" s="260">
        <v>912.7166666666667</v>
      </c>
      <c r="E221" s="260">
        <v>903.53333333333342</v>
      </c>
      <c r="F221" s="260">
        <v>896.56666666666672</v>
      </c>
      <c r="G221" s="260">
        <v>887.38333333333344</v>
      </c>
      <c r="H221" s="260">
        <v>919.68333333333339</v>
      </c>
      <c r="I221" s="260">
        <v>928.86666666666679</v>
      </c>
      <c r="J221" s="260">
        <v>935.83333333333337</v>
      </c>
      <c r="K221" s="259">
        <v>921.9</v>
      </c>
      <c r="L221" s="259">
        <v>905.75</v>
      </c>
      <c r="M221" s="259">
        <v>115.90409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1155.5</v>
      </c>
      <c r="D222" s="260">
        <v>1158.3999999999999</v>
      </c>
      <c r="E222" s="260">
        <v>1145.7999999999997</v>
      </c>
      <c r="F222" s="260">
        <v>1136.0999999999999</v>
      </c>
      <c r="G222" s="260">
        <v>1123.4999999999998</v>
      </c>
      <c r="H222" s="260">
        <v>1168.0999999999997</v>
      </c>
      <c r="I222" s="260">
        <v>1180.6999999999996</v>
      </c>
      <c r="J222" s="260">
        <v>1190.3999999999996</v>
      </c>
      <c r="K222" s="259">
        <v>1171</v>
      </c>
      <c r="L222" s="259">
        <v>1148.7</v>
      </c>
      <c r="M222" s="259">
        <v>3.6489500000000001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500.6</v>
      </c>
      <c r="D223" s="260">
        <v>504.56666666666666</v>
      </c>
      <c r="E223" s="260">
        <v>495.13333333333333</v>
      </c>
      <c r="F223" s="260">
        <v>489.66666666666669</v>
      </c>
      <c r="G223" s="260">
        <v>480.23333333333335</v>
      </c>
      <c r="H223" s="260">
        <v>510.0333333333333</v>
      </c>
      <c r="I223" s="260">
        <v>519.46666666666658</v>
      </c>
      <c r="J223" s="260">
        <v>524.93333333333328</v>
      </c>
      <c r="K223" s="259">
        <v>514</v>
      </c>
      <c r="L223" s="259">
        <v>499.1</v>
      </c>
      <c r="M223" s="259">
        <v>10.59104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541.25</v>
      </c>
      <c r="D224" s="260">
        <v>540.69999999999993</v>
      </c>
      <c r="E224" s="260">
        <v>533.64999999999986</v>
      </c>
      <c r="F224" s="260">
        <v>526.04999999999995</v>
      </c>
      <c r="G224" s="260">
        <v>518.99999999999989</v>
      </c>
      <c r="H224" s="260">
        <v>548.29999999999984</v>
      </c>
      <c r="I224" s="260">
        <v>555.3499999999998</v>
      </c>
      <c r="J224" s="260">
        <v>562.94999999999982</v>
      </c>
      <c r="K224" s="259">
        <v>547.75</v>
      </c>
      <c r="L224" s="259">
        <v>533.1</v>
      </c>
      <c r="M224" s="259">
        <v>2.0152700000000001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49.5</v>
      </c>
      <c r="D225" s="260">
        <v>49.116666666666667</v>
      </c>
      <c r="E225" s="260">
        <v>46.983333333333334</v>
      </c>
      <c r="F225" s="260">
        <v>44.466666666666669</v>
      </c>
      <c r="G225" s="260">
        <v>42.333333333333336</v>
      </c>
      <c r="H225" s="260">
        <v>51.633333333333333</v>
      </c>
      <c r="I225" s="260">
        <v>53.766666666666673</v>
      </c>
      <c r="J225" s="260">
        <v>56.283333333333331</v>
      </c>
      <c r="K225" s="259">
        <v>51.25</v>
      </c>
      <c r="L225" s="259">
        <v>46.6</v>
      </c>
      <c r="M225" s="259">
        <v>502.64555000000001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57.4</v>
      </c>
      <c r="D226" s="260">
        <v>57.566666666666663</v>
      </c>
      <c r="E226" s="260">
        <v>56.983333333333327</v>
      </c>
      <c r="F226" s="260">
        <v>56.566666666666663</v>
      </c>
      <c r="G226" s="260">
        <v>55.983333333333327</v>
      </c>
      <c r="H226" s="260">
        <v>57.983333333333327</v>
      </c>
      <c r="I226" s="260">
        <v>58.56666666666667</v>
      </c>
      <c r="J226" s="260">
        <v>58.983333333333327</v>
      </c>
      <c r="K226" s="259">
        <v>58.15</v>
      </c>
      <c r="L226" s="259">
        <v>57.15</v>
      </c>
      <c r="M226" s="259">
        <v>423.20305000000002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80.45</v>
      </c>
      <c r="D227" s="260">
        <v>81.033333333333346</v>
      </c>
      <c r="E227" s="260">
        <v>79.616666666666688</v>
      </c>
      <c r="F227" s="260">
        <v>78.783333333333346</v>
      </c>
      <c r="G227" s="260">
        <v>77.366666666666688</v>
      </c>
      <c r="H227" s="260">
        <v>81.866666666666688</v>
      </c>
      <c r="I227" s="260">
        <v>83.283333333333346</v>
      </c>
      <c r="J227" s="260">
        <v>84.116666666666688</v>
      </c>
      <c r="K227" s="259">
        <v>82.45</v>
      </c>
      <c r="L227" s="259">
        <v>80.2</v>
      </c>
      <c r="M227" s="259">
        <v>82.308869999999999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949.65</v>
      </c>
      <c r="D228" s="260">
        <v>947.69999999999993</v>
      </c>
      <c r="E228" s="260">
        <v>937.54999999999984</v>
      </c>
      <c r="F228" s="260">
        <v>925.44999999999993</v>
      </c>
      <c r="G228" s="260">
        <v>915.29999999999984</v>
      </c>
      <c r="H228" s="260">
        <v>959.79999999999984</v>
      </c>
      <c r="I228" s="260">
        <v>969.94999999999993</v>
      </c>
      <c r="J228" s="260">
        <v>982.04999999999984</v>
      </c>
      <c r="K228" s="259">
        <v>957.85</v>
      </c>
      <c r="L228" s="259">
        <v>935.6</v>
      </c>
      <c r="M228" s="259">
        <v>0.63966999999999996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404</v>
      </c>
      <c r="D229" s="260">
        <v>405.66666666666669</v>
      </c>
      <c r="E229" s="260">
        <v>399.33333333333337</v>
      </c>
      <c r="F229" s="260">
        <v>394.66666666666669</v>
      </c>
      <c r="G229" s="260">
        <v>388.33333333333337</v>
      </c>
      <c r="H229" s="260">
        <v>410.33333333333337</v>
      </c>
      <c r="I229" s="260">
        <v>416.66666666666674</v>
      </c>
      <c r="J229" s="260">
        <v>421.33333333333337</v>
      </c>
      <c r="K229" s="259">
        <v>412</v>
      </c>
      <c r="L229" s="259">
        <v>401</v>
      </c>
      <c r="M229" s="259">
        <v>2.3790200000000001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1772.35</v>
      </c>
      <c r="D230" s="260">
        <v>1783.45</v>
      </c>
      <c r="E230" s="260">
        <v>1722.65</v>
      </c>
      <c r="F230" s="260">
        <v>1672.95</v>
      </c>
      <c r="G230" s="260">
        <v>1612.15</v>
      </c>
      <c r="H230" s="260">
        <v>1833.15</v>
      </c>
      <c r="I230" s="260">
        <v>1893.9499999999998</v>
      </c>
      <c r="J230" s="260">
        <v>1943.65</v>
      </c>
      <c r="K230" s="259">
        <v>1844.25</v>
      </c>
      <c r="L230" s="259">
        <v>1733.75</v>
      </c>
      <c r="M230" s="259">
        <v>0.17507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261</v>
      </c>
      <c r="D231" s="260">
        <v>261.05</v>
      </c>
      <c r="E231" s="260">
        <v>257.70000000000005</v>
      </c>
      <c r="F231" s="260">
        <v>254.40000000000003</v>
      </c>
      <c r="G231" s="260">
        <v>251.05000000000007</v>
      </c>
      <c r="H231" s="260">
        <v>264.35000000000002</v>
      </c>
      <c r="I231" s="260">
        <v>267.70000000000005</v>
      </c>
      <c r="J231" s="260">
        <v>271</v>
      </c>
      <c r="K231" s="259">
        <v>264.39999999999998</v>
      </c>
      <c r="L231" s="259">
        <v>257.75</v>
      </c>
      <c r="M231" s="259">
        <v>46.967590000000001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360.7</v>
      </c>
      <c r="D232" s="260">
        <v>358.45</v>
      </c>
      <c r="E232" s="260">
        <v>355.45</v>
      </c>
      <c r="F232" s="260">
        <v>350.2</v>
      </c>
      <c r="G232" s="260">
        <v>347.2</v>
      </c>
      <c r="H232" s="260">
        <v>363.7</v>
      </c>
      <c r="I232" s="260">
        <v>366.7</v>
      </c>
      <c r="J232" s="260">
        <v>371.95</v>
      </c>
      <c r="K232" s="259">
        <v>361.45</v>
      </c>
      <c r="L232" s="259">
        <v>353.2</v>
      </c>
      <c r="M232" s="259">
        <v>206.11075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110.4</v>
      </c>
      <c r="D233" s="260">
        <v>110.76666666666667</v>
      </c>
      <c r="E233" s="260">
        <v>109.33333333333333</v>
      </c>
      <c r="F233" s="260">
        <v>108.26666666666667</v>
      </c>
      <c r="G233" s="260">
        <v>106.83333333333333</v>
      </c>
      <c r="H233" s="260">
        <v>111.83333333333333</v>
      </c>
      <c r="I233" s="260">
        <v>113.26666666666667</v>
      </c>
      <c r="J233" s="260">
        <v>114.33333333333333</v>
      </c>
      <c r="K233" s="259">
        <v>112.2</v>
      </c>
      <c r="L233" s="259">
        <v>109.7</v>
      </c>
      <c r="M233" s="259">
        <v>4.2637099999999997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245.25</v>
      </c>
      <c r="D234" s="260">
        <v>246.43333333333331</v>
      </c>
      <c r="E234" s="260">
        <v>242.06666666666661</v>
      </c>
      <c r="F234" s="260">
        <v>238.8833333333333</v>
      </c>
      <c r="G234" s="260">
        <v>234.51666666666659</v>
      </c>
      <c r="H234" s="260">
        <v>249.61666666666662</v>
      </c>
      <c r="I234" s="260">
        <v>253.98333333333335</v>
      </c>
      <c r="J234" s="260">
        <v>257.16666666666663</v>
      </c>
      <c r="K234" s="259">
        <v>250.8</v>
      </c>
      <c r="L234" s="259">
        <v>243.25</v>
      </c>
      <c r="M234" s="259">
        <v>38.997990000000001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132.25</v>
      </c>
      <c r="D235" s="260">
        <v>132.81666666666669</v>
      </c>
      <c r="E235" s="260">
        <v>131.03333333333339</v>
      </c>
      <c r="F235" s="260">
        <v>129.81666666666669</v>
      </c>
      <c r="G235" s="260">
        <v>128.03333333333339</v>
      </c>
      <c r="H235" s="260">
        <v>134.03333333333339</v>
      </c>
      <c r="I235" s="260">
        <v>135.81666666666669</v>
      </c>
      <c r="J235" s="260">
        <v>137.03333333333339</v>
      </c>
      <c r="K235" s="259">
        <v>134.6</v>
      </c>
      <c r="L235" s="259">
        <v>131.6</v>
      </c>
      <c r="M235" s="259">
        <v>92.276240000000001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78.45</v>
      </c>
      <c r="D236" s="260">
        <v>78.38333333333334</v>
      </c>
      <c r="E236" s="260">
        <v>77.216666666666683</v>
      </c>
      <c r="F236" s="260">
        <v>75.983333333333348</v>
      </c>
      <c r="G236" s="260">
        <v>74.816666666666691</v>
      </c>
      <c r="H236" s="260">
        <v>79.616666666666674</v>
      </c>
      <c r="I236" s="260">
        <v>80.783333333333331</v>
      </c>
      <c r="J236" s="260">
        <v>82.016666666666666</v>
      </c>
      <c r="K236" s="259">
        <v>79.55</v>
      </c>
      <c r="L236" s="259">
        <v>77.150000000000006</v>
      </c>
      <c r="M236" s="259">
        <v>56.442279999999997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4805.05</v>
      </c>
      <c r="D237" s="260">
        <v>4806.9500000000007</v>
      </c>
      <c r="E237" s="260">
        <v>4776.0500000000011</v>
      </c>
      <c r="F237" s="260">
        <v>4747.05</v>
      </c>
      <c r="G237" s="260">
        <v>4716.1500000000005</v>
      </c>
      <c r="H237" s="260">
        <v>4835.9500000000016</v>
      </c>
      <c r="I237" s="260">
        <v>4866.8500000000013</v>
      </c>
      <c r="J237" s="260">
        <v>4895.8500000000022</v>
      </c>
      <c r="K237" s="259">
        <v>4837.8500000000004</v>
      </c>
      <c r="L237" s="259">
        <v>4777.95</v>
      </c>
      <c r="M237" s="259">
        <v>0.69064999999999999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267.45</v>
      </c>
      <c r="D238" s="260">
        <v>265.38333333333333</v>
      </c>
      <c r="E238" s="260">
        <v>261.06666666666666</v>
      </c>
      <c r="F238" s="260">
        <v>254.68333333333334</v>
      </c>
      <c r="G238" s="260">
        <v>250.36666666666667</v>
      </c>
      <c r="H238" s="260">
        <v>271.76666666666665</v>
      </c>
      <c r="I238" s="260">
        <v>276.08333333333326</v>
      </c>
      <c r="J238" s="260">
        <v>282.46666666666664</v>
      </c>
      <c r="K238" s="259">
        <v>269.7</v>
      </c>
      <c r="L238" s="259">
        <v>259</v>
      </c>
      <c r="M238" s="259">
        <v>37.048560000000002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142.6</v>
      </c>
      <c r="D239" s="260">
        <v>143.36666666666667</v>
      </c>
      <c r="E239" s="260">
        <v>141.23333333333335</v>
      </c>
      <c r="F239" s="260">
        <v>139.86666666666667</v>
      </c>
      <c r="G239" s="260">
        <v>137.73333333333335</v>
      </c>
      <c r="H239" s="260">
        <v>144.73333333333335</v>
      </c>
      <c r="I239" s="260">
        <v>146.86666666666667</v>
      </c>
      <c r="J239" s="260">
        <v>148.23333333333335</v>
      </c>
      <c r="K239" s="259">
        <v>145.5</v>
      </c>
      <c r="L239" s="259">
        <v>142</v>
      </c>
      <c r="M239" s="259">
        <v>31.041429999999998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337.5</v>
      </c>
      <c r="D240" s="260">
        <v>340.08333333333331</v>
      </c>
      <c r="E240" s="260">
        <v>333.56666666666661</v>
      </c>
      <c r="F240" s="260">
        <v>329.63333333333327</v>
      </c>
      <c r="G240" s="260">
        <v>323.11666666666656</v>
      </c>
      <c r="H240" s="260">
        <v>344.01666666666665</v>
      </c>
      <c r="I240" s="260">
        <v>350.53333333333342</v>
      </c>
      <c r="J240" s="260">
        <v>354.4666666666667</v>
      </c>
      <c r="K240" s="259">
        <v>346.6</v>
      </c>
      <c r="L240" s="259">
        <v>336.15</v>
      </c>
      <c r="M240" s="259">
        <v>61.915640000000003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69.55</v>
      </c>
      <c r="D241" s="260">
        <v>69.816666666666677</v>
      </c>
      <c r="E241" s="260">
        <v>69.133333333333354</v>
      </c>
      <c r="F241" s="260">
        <v>68.716666666666683</v>
      </c>
      <c r="G241" s="260">
        <v>68.03333333333336</v>
      </c>
      <c r="H241" s="260">
        <v>70.233333333333348</v>
      </c>
      <c r="I241" s="260">
        <v>70.916666666666657</v>
      </c>
      <c r="J241" s="260">
        <v>71.333333333333343</v>
      </c>
      <c r="K241" s="259">
        <v>70.5</v>
      </c>
      <c r="L241" s="259">
        <v>69.400000000000006</v>
      </c>
      <c r="M241" s="259">
        <v>104.10493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21.9</v>
      </c>
      <c r="D242" s="260">
        <v>21.616666666666664</v>
      </c>
      <c r="E242" s="260">
        <v>21.083333333333329</v>
      </c>
      <c r="F242" s="260">
        <v>20.266666666666666</v>
      </c>
      <c r="G242" s="260">
        <v>19.733333333333331</v>
      </c>
      <c r="H242" s="260">
        <v>22.433333333333326</v>
      </c>
      <c r="I242" s="260">
        <v>22.966666666666665</v>
      </c>
      <c r="J242" s="260">
        <v>23.783333333333324</v>
      </c>
      <c r="K242" s="259">
        <v>22.15</v>
      </c>
      <c r="L242" s="259">
        <v>20.8</v>
      </c>
      <c r="M242" s="259">
        <v>262.61998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761.25</v>
      </c>
      <c r="D243" s="260">
        <v>763.91666666666663</v>
      </c>
      <c r="E243" s="260">
        <v>756.83333333333326</v>
      </c>
      <c r="F243" s="260">
        <v>752.41666666666663</v>
      </c>
      <c r="G243" s="260">
        <v>745.33333333333326</v>
      </c>
      <c r="H243" s="260">
        <v>768.33333333333326</v>
      </c>
      <c r="I243" s="260">
        <v>775.41666666666652</v>
      </c>
      <c r="J243" s="260">
        <v>779.83333333333326</v>
      </c>
      <c r="K243" s="259">
        <v>771</v>
      </c>
      <c r="L243" s="259">
        <v>759.5</v>
      </c>
      <c r="M243" s="259">
        <v>15.66292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25.1</v>
      </c>
      <c r="D244" s="260">
        <v>25.083333333333332</v>
      </c>
      <c r="E244" s="260">
        <v>24.716666666666665</v>
      </c>
      <c r="F244" s="260">
        <v>24.333333333333332</v>
      </c>
      <c r="G244" s="260">
        <v>23.966666666666665</v>
      </c>
      <c r="H244" s="260">
        <v>25.466666666666665</v>
      </c>
      <c r="I244" s="260">
        <v>25.833333333333332</v>
      </c>
      <c r="J244" s="260">
        <v>26.216666666666665</v>
      </c>
      <c r="K244" s="259">
        <v>25.45</v>
      </c>
      <c r="L244" s="259">
        <v>24.7</v>
      </c>
      <c r="M244" s="259">
        <v>388.75439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1430.95</v>
      </c>
      <c r="D245" s="260">
        <v>1411.2166666666665</v>
      </c>
      <c r="E245" s="260">
        <v>1350.7333333333329</v>
      </c>
      <c r="F245" s="260">
        <v>1270.5166666666664</v>
      </c>
      <c r="G245" s="260">
        <v>1210.0333333333328</v>
      </c>
      <c r="H245" s="260">
        <v>1491.4333333333329</v>
      </c>
      <c r="I245" s="260">
        <v>1551.9166666666665</v>
      </c>
      <c r="J245" s="260">
        <v>1632.133333333333</v>
      </c>
      <c r="K245" s="259">
        <v>1471.7</v>
      </c>
      <c r="L245" s="259">
        <v>1331</v>
      </c>
      <c r="M245" s="259">
        <v>14.14851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353.65</v>
      </c>
      <c r="D246" s="260">
        <v>356.31666666666666</v>
      </c>
      <c r="E246" s="260">
        <v>348.83333333333331</v>
      </c>
      <c r="F246" s="260">
        <v>344.01666666666665</v>
      </c>
      <c r="G246" s="260">
        <v>336.5333333333333</v>
      </c>
      <c r="H246" s="260">
        <v>361.13333333333333</v>
      </c>
      <c r="I246" s="260">
        <v>368.61666666666667</v>
      </c>
      <c r="J246" s="260">
        <v>373.43333333333334</v>
      </c>
      <c r="K246" s="259">
        <v>363.8</v>
      </c>
      <c r="L246" s="259">
        <v>351.5</v>
      </c>
      <c r="M246" s="259">
        <v>0.57881000000000005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416.65</v>
      </c>
      <c r="D247" s="260">
        <v>419.51666666666665</v>
      </c>
      <c r="E247" s="260">
        <v>412.7833333333333</v>
      </c>
      <c r="F247" s="260">
        <v>408.91666666666663</v>
      </c>
      <c r="G247" s="260">
        <v>402.18333333333328</v>
      </c>
      <c r="H247" s="260">
        <v>423.38333333333333</v>
      </c>
      <c r="I247" s="260">
        <v>430.11666666666667</v>
      </c>
      <c r="J247" s="260">
        <v>433.98333333333335</v>
      </c>
      <c r="K247" s="259">
        <v>426.25</v>
      </c>
      <c r="L247" s="259">
        <v>415.65</v>
      </c>
      <c r="M247" s="259">
        <v>10.42657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192.85</v>
      </c>
      <c r="D248" s="260">
        <v>192.56666666666669</v>
      </c>
      <c r="E248" s="260">
        <v>191.48333333333338</v>
      </c>
      <c r="F248" s="260">
        <v>190.11666666666667</v>
      </c>
      <c r="G248" s="260">
        <v>189.03333333333336</v>
      </c>
      <c r="H248" s="260">
        <v>193.93333333333339</v>
      </c>
      <c r="I248" s="260">
        <v>195.01666666666671</v>
      </c>
      <c r="J248" s="260">
        <v>196.38333333333341</v>
      </c>
      <c r="K248" s="259">
        <v>193.65</v>
      </c>
      <c r="L248" s="259">
        <v>191.2</v>
      </c>
      <c r="M248" s="259">
        <v>14.20478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1149</v>
      </c>
      <c r="D249" s="260">
        <v>1155.3</v>
      </c>
      <c r="E249" s="260">
        <v>1137.6999999999998</v>
      </c>
      <c r="F249" s="260">
        <v>1126.3999999999999</v>
      </c>
      <c r="G249" s="260">
        <v>1108.7999999999997</v>
      </c>
      <c r="H249" s="260">
        <v>1166.5999999999999</v>
      </c>
      <c r="I249" s="260">
        <v>1184.1999999999998</v>
      </c>
      <c r="J249" s="260">
        <v>1195.5</v>
      </c>
      <c r="K249" s="259">
        <v>1172.9000000000001</v>
      </c>
      <c r="L249" s="259">
        <v>1144</v>
      </c>
      <c r="M249" s="259">
        <v>34.561079999999997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18.600000000000001</v>
      </c>
      <c r="D250" s="260">
        <v>18.666666666666668</v>
      </c>
      <c r="E250" s="260">
        <v>18.333333333333336</v>
      </c>
      <c r="F250" s="260">
        <v>18.066666666666666</v>
      </c>
      <c r="G250" s="260">
        <v>17.733333333333334</v>
      </c>
      <c r="H250" s="260">
        <v>18.933333333333337</v>
      </c>
      <c r="I250" s="260">
        <v>19.266666666666673</v>
      </c>
      <c r="J250" s="260">
        <v>19.533333333333339</v>
      </c>
      <c r="K250" s="259">
        <v>19</v>
      </c>
      <c r="L250" s="259">
        <v>18.399999999999999</v>
      </c>
      <c r="M250" s="259">
        <v>81.81653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3882.8</v>
      </c>
      <c r="D251" s="260">
        <v>3905.8833333333332</v>
      </c>
      <c r="E251" s="260">
        <v>3846.9166666666665</v>
      </c>
      <c r="F251" s="260">
        <v>3811.0333333333333</v>
      </c>
      <c r="G251" s="260">
        <v>3752.0666666666666</v>
      </c>
      <c r="H251" s="260">
        <v>3941.7666666666664</v>
      </c>
      <c r="I251" s="260">
        <v>4000.7333333333336</v>
      </c>
      <c r="J251" s="260">
        <v>4036.6166666666663</v>
      </c>
      <c r="K251" s="259">
        <v>3964.85</v>
      </c>
      <c r="L251" s="259">
        <v>3870</v>
      </c>
      <c r="M251" s="259">
        <v>2.2570600000000001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1511.2</v>
      </c>
      <c r="D252" s="260">
        <v>1513.7666666666664</v>
      </c>
      <c r="E252" s="260">
        <v>1498.5333333333328</v>
      </c>
      <c r="F252" s="260">
        <v>1485.8666666666663</v>
      </c>
      <c r="G252" s="260">
        <v>1470.6333333333328</v>
      </c>
      <c r="H252" s="260">
        <v>1526.4333333333329</v>
      </c>
      <c r="I252" s="260">
        <v>1541.6666666666665</v>
      </c>
      <c r="J252" s="260">
        <v>1554.333333333333</v>
      </c>
      <c r="K252" s="259">
        <v>1529</v>
      </c>
      <c r="L252" s="259">
        <v>1501.1</v>
      </c>
      <c r="M252" s="259">
        <v>33.347549999999998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523.5</v>
      </c>
      <c r="D253" s="260">
        <v>523.9666666666667</v>
      </c>
      <c r="E253" s="260">
        <v>519.03333333333342</v>
      </c>
      <c r="F253" s="260">
        <v>514.56666666666672</v>
      </c>
      <c r="G253" s="260">
        <v>509.63333333333344</v>
      </c>
      <c r="H253" s="260">
        <v>528.43333333333339</v>
      </c>
      <c r="I253" s="260">
        <v>533.36666666666679</v>
      </c>
      <c r="J253" s="260">
        <v>537.83333333333337</v>
      </c>
      <c r="K253" s="259">
        <v>528.9</v>
      </c>
      <c r="L253" s="259">
        <v>519.5</v>
      </c>
      <c r="M253" s="259">
        <v>3.42469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427</v>
      </c>
      <c r="D254" s="260">
        <v>431.33333333333331</v>
      </c>
      <c r="E254" s="260">
        <v>420.66666666666663</v>
      </c>
      <c r="F254" s="260">
        <v>414.33333333333331</v>
      </c>
      <c r="G254" s="260">
        <v>403.66666666666663</v>
      </c>
      <c r="H254" s="260">
        <v>437.66666666666663</v>
      </c>
      <c r="I254" s="260">
        <v>448.33333333333326</v>
      </c>
      <c r="J254" s="260">
        <v>454.66666666666663</v>
      </c>
      <c r="K254" s="259">
        <v>442</v>
      </c>
      <c r="L254" s="259">
        <v>425</v>
      </c>
      <c r="M254" s="259">
        <v>5.70871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1718.75</v>
      </c>
      <c r="D255" s="260">
        <v>1726.5333333333335</v>
      </c>
      <c r="E255" s="260">
        <v>1668.2166666666672</v>
      </c>
      <c r="F255" s="260">
        <v>1617.6833333333336</v>
      </c>
      <c r="G255" s="260">
        <v>1559.3666666666672</v>
      </c>
      <c r="H255" s="260">
        <v>1777.0666666666671</v>
      </c>
      <c r="I255" s="260">
        <v>1835.3833333333332</v>
      </c>
      <c r="J255" s="260">
        <v>1885.916666666667</v>
      </c>
      <c r="K255" s="259">
        <v>1784.85</v>
      </c>
      <c r="L255" s="259">
        <v>1676</v>
      </c>
      <c r="M255" s="259">
        <v>17.658110000000001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891.65</v>
      </c>
      <c r="D256" s="260">
        <v>896.30000000000007</v>
      </c>
      <c r="E256" s="260">
        <v>882.10000000000014</v>
      </c>
      <c r="F256" s="260">
        <v>872.55000000000007</v>
      </c>
      <c r="G256" s="260">
        <v>858.35000000000014</v>
      </c>
      <c r="H256" s="260">
        <v>905.85000000000014</v>
      </c>
      <c r="I256" s="260">
        <v>920.05000000000018</v>
      </c>
      <c r="J256" s="260">
        <v>929.60000000000014</v>
      </c>
      <c r="K256" s="259">
        <v>910.5</v>
      </c>
      <c r="L256" s="259">
        <v>886.75</v>
      </c>
      <c r="M256" s="259">
        <v>1.9716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1981.05</v>
      </c>
      <c r="D257" s="260">
        <v>1988</v>
      </c>
      <c r="E257" s="260">
        <v>1965.05</v>
      </c>
      <c r="F257" s="260">
        <v>1949.05</v>
      </c>
      <c r="G257" s="260">
        <v>1926.1</v>
      </c>
      <c r="H257" s="260">
        <v>2004</v>
      </c>
      <c r="I257" s="260">
        <v>2026.9499999999998</v>
      </c>
      <c r="J257" s="260">
        <v>2042.95</v>
      </c>
      <c r="K257" s="259">
        <v>2010.95</v>
      </c>
      <c r="L257" s="259">
        <v>1972</v>
      </c>
      <c r="M257" s="259">
        <v>0.27177000000000001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2781.75</v>
      </c>
      <c r="D258" s="260">
        <v>2804.9666666666667</v>
      </c>
      <c r="E258" s="260">
        <v>2741.9333333333334</v>
      </c>
      <c r="F258" s="260">
        <v>2702.1166666666668</v>
      </c>
      <c r="G258" s="260">
        <v>2639.0833333333335</v>
      </c>
      <c r="H258" s="260">
        <v>2844.7833333333333</v>
      </c>
      <c r="I258" s="260">
        <v>2907.8166666666671</v>
      </c>
      <c r="J258" s="260">
        <v>2947.6333333333332</v>
      </c>
      <c r="K258" s="259">
        <v>2868</v>
      </c>
      <c r="L258" s="259">
        <v>2765.15</v>
      </c>
      <c r="M258" s="259">
        <v>1.86846</v>
      </c>
      <c r="N258" s="1"/>
      <c r="O258" s="1"/>
    </row>
    <row r="259" spans="1:15" ht="12.75" customHeight="1">
      <c r="A259" s="30">
        <v>249</v>
      </c>
      <c r="B259" s="269" t="s">
        <v>878</v>
      </c>
      <c r="C259" s="259">
        <v>414.2</v>
      </c>
      <c r="D259" s="260">
        <v>415.2</v>
      </c>
      <c r="E259" s="260">
        <v>411.9</v>
      </c>
      <c r="F259" s="260">
        <v>409.59999999999997</v>
      </c>
      <c r="G259" s="260">
        <v>406.29999999999995</v>
      </c>
      <c r="H259" s="260">
        <v>417.5</v>
      </c>
      <c r="I259" s="260">
        <v>420.80000000000007</v>
      </c>
      <c r="J259" s="260">
        <v>423.1</v>
      </c>
      <c r="K259" s="259">
        <v>418.5</v>
      </c>
      <c r="L259" s="259">
        <v>412.9</v>
      </c>
      <c r="M259" s="259">
        <v>0.62790000000000001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684.2</v>
      </c>
      <c r="D260" s="260">
        <v>676.58333333333337</v>
      </c>
      <c r="E260" s="260">
        <v>663.16666666666674</v>
      </c>
      <c r="F260" s="260">
        <v>642.13333333333333</v>
      </c>
      <c r="G260" s="260">
        <v>628.7166666666667</v>
      </c>
      <c r="H260" s="260">
        <v>697.61666666666679</v>
      </c>
      <c r="I260" s="260">
        <v>711.03333333333353</v>
      </c>
      <c r="J260" s="260">
        <v>732.06666666666683</v>
      </c>
      <c r="K260" s="259">
        <v>690</v>
      </c>
      <c r="L260" s="259">
        <v>655.55</v>
      </c>
      <c r="M260" s="259">
        <v>14.31223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403.9</v>
      </c>
      <c r="D261" s="260">
        <v>402.01666666666665</v>
      </c>
      <c r="E261" s="260">
        <v>398.0333333333333</v>
      </c>
      <c r="F261" s="260">
        <v>392.16666666666663</v>
      </c>
      <c r="G261" s="260">
        <v>388.18333333333328</v>
      </c>
      <c r="H261" s="260">
        <v>407.88333333333333</v>
      </c>
      <c r="I261" s="260">
        <v>411.86666666666667</v>
      </c>
      <c r="J261" s="260">
        <v>417.73333333333335</v>
      </c>
      <c r="K261" s="259">
        <v>406</v>
      </c>
      <c r="L261" s="259">
        <v>396.15</v>
      </c>
      <c r="M261" s="259">
        <v>11.58943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74.25</v>
      </c>
      <c r="D262" s="260">
        <v>75.366666666666674</v>
      </c>
      <c r="E262" s="260">
        <v>72.433333333333351</v>
      </c>
      <c r="F262" s="260">
        <v>70.616666666666674</v>
      </c>
      <c r="G262" s="260">
        <v>67.683333333333351</v>
      </c>
      <c r="H262" s="260">
        <v>77.183333333333351</v>
      </c>
      <c r="I262" s="260">
        <v>80.116666666666688</v>
      </c>
      <c r="J262" s="260">
        <v>81.933333333333351</v>
      </c>
      <c r="K262" s="259">
        <v>78.3</v>
      </c>
      <c r="L262" s="259">
        <v>73.55</v>
      </c>
      <c r="M262" s="259">
        <v>19.60473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328.5</v>
      </c>
      <c r="D263" s="260">
        <v>330.8</v>
      </c>
      <c r="E263" s="260">
        <v>323.20000000000005</v>
      </c>
      <c r="F263" s="260">
        <v>317.90000000000003</v>
      </c>
      <c r="G263" s="260">
        <v>310.30000000000007</v>
      </c>
      <c r="H263" s="260">
        <v>336.1</v>
      </c>
      <c r="I263" s="260">
        <v>343.70000000000005</v>
      </c>
      <c r="J263" s="260">
        <v>349</v>
      </c>
      <c r="K263" s="259">
        <v>338.4</v>
      </c>
      <c r="L263" s="259">
        <v>325.5</v>
      </c>
      <c r="M263" s="259">
        <v>9.6895399999999992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706.55</v>
      </c>
      <c r="D264" s="260">
        <v>708.6</v>
      </c>
      <c r="E264" s="260">
        <v>701</v>
      </c>
      <c r="F264" s="260">
        <v>695.44999999999993</v>
      </c>
      <c r="G264" s="260">
        <v>687.84999999999991</v>
      </c>
      <c r="H264" s="260">
        <v>714.15000000000009</v>
      </c>
      <c r="I264" s="260">
        <v>721.75000000000023</v>
      </c>
      <c r="J264" s="260">
        <v>727.30000000000018</v>
      </c>
      <c r="K264" s="259">
        <v>716.2</v>
      </c>
      <c r="L264" s="259">
        <v>703.05</v>
      </c>
      <c r="M264" s="259">
        <v>16.32827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108.1</v>
      </c>
      <c r="D265" s="260">
        <v>106.90000000000002</v>
      </c>
      <c r="E265" s="260">
        <v>104.85000000000004</v>
      </c>
      <c r="F265" s="260">
        <v>101.60000000000002</v>
      </c>
      <c r="G265" s="260">
        <v>99.55000000000004</v>
      </c>
      <c r="H265" s="260">
        <v>110.15000000000003</v>
      </c>
      <c r="I265" s="260">
        <v>112.20000000000002</v>
      </c>
      <c r="J265" s="260">
        <v>115.45000000000003</v>
      </c>
      <c r="K265" s="259">
        <v>108.95</v>
      </c>
      <c r="L265" s="259">
        <v>103.65</v>
      </c>
      <c r="M265" s="259">
        <v>15.251060000000001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161.9</v>
      </c>
      <c r="D266" s="260">
        <v>163.13333333333333</v>
      </c>
      <c r="E266" s="260">
        <v>159.11666666666665</v>
      </c>
      <c r="F266" s="260">
        <v>156.33333333333331</v>
      </c>
      <c r="G266" s="260">
        <v>152.31666666666663</v>
      </c>
      <c r="H266" s="260">
        <v>165.91666666666666</v>
      </c>
      <c r="I266" s="260">
        <v>169.93333333333331</v>
      </c>
      <c r="J266" s="260">
        <v>172.71666666666667</v>
      </c>
      <c r="K266" s="259">
        <v>167.15</v>
      </c>
      <c r="L266" s="259">
        <v>160.35</v>
      </c>
      <c r="M266" s="259">
        <v>13.38283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481.25</v>
      </c>
      <c r="D267" s="260">
        <v>485.91666666666669</v>
      </c>
      <c r="E267" s="260">
        <v>473.53333333333336</v>
      </c>
      <c r="F267" s="260">
        <v>465.81666666666666</v>
      </c>
      <c r="G267" s="260">
        <v>453.43333333333334</v>
      </c>
      <c r="H267" s="260">
        <v>493.63333333333338</v>
      </c>
      <c r="I267" s="260">
        <v>506.01666666666671</v>
      </c>
      <c r="J267" s="260">
        <v>513.73333333333335</v>
      </c>
      <c r="K267" s="259">
        <v>498.3</v>
      </c>
      <c r="L267" s="259">
        <v>478.2</v>
      </c>
      <c r="M267" s="259">
        <v>32.311770000000003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566.45000000000005</v>
      </c>
      <c r="D268" s="260">
        <v>580.16666666666663</v>
      </c>
      <c r="E268" s="260">
        <v>550.33333333333326</v>
      </c>
      <c r="F268" s="260">
        <v>534.21666666666658</v>
      </c>
      <c r="G268" s="260">
        <v>504.38333333333321</v>
      </c>
      <c r="H268" s="260">
        <v>596.2833333333333</v>
      </c>
      <c r="I268" s="260">
        <v>626.11666666666656</v>
      </c>
      <c r="J268" s="260">
        <v>642.23333333333335</v>
      </c>
      <c r="K268" s="259">
        <v>610</v>
      </c>
      <c r="L268" s="259">
        <v>564.04999999999995</v>
      </c>
      <c r="M268" s="259">
        <v>137.34814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557.15</v>
      </c>
      <c r="D269" s="260">
        <v>551.55000000000007</v>
      </c>
      <c r="E269" s="260">
        <v>541.10000000000014</v>
      </c>
      <c r="F269" s="260">
        <v>525.05000000000007</v>
      </c>
      <c r="G269" s="260">
        <v>514.60000000000014</v>
      </c>
      <c r="H269" s="260">
        <v>567.60000000000014</v>
      </c>
      <c r="I269" s="260">
        <v>578.05000000000018</v>
      </c>
      <c r="J269" s="260">
        <v>594.10000000000014</v>
      </c>
      <c r="K269" s="259">
        <v>562</v>
      </c>
      <c r="L269" s="259">
        <v>535.5</v>
      </c>
      <c r="M269" s="259">
        <v>14.946440000000001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389.7</v>
      </c>
      <c r="D270" s="260">
        <v>385.73333333333335</v>
      </c>
      <c r="E270" s="260">
        <v>379.4666666666667</v>
      </c>
      <c r="F270" s="260">
        <v>369.23333333333335</v>
      </c>
      <c r="G270" s="260">
        <v>362.9666666666667</v>
      </c>
      <c r="H270" s="260">
        <v>395.9666666666667</v>
      </c>
      <c r="I270" s="260">
        <v>402.23333333333335</v>
      </c>
      <c r="J270" s="260">
        <v>412.4666666666667</v>
      </c>
      <c r="K270" s="259">
        <v>392</v>
      </c>
      <c r="L270" s="259">
        <v>375.5</v>
      </c>
      <c r="M270" s="259">
        <v>1.74793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627.4</v>
      </c>
      <c r="D271" s="260">
        <v>629.4666666666667</v>
      </c>
      <c r="E271" s="260">
        <v>619.93333333333339</v>
      </c>
      <c r="F271" s="260">
        <v>612.4666666666667</v>
      </c>
      <c r="G271" s="260">
        <v>602.93333333333339</v>
      </c>
      <c r="H271" s="260">
        <v>636.93333333333339</v>
      </c>
      <c r="I271" s="260">
        <v>646.4666666666667</v>
      </c>
      <c r="J271" s="260">
        <v>653.93333333333339</v>
      </c>
      <c r="K271" s="259">
        <v>639</v>
      </c>
      <c r="L271" s="259">
        <v>622</v>
      </c>
      <c r="M271" s="259">
        <v>1.67028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192.7</v>
      </c>
      <c r="D272" s="260">
        <v>193.46666666666667</v>
      </c>
      <c r="E272" s="260">
        <v>191.23333333333335</v>
      </c>
      <c r="F272" s="260">
        <v>189.76666666666668</v>
      </c>
      <c r="G272" s="260">
        <v>187.53333333333336</v>
      </c>
      <c r="H272" s="260">
        <v>194.93333333333334</v>
      </c>
      <c r="I272" s="260">
        <v>197.16666666666663</v>
      </c>
      <c r="J272" s="260">
        <v>198.63333333333333</v>
      </c>
      <c r="K272" s="259">
        <v>195.7</v>
      </c>
      <c r="L272" s="259">
        <v>192</v>
      </c>
      <c r="M272" s="259">
        <v>1.17971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541.1</v>
      </c>
      <c r="D273" s="260">
        <v>543</v>
      </c>
      <c r="E273" s="260">
        <v>534.15</v>
      </c>
      <c r="F273" s="260">
        <v>527.19999999999993</v>
      </c>
      <c r="G273" s="260">
        <v>518.34999999999991</v>
      </c>
      <c r="H273" s="260">
        <v>549.95000000000005</v>
      </c>
      <c r="I273" s="260">
        <v>558.79999999999995</v>
      </c>
      <c r="J273" s="260">
        <v>565.75000000000011</v>
      </c>
      <c r="K273" s="259">
        <v>551.85</v>
      </c>
      <c r="L273" s="259">
        <v>536.04999999999995</v>
      </c>
      <c r="M273" s="259">
        <v>3.5573999999999999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1593.75</v>
      </c>
      <c r="D274" s="260">
        <v>1584.2833333333335</v>
      </c>
      <c r="E274" s="260">
        <v>1563.5666666666671</v>
      </c>
      <c r="F274" s="260">
        <v>1533.3833333333334</v>
      </c>
      <c r="G274" s="260">
        <v>1512.666666666667</v>
      </c>
      <c r="H274" s="260">
        <v>1614.4666666666672</v>
      </c>
      <c r="I274" s="260">
        <v>1635.1833333333338</v>
      </c>
      <c r="J274" s="260">
        <v>1665.3666666666672</v>
      </c>
      <c r="K274" s="259">
        <v>1605</v>
      </c>
      <c r="L274" s="259">
        <v>1554.1</v>
      </c>
      <c r="M274" s="259">
        <v>2.16269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233.7</v>
      </c>
      <c r="D275" s="260">
        <v>232.93333333333331</v>
      </c>
      <c r="E275" s="260">
        <v>230.06666666666661</v>
      </c>
      <c r="F275" s="260">
        <v>226.43333333333331</v>
      </c>
      <c r="G275" s="260">
        <v>223.56666666666661</v>
      </c>
      <c r="H275" s="260">
        <v>236.56666666666661</v>
      </c>
      <c r="I275" s="260">
        <v>239.43333333333334</v>
      </c>
      <c r="J275" s="260">
        <v>243.06666666666661</v>
      </c>
      <c r="K275" s="259">
        <v>235.8</v>
      </c>
      <c r="L275" s="259">
        <v>229.3</v>
      </c>
      <c r="M275" s="259">
        <v>1.67161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675.3</v>
      </c>
      <c r="D276" s="260">
        <v>681.35</v>
      </c>
      <c r="E276" s="260">
        <v>665.95</v>
      </c>
      <c r="F276" s="260">
        <v>656.6</v>
      </c>
      <c r="G276" s="260">
        <v>641.20000000000005</v>
      </c>
      <c r="H276" s="260">
        <v>690.7</v>
      </c>
      <c r="I276" s="260">
        <v>706.09999999999991</v>
      </c>
      <c r="J276" s="260">
        <v>715.45</v>
      </c>
      <c r="K276" s="259">
        <v>696.75</v>
      </c>
      <c r="L276" s="259">
        <v>672</v>
      </c>
      <c r="M276" s="259">
        <v>9.3052299999999999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388.85</v>
      </c>
      <c r="D277" s="260">
        <v>389.63333333333338</v>
      </c>
      <c r="E277" s="260">
        <v>381.26666666666677</v>
      </c>
      <c r="F277" s="260">
        <v>373.68333333333339</v>
      </c>
      <c r="G277" s="260">
        <v>365.31666666666678</v>
      </c>
      <c r="H277" s="260">
        <v>397.21666666666675</v>
      </c>
      <c r="I277" s="260">
        <v>405.58333333333343</v>
      </c>
      <c r="J277" s="260">
        <v>413.16666666666674</v>
      </c>
      <c r="K277" s="259">
        <v>398</v>
      </c>
      <c r="L277" s="259">
        <v>382.05</v>
      </c>
      <c r="M277" s="259">
        <v>7.4716100000000001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1038.6500000000001</v>
      </c>
      <c r="D278" s="260">
        <v>1045.9333333333334</v>
      </c>
      <c r="E278" s="260">
        <v>1012.8666666666668</v>
      </c>
      <c r="F278" s="260">
        <v>987.08333333333337</v>
      </c>
      <c r="G278" s="260">
        <v>954.01666666666677</v>
      </c>
      <c r="H278" s="260">
        <v>1071.7166666666667</v>
      </c>
      <c r="I278" s="260">
        <v>1104.7833333333333</v>
      </c>
      <c r="J278" s="260">
        <v>1130.5666666666668</v>
      </c>
      <c r="K278" s="259">
        <v>1079</v>
      </c>
      <c r="L278" s="259">
        <v>1020.15</v>
      </c>
      <c r="M278" s="259">
        <v>1.55131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500.8</v>
      </c>
      <c r="D279" s="260">
        <v>504.06666666666666</v>
      </c>
      <c r="E279" s="260">
        <v>494.18333333333328</v>
      </c>
      <c r="F279" s="260">
        <v>487.56666666666661</v>
      </c>
      <c r="G279" s="260">
        <v>477.68333333333322</v>
      </c>
      <c r="H279" s="260">
        <v>510.68333333333334</v>
      </c>
      <c r="I279" s="260">
        <v>520.56666666666661</v>
      </c>
      <c r="J279" s="260">
        <v>527.18333333333339</v>
      </c>
      <c r="K279" s="259">
        <v>513.95000000000005</v>
      </c>
      <c r="L279" s="259">
        <v>497.45</v>
      </c>
      <c r="M279" s="259">
        <v>3.6269399999999998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107.3</v>
      </c>
      <c r="D280" s="260">
        <v>107.11666666666667</v>
      </c>
      <c r="E280" s="260">
        <v>104.68333333333335</v>
      </c>
      <c r="F280" s="260">
        <v>102.06666666666668</v>
      </c>
      <c r="G280" s="260">
        <v>99.633333333333354</v>
      </c>
      <c r="H280" s="260">
        <v>109.73333333333335</v>
      </c>
      <c r="I280" s="260">
        <v>112.16666666666669</v>
      </c>
      <c r="J280" s="260">
        <v>114.78333333333335</v>
      </c>
      <c r="K280" s="259">
        <v>109.55</v>
      </c>
      <c r="L280" s="259">
        <v>104.5</v>
      </c>
      <c r="M280" s="259">
        <v>57.282420000000002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444.65</v>
      </c>
      <c r="D281" s="260">
        <v>448.68333333333339</v>
      </c>
      <c r="E281" s="260">
        <v>438.06666666666678</v>
      </c>
      <c r="F281" s="260">
        <v>431.48333333333341</v>
      </c>
      <c r="G281" s="260">
        <v>420.86666666666679</v>
      </c>
      <c r="H281" s="260">
        <v>455.26666666666677</v>
      </c>
      <c r="I281" s="260">
        <v>465.88333333333333</v>
      </c>
      <c r="J281" s="260">
        <v>472.46666666666675</v>
      </c>
      <c r="K281" s="259">
        <v>459.3</v>
      </c>
      <c r="L281" s="259">
        <v>442.1</v>
      </c>
      <c r="M281" s="259">
        <v>1.61521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99.55</v>
      </c>
      <c r="D282" s="260">
        <v>100.91666666666667</v>
      </c>
      <c r="E282" s="260">
        <v>97.333333333333343</v>
      </c>
      <c r="F282" s="260">
        <v>95.116666666666674</v>
      </c>
      <c r="G282" s="260">
        <v>91.533333333333346</v>
      </c>
      <c r="H282" s="260">
        <v>103.13333333333334</v>
      </c>
      <c r="I282" s="260">
        <v>106.71666666666668</v>
      </c>
      <c r="J282" s="260">
        <v>108.93333333333334</v>
      </c>
      <c r="K282" s="259">
        <v>104.5</v>
      </c>
      <c r="L282" s="259">
        <v>98.7</v>
      </c>
      <c r="M282" s="259">
        <v>68.702969999999993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416.9</v>
      </c>
      <c r="D283" s="260">
        <v>421.43333333333339</v>
      </c>
      <c r="E283" s="260">
        <v>411.06666666666678</v>
      </c>
      <c r="F283" s="260">
        <v>405.23333333333341</v>
      </c>
      <c r="G283" s="260">
        <v>394.86666666666679</v>
      </c>
      <c r="H283" s="260">
        <v>427.26666666666677</v>
      </c>
      <c r="I283" s="260">
        <v>437.63333333333333</v>
      </c>
      <c r="J283" s="260">
        <v>443.46666666666675</v>
      </c>
      <c r="K283" s="259">
        <v>431.8</v>
      </c>
      <c r="L283" s="259">
        <v>415.6</v>
      </c>
      <c r="M283" s="259">
        <v>7.7812999999999999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1893.4</v>
      </c>
      <c r="D284" s="260">
        <v>1892.5666666666666</v>
      </c>
      <c r="E284" s="260">
        <v>1881.5333333333333</v>
      </c>
      <c r="F284" s="260">
        <v>1869.6666666666667</v>
      </c>
      <c r="G284" s="260">
        <v>1858.6333333333334</v>
      </c>
      <c r="H284" s="260">
        <v>1904.4333333333332</v>
      </c>
      <c r="I284" s="260">
        <v>1915.4666666666665</v>
      </c>
      <c r="J284" s="260">
        <v>1927.333333333333</v>
      </c>
      <c r="K284" s="259">
        <v>1903.6</v>
      </c>
      <c r="L284" s="259">
        <v>1880.7</v>
      </c>
      <c r="M284" s="259">
        <v>23.22634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1475.7</v>
      </c>
      <c r="D285" s="260">
        <v>1477.0999999999997</v>
      </c>
      <c r="E285" s="260">
        <v>1455.1999999999994</v>
      </c>
      <c r="F285" s="260">
        <v>1434.6999999999996</v>
      </c>
      <c r="G285" s="260">
        <v>1412.7999999999993</v>
      </c>
      <c r="H285" s="260">
        <v>1497.5999999999995</v>
      </c>
      <c r="I285" s="260">
        <v>1519.4999999999995</v>
      </c>
      <c r="J285" s="260">
        <v>1539.9999999999995</v>
      </c>
      <c r="K285" s="259">
        <v>1499</v>
      </c>
      <c r="L285" s="259">
        <v>1456.6</v>
      </c>
      <c r="M285" s="259">
        <v>0.30821999999999999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82.5</v>
      </c>
      <c r="D286" s="260">
        <v>82.933333333333337</v>
      </c>
      <c r="E286" s="260">
        <v>81.716666666666669</v>
      </c>
      <c r="F286" s="260">
        <v>80.933333333333337</v>
      </c>
      <c r="G286" s="260">
        <v>79.716666666666669</v>
      </c>
      <c r="H286" s="260">
        <v>83.716666666666669</v>
      </c>
      <c r="I286" s="260">
        <v>84.933333333333337</v>
      </c>
      <c r="J286" s="260">
        <v>85.716666666666669</v>
      </c>
      <c r="K286" s="259">
        <v>84.15</v>
      </c>
      <c r="L286" s="259">
        <v>82.15</v>
      </c>
      <c r="M286" s="259">
        <v>65.135419999999996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3620.65</v>
      </c>
      <c r="D287" s="260">
        <v>3633.9</v>
      </c>
      <c r="E287" s="260">
        <v>3587.8</v>
      </c>
      <c r="F287" s="260">
        <v>3554.9500000000003</v>
      </c>
      <c r="G287" s="260">
        <v>3508.8500000000004</v>
      </c>
      <c r="H287" s="260">
        <v>3666.75</v>
      </c>
      <c r="I287" s="260">
        <v>3712.8499999999995</v>
      </c>
      <c r="J287" s="260">
        <v>3745.7</v>
      </c>
      <c r="K287" s="259">
        <v>3680</v>
      </c>
      <c r="L287" s="259">
        <v>3601.05</v>
      </c>
      <c r="M287" s="259">
        <v>1.5292399999999999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379.3</v>
      </c>
      <c r="D288" s="260">
        <v>380.83333333333331</v>
      </c>
      <c r="E288" s="260">
        <v>375.26666666666665</v>
      </c>
      <c r="F288" s="260">
        <v>371.23333333333335</v>
      </c>
      <c r="G288" s="260">
        <v>365.66666666666669</v>
      </c>
      <c r="H288" s="260">
        <v>384.86666666666662</v>
      </c>
      <c r="I288" s="260">
        <v>390.43333333333334</v>
      </c>
      <c r="J288" s="260">
        <v>394.46666666666658</v>
      </c>
      <c r="K288" s="259">
        <v>386.4</v>
      </c>
      <c r="L288" s="259">
        <v>376.8</v>
      </c>
      <c r="M288" s="259">
        <v>37.021560000000001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13484.05</v>
      </c>
      <c r="D289" s="260">
        <v>13323.233333333332</v>
      </c>
      <c r="E289" s="260">
        <v>13136.466666666664</v>
      </c>
      <c r="F289" s="260">
        <v>12788.883333333331</v>
      </c>
      <c r="G289" s="260">
        <v>12602.116666666663</v>
      </c>
      <c r="H289" s="260">
        <v>13670.816666666664</v>
      </c>
      <c r="I289" s="260">
        <v>13857.58333333333</v>
      </c>
      <c r="J289" s="260">
        <v>14205.166666666664</v>
      </c>
      <c r="K289" s="259">
        <v>13510</v>
      </c>
      <c r="L289" s="259">
        <v>12975.65</v>
      </c>
      <c r="M289" s="259">
        <v>0.14510000000000001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4837.05</v>
      </c>
      <c r="D290" s="260">
        <v>4845.1499999999996</v>
      </c>
      <c r="E290" s="260">
        <v>4793.5499999999993</v>
      </c>
      <c r="F290" s="260">
        <v>4750.0499999999993</v>
      </c>
      <c r="G290" s="260">
        <v>4698.4499999999989</v>
      </c>
      <c r="H290" s="260">
        <v>4888.6499999999996</v>
      </c>
      <c r="I290" s="260">
        <v>4940.25</v>
      </c>
      <c r="J290" s="260">
        <v>4983.75</v>
      </c>
      <c r="K290" s="259">
        <v>4896.75</v>
      </c>
      <c r="L290" s="259">
        <v>4801.6499999999996</v>
      </c>
      <c r="M290" s="259">
        <v>2.22628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2003.5</v>
      </c>
      <c r="D291" s="260">
        <v>2012.2333333333333</v>
      </c>
      <c r="E291" s="260">
        <v>1987.5166666666667</v>
      </c>
      <c r="F291" s="260">
        <v>1971.5333333333333</v>
      </c>
      <c r="G291" s="260">
        <v>1946.8166666666666</v>
      </c>
      <c r="H291" s="260">
        <v>2028.2166666666667</v>
      </c>
      <c r="I291" s="260">
        <v>2052.9333333333334</v>
      </c>
      <c r="J291" s="260">
        <v>2068.916666666667</v>
      </c>
      <c r="K291" s="259">
        <v>2036.95</v>
      </c>
      <c r="L291" s="259">
        <v>1996.25</v>
      </c>
      <c r="M291" s="259">
        <v>13.01233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380.95</v>
      </c>
      <c r="D292" s="260">
        <v>382.88333333333338</v>
      </c>
      <c r="E292" s="260">
        <v>377.06666666666678</v>
      </c>
      <c r="F292" s="260">
        <v>373.18333333333339</v>
      </c>
      <c r="G292" s="260">
        <v>367.36666666666679</v>
      </c>
      <c r="H292" s="260">
        <v>386.76666666666677</v>
      </c>
      <c r="I292" s="260">
        <v>392.58333333333337</v>
      </c>
      <c r="J292" s="260">
        <v>396.46666666666675</v>
      </c>
      <c r="K292" s="259">
        <v>388.7</v>
      </c>
      <c r="L292" s="259">
        <v>379</v>
      </c>
      <c r="M292" s="259">
        <v>1.92608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450.75</v>
      </c>
      <c r="D293" s="260">
        <v>455.09999999999997</v>
      </c>
      <c r="E293" s="260">
        <v>445.19999999999993</v>
      </c>
      <c r="F293" s="260">
        <v>439.65</v>
      </c>
      <c r="G293" s="260">
        <v>429.74999999999994</v>
      </c>
      <c r="H293" s="260">
        <v>460.64999999999992</v>
      </c>
      <c r="I293" s="260">
        <v>470.5499999999999</v>
      </c>
      <c r="J293" s="260">
        <v>476.09999999999991</v>
      </c>
      <c r="K293" s="259">
        <v>465</v>
      </c>
      <c r="L293" s="259">
        <v>449.55</v>
      </c>
      <c r="M293" s="259">
        <v>13.841060000000001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300.25</v>
      </c>
      <c r="D294" s="260">
        <v>300.28333333333336</v>
      </c>
      <c r="E294" s="260">
        <v>291.9666666666667</v>
      </c>
      <c r="F294" s="260">
        <v>283.68333333333334</v>
      </c>
      <c r="G294" s="260">
        <v>275.36666666666667</v>
      </c>
      <c r="H294" s="260">
        <v>308.56666666666672</v>
      </c>
      <c r="I294" s="260">
        <v>316.88333333333344</v>
      </c>
      <c r="J294" s="260">
        <v>325.16666666666674</v>
      </c>
      <c r="K294" s="259">
        <v>308.60000000000002</v>
      </c>
      <c r="L294" s="259">
        <v>292</v>
      </c>
      <c r="M294" s="259">
        <v>22.712569999999999</v>
      </c>
      <c r="N294" s="1"/>
      <c r="O294" s="1"/>
    </row>
    <row r="295" spans="1:15" ht="12.75" customHeight="1">
      <c r="A295" s="30">
        <v>285</v>
      </c>
      <c r="B295" s="269" t="s">
        <v>870</v>
      </c>
      <c r="C295" s="259">
        <v>631.29999999999995</v>
      </c>
      <c r="D295" s="260">
        <v>633.0333333333333</v>
      </c>
      <c r="E295" s="260">
        <v>628.36666666666656</v>
      </c>
      <c r="F295" s="260">
        <v>625.43333333333328</v>
      </c>
      <c r="G295" s="260">
        <v>620.76666666666654</v>
      </c>
      <c r="H295" s="260">
        <v>635.96666666666658</v>
      </c>
      <c r="I295" s="260">
        <v>640.63333333333333</v>
      </c>
      <c r="J295" s="260">
        <v>643.56666666666661</v>
      </c>
      <c r="K295" s="259">
        <v>637.70000000000005</v>
      </c>
      <c r="L295" s="259">
        <v>630.1</v>
      </c>
      <c r="M295" s="259">
        <v>6.2657600000000002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3177.05</v>
      </c>
      <c r="D296" s="260">
        <v>3158.25</v>
      </c>
      <c r="E296" s="260">
        <v>3118.8</v>
      </c>
      <c r="F296" s="260">
        <v>3060.55</v>
      </c>
      <c r="G296" s="260">
        <v>3021.1000000000004</v>
      </c>
      <c r="H296" s="260">
        <v>3216.5</v>
      </c>
      <c r="I296" s="260">
        <v>3255.95</v>
      </c>
      <c r="J296" s="260">
        <v>3314.2</v>
      </c>
      <c r="K296" s="259">
        <v>3197.7</v>
      </c>
      <c r="L296" s="259">
        <v>3100</v>
      </c>
      <c r="M296" s="259">
        <v>0.45184000000000002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694.25</v>
      </c>
      <c r="D297" s="260">
        <v>699.23333333333323</v>
      </c>
      <c r="E297" s="260">
        <v>683.06666666666649</v>
      </c>
      <c r="F297" s="260">
        <v>671.88333333333321</v>
      </c>
      <c r="G297" s="260">
        <v>655.71666666666647</v>
      </c>
      <c r="H297" s="260">
        <v>710.41666666666652</v>
      </c>
      <c r="I297" s="260">
        <v>726.58333333333326</v>
      </c>
      <c r="J297" s="260">
        <v>737.76666666666654</v>
      </c>
      <c r="K297" s="259">
        <v>715.4</v>
      </c>
      <c r="L297" s="259">
        <v>688.05</v>
      </c>
      <c r="M297" s="259">
        <v>13.96214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1737.5</v>
      </c>
      <c r="D298" s="260">
        <v>1739.6666666666667</v>
      </c>
      <c r="E298" s="260">
        <v>1731.8333333333335</v>
      </c>
      <c r="F298" s="260">
        <v>1726.1666666666667</v>
      </c>
      <c r="G298" s="260">
        <v>1718.3333333333335</v>
      </c>
      <c r="H298" s="260">
        <v>1745.3333333333335</v>
      </c>
      <c r="I298" s="260">
        <v>1753.166666666667</v>
      </c>
      <c r="J298" s="260">
        <v>1758.8333333333335</v>
      </c>
      <c r="K298" s="259">
        <v>1747.5</v>
      </c>
      <c r="L298" s="259">
        <v>1734</v>
      </c>
      <c r="M298" s="259">
        <v>0.26316000000000001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36.700000000000003</v>
      </c>
      <c r="D299" s="260">
        <v>36.766666666666666</v>
      </c>
      <c r="E299" s="260">
        <v>35.733333333333334</v>
      </c>
      <c r="F299" s="260">
        <v>34.766666666666666</v>
      </c>
      <c r="G299" s="260">
        <v>33.733333333333334</v>
      </c>
      <c r="H299" s="260">
        <v>37.733333333333334</v>
      </c>
      <c r="I299" s="260">
        <v>38.766666666666666</v>
      </c>
      <c r="J299" s="260">
        <v>39.733333333333334</v>
      </c>
      <c r="K299" s="259">
        <v>37.799999999999997</v>
      </c>
      <c r="L299" s="259">
        <v>35.799999999999997</v>
      </c>
      <c r="M299" s="259">
        <v>27.22617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159.1</v>
      </c>
      <c r="D300" s="260">
        <v>159.19999999999999</v>
      </c>
      <c r="E300" s="260">
        <v>158.19999999999999</v>
      </c>
      <c r="F300" s="260">
        <v>157.30000000000001</v>
      </c>
      <c r="G300" s="260">
        <v>156.30000000000001</v>
      </c>
      <c r="H300" s="260">
        <v>160.09999999999997</v>
      </c>
      <c r="I300" s="260">
        <v>161.09999999999997</v>
      </c>
      <c r="J300" s="260">
        <v>161.99999999999994</v>
      </c>
      <c r="K300" s="259">
        <v>160.19999999999999</v>
      </c>
      <c r="L300" s="259">
        <v>158.30000000000001</v>
      </c>
      <c r="M300" s="259">
        <v>1.2783800000000001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87017.45</v>
      </c>
      <c r="D301" s="260">
        <v>88306.183333333334</v>
      </c>
      <c r="E301" s="260">
        <v>84612.916666666672</v>
      </c>
      <c r="F301" s="260">
        <v>82208.383333333331</v>
      </c>
      <c r="G301" s="260">
        <v>78515.116666666669</v>
      </c>
      <c r="H301" s="260">
        <v>90710.716666666674</v>
      </c>
      <c r="I301" s="260">
        <v>94403.983333333337</v>
      </c>
      <c r="J301" s="260">
        <v>96808.516666666677</v>
      </c>
      <c r="K301" s="259">
        <v>91999.45</v>
      </c>
      <c r="L301" s="259">
        <v>85901.65</v>
      </c>
      <c r="M301" s="259">
        <v>0.80686000000000002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1603</v>
      </c>
      <c r="D302" s="260">
        <v>1607.6666666666667</v>
      </c>
      <c r="E302" s="260">
        <v>1595.3333333333335</v>
      </c>
      <c r="F302" s="260">
        <v>1587.6666666666667</v>
      </c>
      <c r="G302" s="260">
        <v>1575.3333333333335</v>
      </c>
      <c r="H302" s="260">
        <v>1615.3333333333335</v>
      </c>
      <c r="I302" s="260">
        <v>1627.666666666667</v>
      </c>
      <c r="J302" s="260">
        <v>1635.3333333333335</v>
      </c>
      <c r="K302" s="259">
        <v>1620</v>
      </c>
      <c r="L302" s="259">
        <v>1600</v>
      </c>
      <c r="M302" s="259">
        <v>0.66778000000000004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955.05</v>
      </c>
      <c r="D303" s="260">
        <v>947.2166666666667</v>
      </c>
      <c r="E303" s="260">
        <v>934.83333333333337</v>
      </c>
      <c r="F303" s="260">
        <v>914.61666666666667</v>
      </c>
      <c r="G303" s="260">
        <v>902.23333333333335</v>
      </c>
      <c r="H303" s="260">
        <v>967.43333333333339</v>
      </c>
      <c r="I303" s="260">
        <v>979.81666666666661</v>
      </c>
      <c r="J303" s="260">
        <v>1000.0333333333334</v>
      </c>
      <c r="K303" s="259">
        <v>959.6</v>
      </c>
      <c r="L303" s="259">
        <v>927</v>
      </c>
      <c r="M303" s="259">
        <v>14.16389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877.15</v>
      </c>
      <c r="D304" s="260">
        <v>881.5333333333333</v>
      </c>
      <c r="E304" s="260">
        <v>870.61666666666656</v>
      </c>
      <c r="F304" s="260">
        <v>864.08333333333326</v>
      </c>
      <c r="G304" s="260">
        <v>853.16666666666652</v>
      </c>
      <c r="H304" s="260">
        <v>888.06666666666661</v>
      </c>
      <c r="I304" s="260">
        <v>898.98333333333335</v>
      </c>
      <c r="J304" s="260">
        <v>905.51666666666665</v>
      </c>
      <c r="K304" s="259">
        <v>892.45</v>
      </c>
      <c r="L304" s="259">
        <v>875</v>
      </c>
      <c r="M304" s="259">
        <v>2.5505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221</v>
      </c>
      <c r="D305" s="260">
        <v>221.51666666666665</v>
      </c>
      <c r="E305" s="260">
        <v>217.7833333333333</v>
      </c>
      <c r="F305" s="260">
        <v>214.56666666666666</v>
      </c>
      <c r="G305" s="260">
        <v>210.83333333333331</v>
      </c>
      <c r="H305" s="260">
        <v>224.73333333333329</v>
      </c>
      <c r="I305" s="260">
        <v>228.46666666666664</v>
      </c>
      <c r="J305" s="260">
        <v>231.68333333333328</v>
      </c>
      <c r="K305" s="259">
        <v>225.25</v>
      </c>
      <c r="L305" s="259">
        <v>218.3</v>
      </c>
      <c r="M305" s="259">
        <v>45.155000000000001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1337.55</v>
      </c>
      <c r="D306" s="260">
        <v>1344.4666666666665</v>
      </c>
      <c r="E306" s="260">
        <v>1324.083333333333</v>
      </c>
      <c r="F306" s="260">
        <v>1310.6166666666666</v>
      </c>
      <c r="G306" s="260">
        <v>1290.2333333333331</v>
      </c>
      <c r="H306" s="260">
        <v>1357.9333333333329</v>
      </c>
      <c r="I306" s="260">
        <v>1378.3166666666666</v>
      </c>
      <c r="J306" s="260">
        <v>1391.7833333333328</v>
      </c>
      <c r="K306" s="259">
        <v>1364.85</v>
      </c>
      <c r="L306" s="259">
        <v>1331</v>
      </c>
      <c r="M306" s="259">
        <v>24.598690000000001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292.64999999999998</v>
      </c>
      <c r="D307" s="260">
        <v>295.43333333333334</v>
      </c>
      <c r="E307" s="260">
        <v>287.2166666666667</v>
      </c>
      <c r="F307" s="260">
        <v>281.78333333333336</v>
      </c>
      <c r="G307" s="260">
        <v>273.56666666666672</v>
      </c>
      <c r="H307" s="260">
        <v>300.86666666666667</v>
      </c>
      <c r="I307" s="260">
        <v>309.08333333333326</v>
      </c>
      <c r="J307" s="260">
        <v>314.51666666666665</v>
      </c>
      <c r="K307" s="259">
        <v>303.64999999999998</v>
      </c>
      <c r="L307" s="259">
        <v>290</v>
      </c>
      <c r="M307" s="259">
        <v>4.09809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271.55</v>
      </c>
      <c r="D308" s="260">
        <v>272.5</v>
      </c>
      <c r="E308" s="260">
        <v>269.05</v>
      </c>
      <c r="F308" s="260">
        <v>266.55</v>
      </c>
      <c r="G308" s="260">
        <v>263.10000000000002</v>
      </c>
      <c r="H308" s="260">
        <v>275</v>
      </c>
      <c r="I308" s="260">
        <v>278.45000000000005</v>
      </c>
      <c r="J308" s="260">
        <v>280.95</v>
      </c>
      <c r="K308" s="259">
        <v>275.95</v>
      </c>
      <c r="L308" s="259">
        <v>270</v>
      </c>
      <c r="M308" s="259">
        <v>2.25861</v>
      </c>
      <c r="N308" s="1"/>
      <c r="O308" s="1"/>
    </row>
    <row r="309" spans="1:15" ht="12.75" customHeight="1">
      <c r="A309" s="30">
        <v>299</v>
      </c>
      <c r="B309" s="269" t="s">
        <v>879</v>
      </c>
      <c r="C309" s="259">
        <v>409.1</v>
      </c>
      <c r="D309" s="260">
        <v>410.45</v>
      </c>
      <c r="E309" s="260">
        <v>406</v>
      </c>
      <c r="F309" s="260">
        <v>402.90000000000003</v>
      </c>
      <c r="G309" s="260">
        <v>398.45000000000005</v>
      </c>
      <c r="H309" s="260">
        <v>413.54999999999995</v>
      </c>
      <c r="I309" s="260">
        <v>417.99999999999989</v>
      </c>
      <c r="J309" s="260">
        <v>421.09999999999991</v>
      </c>
      <c r="K309" s="259">
        <v>414.9</v>
      </c>
      <c r="L309" s="259">
        <v>407.35</v>
      </c>
      <c r="M309" s="259">
        <v>1.2444500000000001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520</v>
      </c>
      <c r="D310" s="260">
        <v>520.73333333333335</v>
      </c>
      <c r="E310" s="260">
        <v>515.51666666666665</v>
      </c>
      <c r="F310" s="260">
        <v>511.0333333333333</v>
      </c>
      <c r="G310" s="260">
        <v>505.81666666666661</v>
      </c>
      <c r="H310" s="260">
        <v>525.2166666666667</v>
      </c>
      <c r="I310" s="260">
        <v>530.43333333333339</v>
      </c>
      <c r="J310" s="260">
        <v>534.91666666666674</v>
      </c>
      <c r="K310" s="259">
        <v>525.95000000000005</v>
      </c>
      <c r="L310" s="259">
        <v>516.25</v>
      </c>
      <c r="M310" s="259">
        <v>1.4737100000000001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109</v>
      </c>
      <c r="D311" s="260">
        <v>108.68333333333334</v>
      </c>
      <c r="E311" s="260">
        <v>107.36666666666667</v>
      </c>
      <c r="F311" s="260">
        <v>105.73333333333333</v>
      </c>
      <c r="G311" s="260">
        <v>104.41666666666667</v>
      </c>
      <c r="H311" s="260">
        <v>110.31666666666668</v>
      </c>
      <c r="I311" s="260">
        <v>111.63333333333334</v>
      </c>
      <c r="J311" s="260">
        <v>113.26666666666668</v>
      </c>
      <c r="K311" s="259">
        <v>110</v>
      </c>
      <c r="L311" s="259">
        <v>107.05</v>
      </c>
      <c r="M311" s="259">
        <v>203.61639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55</v>
      </c>
      <c r="D312" s="260">
        <v>55.25</v>
      </c>
      <c r="E312" s="260">
        <v>53.9</v>
      </c>
      <c r="F312" s="260">
        <v>52.8</v>
      </c>
      <c r="G312" s="260">
        <v>51.449999999999996</v>
      </c>
      <c r="H312" s="260">
        <v>56.35</v>
      </c>
      <c r="I312" s="260">
        <v>57.699999999999996</v>
      </c>
      <c r="J312" s="260">
        <v>58.800000000000004</v>
      </c>
      <c r="K312" s="259">
        <v>56.6</v>
      </c>
      <c r="L312" s="259">
        <v>54.15</v>
      </c>
      <c r="M312" s="259">
        <v>38.21584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502.25</v>
      </c>
      <c r="D313" s="260">
        <v>501.93333333333334</v>
      </c>
      <c r="E313" s="260">
        <v>496.86666666666667</v>
      </c>
      <c r="F313" s="260">
        <v>491.48333333333335</v>
      </c>
      <c r="G313" s="260">
        <v>486.41666666666669</v>
      </c>
      <c r="H313" s="260">
        <v>507.31666666666666</v>
      </c>
      <c r="I313" s="260">
        <v>512.38333333333344</v>
      </c>
      <c r="J313" s="260">
        <v>517.76666666666665</v>
      </c>
      <c r="K313" s="259">
        <v>507</v>
      </c>
      <c r="L313" s="259">
        <v>496.55</v>
      </c>
      <c r="M313" s="259">
        <v>16.480429999999998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9253.5</v>
      </c>
      <c r="D314" s="260">
        <v>9318.1166666666668</v>
      </c>
      <c r="E314" s="260">
        <v>9155.3833333333332</v>
      </c>
      <c r="F314" s="260">
        <v>9057.2666666666664</v>
      </c>
      <c r="G314" s="260">
        <v>8894.5333333333328</v>
      </c>
      <c r="H314" s="260">
        <v>9416.2333333333336</v>
      </c>
      <c r="I314" s="260">
        <v>9578.9666666666672</v>
      </c>
      <c r="J314" s="260">
        <v>9677.0833333333339</v>
      </c>
      <c r="K314" s="259">
        <v>9480.85</v>
      </c>
      <c r="L314" s="259">
        <v>9220</v>
      </c>
      <c r="M314" s="259">
        <v>6.1725599999999998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1658.3</v>
      </c>
      <c r="D315" s="260">
        <v>1665.9833333333333</v>
      </c>
      <c r="E315" s="260">
        <v>1642.3166666666666</v>
      </c>
      <c r="F315" s="260">
        <v>1626.3333333333333</v>
      </c>
      <c r="G315" s="260">
        <v>1602.6666666666665</v>
      </c>
      <c r="H315" s="260">
        <v>1681.9666666666667</v>
      </c>
      <c r="I315" s="260">
        <v>1705.6333333333332</v>
      </c>
      <c r="J315" s="260">
        <v>1721.6166666666668</v>
      </c>
      <c r="K315" s="259">
        <v>1689.65</v>
      </c>
      <c r="L315" s="259">
        <v>1650</v>
      </c>
      <c r="M315" s="259">
        <v>0.25498999999999999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698.05</v>
      </c>
      <c r="D316" s="260">
        <v>700.73333333333323</v>
      </c>
      <c r="E316" s="260">
        <v>688.31666666666649</v>
      </c>
      <c r="F316" s="260">
        <v>678.58333333333326</v>
      </c>
      <c r="G316" s="260">
        <v>666.16666666666652</v>
      </c>
      <c r="H316" s="260">
        <v>710.46666666666647</v>
      </c>
      <c r="I316" s="260">
        <v>722.88333333333321</v>
      </c>
      <c r="J316" s="260">
        <v>732.61666666666645</v>
      </c>
      <c r="K316" s="259">
        <v>713.15</v>
      </c>
      <c r="L316" s="259">
        <v>691</v>
      </c>
      <c r="M316" s="259">
        <v>5.0721100000000003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458.25</v>
      </c>
      <c r="D317" s="260">
        <v>460.58333333333331</v>
      </c>
      <c r="E317" s="260">
        <v>452.16666666666663</v>
      </c>
      <c r="F317" s="260">
        <v>446.08333333333331</v>
      </c>
      <c r="G317" s="260">
        <v>437.66666666666663</v>
      </c>
      <c r="H317" s="260">
        <v>466.66666666666663</v>
      </c>
      <c r="I317" s="260">
        <v>475.08333333333326</v>
      </c>
      <c r="J317" s="260">
        <v>481.16666666666663</v>
      </c>
      <c r="K317" s="259">
        <v>469</v>
      </c>
      <c r="L317" s="259">
        <v>454.5</v>
      </c>
      <c r="M317" s="259">
        <v>28.792850000000001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808.9</v>
      </c>
      <c r="D318" s="260">
        <v>810.44999999999993</v>
      </c>
      <c r="E318" s="260">
        <v>794.44999999999982</v>
      </c>
      <c r="F318" s="260">
        <v>779.99999999999989</v>
      </c>
      <c r="G318" s="260">
        <v>763.99999999999977</v>
      </c>
      <c r="H318" s="260">
        <v>824.89999999999986</v>
      </c>
      <c r="I318" s="260">
        <v>840.90000000000009</v>
      </c>
      <c r="J318" s="260">
        <v>855.34999999999991</v>
      </c>
      <c r="K318" s="259">
        <v>826.45</v>
      </c>
      <c r="L318" s="259">
        <v>796</v>
      </c>
      <c r="M318" s="259">
        <v>45.19829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576.29999999999995</v>
      </c>
      <c r="D319" s="260">
        <v>580.43333333333328</v>
      </c>
      <c r="E319" s="260">
        <v>569.86666666666656</v>
      </c>
      <c r="F319" s="260">
        <v>563.43333333333328</v>
      </c>
      <c r="G319" s="260">
        <v>552.86666666666656</v>
      </c>
      <c r="H319" s="260">
        <v>586.86666666666656</v>
      </c>
      <c r="I319" s="260">
        <v>597.43333333333339</v>
      </c>
      <c r="J319" s="260">
        <v>603.86666666666656</v>
      </c>
      <c r="K319" s="259">
        <v>591</v>
      </c>
      <c r="L319" s="259">
        <v>574</v>
      </c>
      <c r="M319" s="259">
        <v>1.1606300000000001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837.1</v>
      </c>
      <c r="D320" s="260">
        <v>837.73333333333323</v>
      </c>
      <c r="E320" s="260">
        <v>828.11666666666645</v>
      </c>
      <c r="F320" s="260">
        <v>819.13333333333321</v>
      </c>
      <c r="G320" s="260">
        <v>809.51666666666642</v>
      </c>
      <c r="H320" s="260">
        <v>846.71666666666647</v>
      </c>
      <c r="I320" s="260">
        <v>856.33333333333326</v>
      </c>
      <c r="J320" s="260">
        <v>865.31666666666649</v>
      </c>
      <c r="K320" s="259">
        <v>847.35</v>
      </c>
      <c r="L320" s="259">
        <v>828.75</v>
      </c>
      <c r="M320" s="259">
        <v>1.0966499999999999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1621.05</v>
      </c>
      <c r="D321" s="260">
        <v>1651.4833333333333</v>
      </c>
      <c r="E321" s="260">
        <v>1584.5666666666666</v>
      </c>
      <c r="F321" s="260">
        <v>1548.0833333333333</v>
      </c>
      <c r="G321" s="260">
        <v>1481.1666666666665</v>
      </c>
      <c r="H321" s="260">
        <v>1687.9666666666667</v>
      </c>
      <c r="I321" s="260">
        <v>1754.8833333333332</v>
      </c>
      <c r="J321" s="260">
        <v>1791.3666666666668</v>
      </c>
      <c r="K321" s="259">
        <v>1718.4</v>
      </c>
      <c r="L321" s="259">
        <v>1615</v>
      </c>
      <c r="M321" s="259">
        <v>3.3919899999999998</v>
      </c>
      <c r="N321" s="1"/>
      <c r="O321" s="1"/>
    </row>
    <row r="322" spans="1:15" ht="12.75" customHeight="1">
      <c r="A322" s="30">
        <v>312</v>
      </c>
      <c r="B322" s="269" t="s">
        <v>871</v>
      </c>
      <c r="C322" s="259">
        <v>83</v>
      </c>
      <c r="D322" s="260">
        <v>83.066666666666663</v>
      </c>
      <c r="E322" s="260">
        <v>82.033333333333331</v>
      </c>
      <c r="F322" s="260">
        <v>81.066666666666663</v>
      </c>
      <c r="G322" s="260">
        <v>80.033333333333331</v>
      </c>
      <c r="H322" s="260">
        <v>84.033333333333331</v>
      </c>
      <c r="I322" s="260">
        <v>85.066666666666663</v>
      </c>
      <c r="J322" s="260">
        <v>86.033333333333331</v>
      </c>
      <c r="K322" s="259">
        <v>84.1</v>
      </c>
      <c r="L322" s="259">
        <v>82.1</v>
      </c>
      <c r="M322" s="259">
        <v>28.018650000000001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692.95</v>
      </c>
      <c r="D323" s="260">
        <v>691.48333333333323</v>
      </c>
      <c r="E323" s="260">
        <v>683.96666666666647</v>
      </c>
      <c r="F323" s="260">
        <v>674.98333333333323</v>
      </c>
      <c r="G323" s="260">
        <v>667.46666666666647</v>
      </c>
      <c r="H323" s="260">
        <v>700.46666666666647</v>
      </c>
      <c r="I323" s="260">
        <v>707.98333333333312</v>
      </c>
      <c r="J323" s="260">
        <v>716.96666666666647</v>
      </c>
      <c r="K323" s="259">
        <v>699</v>
      </c>
      <c r="L323" s="259">
        <v>682.5</v>
      </c>
      <c r="M323" s="259">
        <v>0.96916999999999998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1949.65</v>
      </c>
      <c r="D324" s="260">
        <v>1962.4333333333334</v>
      </c>
      <c r="E324" s="260">
        <v>1928.2166666666667</v>
      </c>
      <c r="F324" s="260">
        <v>1906.7833333333333</v>
      </c>
      <c r="G324" s="260">
        <v>1872.5666666666666</v>
      </c>
      <c r="H324" s="260">
        <v>1983.8666666666668</v>
      </c>
      <c r="I324" s="260">
        <v>2018.0833333333335</v>
      </c>
      <c r="J324" s="260">
        <v>2039.5166666666669</v>
      </c>
      <c r="K324" s="259">
        <v>1996.65</v>
      </c>
      <c r="L324" s="259">
        <v>1941</v>
      </c>
      <c r="M324" s="259">
        <v>4.6450399999999998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1518.55</v>
      </c>
      <c r="D325" s="260">
        <v>1527.2666666666667</v>
      </c>
      <c r="E325" s="260">
        <v>1500.5333333333333</v>
      </c>
      <c r="F325" s="260">
        <v>1482.5166666666667</v>
      </c>
      <c r="G325" s="260">
        <v>1455.7833333333333</v>
      </c>
      <c r="H325" s="260">
        <v>1545.2833333333333</v>
      </c>
      <c r="I325" s="260">
        <v>1572.0166666666664</v>
      </c>
      <c r="J325" s="260">
        <v>1590.0333333333333</v>
      </c>
      <c r="K325" s="259">
        <v>1554</v>
      </c>
      <c r="L325" s="259">
        <v>1509.25</v>
      </c>
      <c r="M325" s="259">
        <v>2.7553100000000001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1118</v>
      </c>
      <c r="D326" s="260">
        <v>1122.6833333333334</v>
      </c>
      <c r="E326" s="260">
        <v>1104.3666666666668</v>
      </c>
      <c r="F326" s="260">
        <v>1090.7333333333333</v>
      </c>
      <c r="G326" s="260">
        <v>1072.4166666666667</v>
      </c>
      <c r="H326" s="260">
        <v>1136.3166666666668</v>
      </c>
      <c r="I326" s="260">
        <v>1154.6333333333334</v>
      </c>
      <c r="J326" s="260">
        <v>1168.2666666666669</v>
      </c>
      <c r="K326" s="259">
        <v>1141</v>
      </c>
      <c r="L326" s="259">
        <v>1109.05</v>
      </c>
      <c r="M326" s="259">
        <v>13.38477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613.95000000000005</v>
      </c>
      <c r="D327" s="260">
        <v>616.65</v>
      </c>
      <c r="E327" s="260">
        <v>609.29999999999995</v>
      </c>
      <c r="F327" s="260">
        <v>604.65</v>
      </c>
      <c r="G327" s="260">
        <v>597.29999999999995</v>
      </c>
      <c r="H327" s="260">
        <v>621.29999999999995</v>
      </c>
      <c r="I327" s="260">
        <v>628.65000000000009</v>
      </c>
      <c r="J327" s="260">
        <v>633.29999999999995</v>
      </c>
      <c r="K327" s="259">
        <v>624</v>
      </c>
      <c r="L327" s="259">
        <v>612</v>
      </c>
      <c r="M327" s="259">
        <v>1.26972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34.35</v>
      </c>
      <c r="D328" s="260">
        <v>34.516666666666673</v>
      </c>
      <c r="E328" s="260">
        <v>33.833333333333343</v>
      </c>
      <c r="F328" s="260">
        <v>33.31666666666667</v>
      </c>
      <c r="G328" s="260">
        <v>32.63333333333334</v>
      </c>
      <c r="H328" s="260">
        <v>35.033333333333346</v>
      </c>
      <c r="I328" s="260">
        <v>35.716666666666669</v>
      </c>
      <c r="J328" s="260">
        <v>36.233333333333348</v>
      </c>
      <c r="K328" s="259">
        <v>35.200000000000003</v>
      </c>
      <c r="L328" s="259">
        <v>34</v>
      </c>
      <c r="M328" s="259">
        <v>57.629550000000002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72.099999999999994</v>
      </c>
      <c r="D329" s="260">
        <v>72.399999999999991</v>
      </c>
      <c r="E329" s="260">
        <v>71.249999999999986</v>
      </c>
      <c r="F329" s="260">
        <v>70.399999999999991</v>
      </c>
      <c r="G329" s="260">
        <v>69.249999999999986</v>
      </c>
      <c r="H329" s="260">
        <v>73.249999999999986</v>
      </c>
      <c r="I329" s="260">
        <v>74.399999999999991</v>
      </c>
      <c r="J329" s="260">
        <v>75.249999999999986</v>
      </c>
      <c r="K329" s="259">
        <v>73.55</v>
      </c>
      <c r="L329" s="259">
        <v>71.55</v>
      </c>
      <c r="M329" s="259">
        <v>27.464459999999999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43.6</v>
      </c>
      <c r="D330" s="260">
        <v>43.916666666666664</v>
      </c>
      <c r="E330" s="260">
        <v>43.083333333333329</v>
      </c>
      <c r="F330" s="260">
        <v>42.566666666666663</v>
      </c>
      <c r="G330" s="260">
        <v>41.733333333333327</v>
      </c>
      <c r="H330" s="260">
        <v>44.43333333333333</v>
      </c>
      <c r="I330" s="260">
        <v>45.266666666666659</v>
      </c>
      <c r="J330" s="260">
        <v>45.783333333333331</v>
      </c>
      <c r="K330" s="259">
        <v>44.75</v>
      </c>
      <c r="L330" s="259">
        <v>43.4</v>
      </c>
      <c r="M330" s="259">
        <v>147.21902</v>
      </c>
      <c r="N330" s="1"/>
      <c r="O330" s="1"/>
    </row>
    <row r="331" spans="1:15" ht="12.75" customHeight="1">
      <c r="A331" s="30">
        <v>321</v>
      </c>
      <c r="B331" s="269" t="s">
        <v>880</v>
      </c>
      <c r="C331" s="259">
        <v>312.05</v>
      </c>
      <c r="D331" s="260">
        <v>319.34999999999997</v>
      </c>
      <c r="E331" s="260">
        <v>300.69999999999993</v>
      </c>
      <c r="F331" s="260">
        <v>289.34999999999997</v>
      </c>
      <c r="G331" s="260">
        <v>270.69999999999993</v>
      </c>
      <c r="H331" s="260">
        <v>330.69999999999993</v>
      </c>
      <c r="I331" s="260">
        <v>349.34999999999991</v>
      </c>
      <c r="J331" s="260">
        <v>360.69999999999993</v>
      </c>
      <c r="K331" s="259">
        <v>338</v>
      </c>
      <c r="L331" s="259">
        <v>308</v>
      </c>
      <c r="M331" s="259">
        <v>13.46466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80.849999999999994</v>
      </c>
      <c r="D332" s="260">
        <v>81.149999999999991</v>
      </c>
      <c r="E332" s="260">
        <v>79.899999999999977</v>
      </c>
      <c r="F332" s="260">
        <v>78.949999999999989</v>
      </c>
      <c r="G332" s="260">
        <v>77.699999999999974</v>
      </c>
      <c r="H332" s="260">
        <v>82.09999999999998</v>
      </c>
      <c r="I332" s="260">
        <v>83.350000000000009</v>
      </c>
      <c r="J332" s="260">
        <v>84.299999999999983</v>
      </c>
      <c r="K332" s="259">
        <v>82.4</v>
      </c>
      <c r="L332" s="259">
        <v>80.2</v>
      </c>
      <c r="M332" s="259">
        <v>35.255650000000003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229.9</v>
      </c>
      <c r="D333" s="260">
        <v>233.78333333333333</v>
      </c>
      <c r="E333" s="260">
        <v>224.61666666666667</v>
      </c>
      <c r="F333" s="260">
        <v>219.33333333333334</v>
      </c>
      <c r="G333" s="260">
        <v>210.16666666666669</v>
      </c>
      <c r="H333" s="260">
        <v>239.06666666666666</v>
      </c>
      <c r="I333" s="260">
        <v>248.23333333333335</v>
      </c>
      <c r="J333" s="260">
        <v>253.51666666666665</v>
      </c>
      <c r="K333" s="259">
        <v>242.95</v>
      </c>
      <c r="L333" s="259">
        <v>228.5</v>
      </c>
      <c r="M333" s="259">
        <v>11.20702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173.4</v>
      </c>
      <c r="D334" s="260">
        <v>174.46666666666667</v>
      </c>
      <c r="E334" s="260">
        <v>171.18333333333334</v>
      </c>
      <c r="F334" s="260">
        <v>168.96666666666667</v>
      </c>
      <c r="G334" s="260">
        <v>165.68333333333334</v>
      </c>
      <c r="H334" s="260">
        <v>176.68333333333334</v>
      </c>
      <c r="I334" s="260">
        <v>179.9666666666667</v>
      </c>
      <c r="J334" s="260">
        <v>182.18333333333334</v>
      </c>
      <c r="K334" s="259">
        <v>177.75</v>
      </c>
      <c r="L334" s="259">
        <v>172.25</v>
      </c>
      <c r="M334" s="259">
        <v>149.29007999999999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739.8</v>
      </c>
      <c r="D335" s="260">
        <v>747.91666666666663</v>
      </c>
      <c r="E335" s="260">
        <v>729.88333333333321</v>
      </c>
      <c r="F335" s="260">
        <v>719.96666666666658</v>
      </c>
      <c r="G335" s="260">
        <v>701.93333333333317</v>
      </c>
      <c r="H335" s="260">
        <v>757.83333333333326</v>
      </c>
      <c r="I335" s="260">
        <v>775.86666666666679</v>
      </c>
      <c r="J335" s="260">
        <v>785.7833333333333</v>
      </c>
      <c r="K335" s="259">
        <v>765.95</v>
      </c>
      <c r="L335" s="259">
        <v>738</v>
      </c>
      <c r="M335" s="259">
        <v>1.9983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74.099999999999994</v>
      </c>
      <c r="D336" s="260">
        <v>74.783333333333346</v>
      </c>
      <c r="E336" s="260">
        <v>73.116666666666688</v>
      </c>
      <c r="F336" s="260">
        <v>72.13333333333334</v>
      </c>
      <c r="G336" s="260">
        <v>70.466666666666683</v>
      </c>
      <c r="H336" s="260">
        <v>75.766666666666694</v>
      </c>
      <c r="I336" s="260">
        <v>77.433333333333351</v>
      </c>
      <c r="J336" s="260">
        <v>78.4166666666667</v>
      </c>
      <c r="K336" s="259">
        <v>76.45</v>
      </c>
      <c r="L336" s="259">
        <v>73.8</v>
      </c>
      <c r="M336" s="259">
        <v>213.04507000000001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4440.3999999999996</v>
      </c>
      <c r="D337" s="260">
        <v>4459.4666666666662</v>
      </c>
      <c r="E337" s="260">
        <v>4393.9833333333327</v>
      </c>
      <c r="F337" s="260">
        <v>4347.5666666666666</v>
      </c>
      <c r="G337" s="260">
        <v>4282.083333333333</v>
      </c>
      <c r="H337" s="260">
        <v>4505.8833333333323</v>
      </c>
      <c r="I337" s="260">
        <v>4571.3666666666659</v>
      </c>
      <c r="J337" s="260">
        <v>4617.7833333333319</v>
      </c>
      <c r="K337" s="259">
        <v>4524.95</v>
      </c>
      <c r="L337" s="259">
        <v>4413.05</v>
      </c>
      <c r="M337" s="259">
        <v>1.3993800000000001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610.45000000000005</v>
      </c>
      <c r="D338" s="260">
        <v>613.7166666666667</v>
      </c>
      <c r="E338" s="260">
        <v>604.43333333333339</v>
      </c>
      <c r="F338" s="260">
        <v>598.41666666666674</v>
      </c>
      <c r="G338" s="260">
        <v>589.13333333333344</v>
      </c>
      <c r="H338" s="260">
        <v>619.73333333333335</v>
      </c>
      <c r="I338" s="260">
        <v>629.01666666666665</v>
      </c>
      <c r="J338" s="260">
        <v>635.0333333333333</v>
      </c>
      <c r="K338" s="259">
        <v>623</v>
      </c>
      <c r="L338" s="259">
        <v>607.70000000000005</v>
      </c>
      <c r="M338" s="259">
        <v>2.0960999999999999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20319.900000000001</v>
      </c>
      <c r="D339" s="260">
        <v>20455.75</v>
      </c>
      <c r="E339" s="260">
        <v>20069.150000000001</v>
      </c>
      <c r="F339" s="260">
        <v>19818.400000000001</v>
      </c>
      <c r="G339" s="260">
        <v>19431.800000000003</v>
      </c>
      <c r="H339" s="260">
        <v>20706.5</v>
      </c>
      <c r="I339" s="260">
        <v>21093.1</v>
      </c>
      <c r="J339" s="260">
        <v>21343.85</v>
      </c>
      <c r="K339" s="259">
        <v>20842.349999999999</v>
      </c>
      <c r="L339" s="259">
        <v>20205</v>
      </c>
      <c r="M339" s="259">
        <v>0.52244999999999997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65.25</v>
      </c>
      <c r="D340" s="260">
        <v>65.383333333333326</v>
      </c>
      <c r="E340" s="260">
        <v>64.566666666666649</v>
      </c>
      <c r="F340" s="260">
        <v>63.883333333333326</v>
      </c>
      <c r="G340" s="260">
        <v>63.066666666666649</v>
      </c>
      <c r="H340" s="260">
        <v>66.066666666666649</v>
      </c>
      <c r="I340" s="260">
        <v>66.883333333333312</v>
      </c>
      <c r="J340" s="260">
        <v>67.566666666666649</v>
      </c>
      <c r="K340" s="259">
        <v>66.2</v>
      </c>
      <c r="L340" s="259">
        <v>64.7</v>
      </c>
      <c r="M340" s="259">
        <v>3.8012899999999998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268.64999999999998</v>
      </c>
      <c r="D341" s="260">
        <v>268.65000000000003</v>
      </c>
      <c r="E341" s="260">
        <v>267.50000000000006</v>
      </c>
      <c r="F341" s="260">
        <v>266.35000000000002</v>
      </c>
      <c r="G341" s="260">
        <v>265.20000000000005</v>
      </c>
      <c r="H341" s="260">
        <v>269.80000000000007</v>
      </c>
      <c r="I341" s="260">
        <v>270.95000000000005</v>
      </c>
      <c r="J341" s="260">
        <v>272.10000000000008</v>
      </c>
      <c r="K341" s="259">
        <v>269.8</v>
      </c>
      <c r="L341" s="259">
        <v>267.5</v>
      </c>
      <c r="M341" s="259">
        <v>2.8648899999999999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390.35</v>
      </c>
      <c r="D342" s="260">
        <v>394</v>
      </c>
      <c r="E342" s="260">
        <v>382</v>
      </c>
      <c r="F342" s="260">
        <v>373.65</v>
      </c>
      <c r="G342" s="260">
        <v>361.65</v>
      </c>
      <c r="H342" s="260">
        <v>402.35</v>
      </c>
      <c r="I342" s="260">
        <v>414.35</v>
      </c>
      <c r="J342" s="260">
        <v>422.70000000000005</v>
      </c>
      <c r="K342" s="259">
        <v>406</v>
      </c>
      <c r="L342" s="259">
        <v>385.65</v>
      </c>
      <c r="M342" s="259">
        <v>2.2850000000000001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910.85</v>
      </c>
      <c r="D343" s="260">
        <v>921.4</v>
      </c>
      <c r="E343" s="260">
        <v>897.05</v>
      </c>
      <c r="F343" s="260">
        <v>883.25</v>
      </c>
      <c r="G343" s="260">
        <v>858.9</v>
      </c>
      <c r="H343" s="260">
        <v>935.19999999999993</v>
      </c>
      <c r="I343" s="260">
        <v>959.55000000000007</v>
      </c>
      <c r="J343" s="260">
        <v>973.34999999999991</v>
      </c>
      <c r="K343" s="259">
        <v>945.75</v>
      </c>
      <c r="L343" s="259">
        <v>907.6</v>
      </c>
      <c r="M343" s="259">
        <v>4.1516500000000001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138.65</v>
      </c>
      <c r="D344" s="260">
        <v>138.21666666666667</v>
      </c>
      <c r="E344" s="260">
        <v>137.43333333333334</v>
      </c>
      <c r="F344" s="260">
        <v>136.21666666666667</v>
      </c>
      <c r="G344" s="260">
        <v>135.43333333333334</v>
      </c>
      <c r="H344" s="260">
        <v>139.43333333333334</v>
      </c>
      <c r="I344" s="260">
        <v>140.2166666666667</v>
      </c>
      <c r="J344" s="260">
        <v>141.43333333333334</v>
      </c>
      <c r="K344" s="259">
        <v>139</v>
      </c>
      <c r="L344" s="259">
        <v>137</v>
      </c>
      <c r="M344" s="259">
        <v>120.33732000000001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196.05</v>
      </c>
      <c r="D345" s="260">
        <v>195.75</v>
      </c>
      <c r="E345" s="260">
        <v>194.9</v>
      </c>
      <c r="F345" s="260">
        <v>193.75</v>
      </c>
      <c r="G345" s="260">
        <v>192.9</v>
      </c>
      <c r="H345" s="260">
        <v>196.9</v>
      </c>
      <c r="I345" s="260">
        <v>197.75000000000003</v>
      </c>
      <c r="J345" s="260">
        <v>198.9</v>
      </c>
      <c r="K345" s="259">
        <v>196.6</v>
      </c>
      <c r="L345" s="259">
        <v>194.6</v>
      </c>
      <c r="M345" s="259">
        <v>9.4529700000000005</v>
      </c>
      <c r="N345" s="1"/>
      <c r="O345" s="1"/>
    </row>
    <row r="346" spans="1:15" ht="12.75" customHeight="1">
      <c r="A346" s="30">
        <v>336</v>
      </c>
      <c r="B346" s="269" t="s">
        <v>881</v>
      </c>
      <c r="C346" s="259">
        <v>564.95000000000005</v>
      </c>
      <c r="D346" s="260">
        <v>565.6</v>
      </c>
      <c r="E346" s="260">
        <v>561.40000000000009</v>
      </c>
      <c r="F346" s="260">
        <v>557.85</v>
      </c>
      <c r="G346" s="260">
        <v>553.65000000000009</v>
      </c>
      <c r="H346" s="260">
        <v>569.15000000000009</v>
      </c>
      <c r="I346" s="260">
        <v>573.35000000000014</v>
      </c>
      <c r="J346" s="260">
        <v>576.90000000000009</v>
      </c>
      <c r="K346" s="259">
        <v>569.79999999999995</v>
      </c>
      <c r="L346" s="259">
        <v>562.04999999999995</v>
      </c>
      <c r="M346" s="259">
        <v>0.83047000000000004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643.65</v>
      </c>
      <c r="D347" s="260">
        <v>650.69999999999993</v>
      </c>
      <c r="E347" s="260">
        <v>632.99999999999989</v>
      </c>
      <c r="F347" s="260">
        <v>622.34999999999991</v>
      </c>
      <c r="G347" s="260">
        <v>604.64999999999986</v>
      </c>
      <c r="H347" s="260">
        <v>661.34999999999991</v>
      </c>
      <c r="I347" s="260">
        <v>679.05</v>
      </c>
      <c r="J347" s="260">
        <v>689.69999999999993</v>
      </c>
      <c r="K347" s="259">
        <v>668.4</v>
      </c>
      <c r="L347" s="259">
        <v>640.04999999999995</v>
      </c>
      <c r="M347" s="259">
        <v>14.28342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3027.65</v>
      </c>
      <c r="D348" s="260">
        <v>3028.9333333333329</v>
      </c>
      <c r="E348" s="260">
        <v>3012.9666666666658</v>
      </c>
      <c r="F348" s="260">
        <v>2998.2833333333328</v>
      </c>
      <c r="G348" s="260">
        <v>2982.3166666666657</v>
      </c>
      <c r="H348" s="260">
        <v>3043.6166666666659</v>
      </c>
      <c r="I348" s="260">
        <v>3059.583333333333</v>
      </c>
      <c r="J348" s="260">
        <v>3074.266666666666</v>
      </c>
      <c r="K348" s="259">
        <v>3044.9</v>
      </c>
      <c r="L348" s="259">
        <v>3014.25</v>
      </c>
      <c r="M348" s="259">
        <v>0.58542000000000005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260.64999999999998</v>
      </c>
      <c r="D349" s="260">
        <v>261.88333333333333</v>
      </c>
      <c r="E349" s="260">
        <v>258.26666666666665</v>
      </c>
      <c r="F349" s="260">
        <v>255.88333333333333</v>
      </c>
      <c r="G349" s="260">
        <v>252.26666666666665</v>
      </c>
      <c r="H349" s="260">
        <v>264.26666666666665</v>
      </c>
      <c r="I349" s="260">
        <v>267.88333333333333</v>
      </c>
      <c r="J349" s="260">
        <v>270.26666666666665</v>
      </c>
      <c r="K349" s="259">
        <v>265.5</v>
      </c>
      <c r="L349" s="259">
        <v>259.5</v>
      </c>
      <c r="M349" s="259">
        <v>1.53891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389.95</v>
      </c>
      <c r="D350" s="260">
        <v>394.90000000000003</v>
      </c>
      <c r="E350" s="260">
        <v>380.05000000000007</v>
      </c>
      <c r="F350" s="260">
        <v>370.15000000000003</v>
      </c>
      <c r="G350" s="260">
        <v>355.30000000000007</v>
      </c>
      <c r="H350" s="260">
        <v>404.80000000000007</v>
      </c>
      <c r="I350" s="260">
        <v>419.65000000000009</v>
      </c>
      <c r="J350" s="260">
        <v>429.55000000000007</v>
      </c>
      <c r="K350" s="259">
        <v>409.75</v>
      </c>
      <c r="L350" s="259">
        <v>385</v>
      </c>
      <c r="M350" s="259">
        <v>25.292899999999999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128.75</v>
      </c>
      <c r="D351" s="260">
        <v>129.5</v>
      </c>
      <c r="E351" s="260">
        <v>127.19999999999999</v>
      </c>
      <c r="F351" s="260">
        <v>125.64999999999999</v>
      </c>
      <c r="G351" s="260">
        <v>123.34999999999998</v>
      </c>
      <c r="H351" s="260">
        <v>131.05000000000001</v>
      </c>
      <c r="I351" s="260">
        <v>133.35000000000002</v>
      </c>
      <c r="J351" s="260">
        <v>134.9</v>
      </c>
      <c r="K351" s="259">
        <v>131.80000000000001</v>
      </c>
      <c r="L351" s="259">
        <v>127.95</v>
      </c>
      <c r="M351" s="259">
        <v>7.1310399999999996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3623.7</v>
      </c>
      <c r="D352" s="260">
        <v>3577.4</v>
      </c>
      <c r="E352" s="260">
        <v>3456.3500000000004</v>
      </c>
      <c r="F352" s="260">
        <v>3289.0000000000005</v>
      </c>
      <c r="G352" s="260">
        <v>3167.9500000000007</v>
      </c>
      <c r="H352" s="260">
        <v>3744.75</v>
      </c>
      <c r="I352" s="260">
        <v>3865.8</v>
      </c>
      <c r="J352" s="260">
        <v>4033.1499999999996</v>
      </c>
      <c r="K352" s="259">
        <v>3698.45</v>
      </c>
      <c r="L352" s="259">
        <v>3410.05</v>
      </c>
      <c r="M352" s="259">
        <v>37.431109999999997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427.25</v>
      </c>
      <c r="D353" s="260">
        <v>428.75</v>
      </c>
      <c r="E353" s="260">
        <v>423.55</v>
      </c>
      <c r="F353" s="260">
        <v>419.85</v>
      </c>
      <c r="G353" s="260">
        <v>414.65000000000003</v>
      </c>
      <c r="H353" s="260">
        <v>432.45</v>
      </c>
      <c r="I353" s="260">
        <v>437.65000000000003</v>
      </c>
      <c r="J353" s="260">
        <v>441.34999999999997</v>
      </c>
      <c r="K353" s="259">
        <v>433.95</v>
      </c>
      <c r="L353" s="259">
        <v>425.05</v>
      </c>
      <c r="M353" s="259">
        <v>1.61402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259.64999999999998</v>
      </c>
      <c r="D354" s="260">
        <v>260.99999999999994</v>
      </c>
      <c r="E354" s="260">
        <v>257.5499999999999</v>
      </c>
      <c r="F354" s="260">
        <v>255.44999999999993</v>
      </c>
      <c r="G354" s="260">
        <v>251.99999999999989</v>
      </c>
      <c r="H354" s="260">
        <v>263.09999999999991</v>
      </c>
      <c r="I354" s="260">
        <v>266.54999999999995</v>
      </c>
      <c r="J354" s="260">
        <v>268.64999999999992</v>
      </c>
      <c r="K354" s="259">
        <v>264.45</v>
      </c>
      <c r="L354" s="259">
        <v>258.89999999999998</v>
      </c>
      <c r="M354" s="259">
        <v>0.84999000000000002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1814.55</v>
      </c>
      <c r="D355" s="260">
        <v>1820.8833333333332</v>
      </c>
      <c r="E355" s="260">
        <v>1793.0666666666664</v>
      </c>
      <c r="F355" s="260">
        <v>1771.5833333333333</v>
      </c>
      <c r="G355" s="260">
        <v>1743.7666666666664</v>
      </c>
      <c r="H355" s="260">
        <v>1842.3666666666663</v>
      </c>
      <c r="I355" s="260">
        <v>1870.1833333333329</v>
      </c>
      <c r="J355" s="260">
        <v>1891.6666666666663</v>
      </c>
      <c r="K355" s="259">
        <v>1848.7</v>
      </c>
      <c r="L355" s="259">
        <v>1799.4</v>
      </c>
      <c r="M355" s="259">
        <v>2.6688200000000002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49581.45</v>
      </c>
      <c r="D356" s="260">
        <v>49719.15</v>
      </c>
      <c r="E356" s="260">
        <v>49187.3</v>
      </c>
      <c r="F356" s="260">
        <v>48793.15</v>
      </c>
      <c r="G356" s="260">
        <v>48261.3</v>
      </c>
      <c r="H356" s="260">
        <v>50113.3</v>
      </c>
      <c r="I356" s="260">
        <v>50645.149999999994</v>
      </c>
      <c r="J356" s="260">
        <v>51039.3</v>
      </c>
      <c r="K356" s="259">
        <v>50251</v>
      </c>
      <c r="L356" s="259">
        <v>49325</v>
      </c>
      <c r="M356" s="259">
        <v>0.16306000000000001</v>
      </c>
      <c r="N356" s="1"/>
      <c r="O356" s="1"/>
    </row>
    <row r="357" spans="1:15" ht="12.75" customHeight="1">
      <c r="A357" s="30">
        <v>347</v>
      </c>
      <c r="B357" s="269" t="s">
        <v>872</v>
      </c>
      <c r="C357" s="259">
        <v>1348.3</v>
      </c>
      <c r="D357" s="260">
        <v>1350.4333333333334</v>
      </c>
      <c r="E357" s="260">
        <v>1339.8666666666668</v>
      </c>
      <c r="F357" s="260">
        <v>1331.4333333333334</v>
      </c>
      <c r="G357" s="260">
        <v>1320.8666666666668</v>
      </c>
      <c r="H357" s="260">
        <v>1358.8666666666668</v>
      </c>
      <c r="I357" s="260">
        <v>1369.4333333333334</v>
      </c>
      <c r="J357" s="260">
        <v>1377.8666666666668</v>
      </c>
      <c r="K357" s="259">
        <v>1361</v>
      </c>
      <c r="L357" s="259">
        <v>1342</v>
      </c>
      <c r="M357" s="259">
        <v>2.0417399999999999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3711</v>
      </c>
      <c r="D358" s="260">
        <v>3728.2666666666664</v>
      </c>
      <c r="E358" s="260">
        <v>3682.7333333333327</v>
      </c>
      <c r="F358" s="260">
        <v>3654.4666666666662</v>
      </c>
      <c r="G358" s="260">
        <v>3608.9333333333325</v>
      </c>
      <c r="H358" s="260">
        <v>3756.5333333333328</v>
      </c>
      <c r="I358" s="260">
        <v>3802.0666666666666</v>
      </c>
      <c r="J358" s="260">
        <v>3830.333333333333</v>
      </c>
      <c r="K358" s="259">
        <v>3773.8</v>
      </c>
      <c r="L358" s="259">
        <v>3700</v>
      </c>
      <c r="M358" s="259">
        <v>1.60849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209.35</v>
      </c>
      <c r="D359" s="260">
        <v>210.35</v>
      </c>
      <c r="E359" s="260">
        <v>206</v>
      </c>
      <c r="F359" s="260">
        <v>202.65</v>
      </c>
      <c r="G359" s="260">
        <v>198.3</v>
      </c>
      <c r="H359" s="260">
        <v>213.7</v>
      </c>
      <c r="I359" s="260">
        <v>218.04999999999995</v>
      </c>
      <c r="J359" s="260">
        <v>221.39999999999998</v>
      </c>
      <c r="K359" s="259">
        <v>214.7</v>
      </c>
      <c r="L359" s="259">
        <v>207</v>
      </c>
      <c r="M359" s="259">
        <v>14.48129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4373.8</v>
      </c>
      <c r="D360" s="260">
        <v>4401.4833333333336</v>
      </c>
      <c r="E360" s="260">
        <v>4312.3166666666675</v>
      </c>
      <c r="F360" s="260">
        <v>4250.8333333333339</v>
      </c>
      <c r="G360" s="260">
        <v>4161.6666666666679</v>
      </c>
      <c r="H360" s="260">
        <v>4462.9666666666672</v>
      </c>
      <c r="I360" s="260">
        <v>4552.1333333333332</v>
      </c>
      <c r="J360" s="260">
        <v>4613.6166666666668</v>
      </c>
      <c r="K360" s="259">
        <v>4490.6499999999996</v>
      </c>
      <c r="L360" s="259">
        <v>4340</v>
      </c>
      <c r="M360" s="259">
        <v>0.21473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1532.1</v>
      </c>
      <c r="D361" s="260">
        <v>1558.1499999999999</v>
      </c>
      <c r="E361" s="260">
        <v>1492.2999999999997</v>
      </c>
      <c r="F361" s="260">
        <v>1452.4999999999998</v>
      </c>
      <c r="G361" s="260">
        <v>1386.6499999999996</v>
      </c>
      <c r="H361" s="260">
        <v>1597.9499999999998</v>
      </c>
      <c r="I361" s="260">
        <v>1663.7999999999997</v>
      </c>
      <c r="J361" s="260">
        <v>1703.6</v>
      </c>
      <c r="K361" s="259">
        <v>1624</v>
      </c>
      <c r="L361" s="259">
        <v>1518.35</v>
      </c>
      <c r="M361" s="259">
        <v>6.7447900000000001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2652.25</v>
      </c>
      <c r="D362" s="260">
        <v>2647.4</v>
      </c>
      <c r="E362" s="260">
        <v>2626.8500000000004</v>
      </c>
      <c r="F362" s="260">
        <v>2601.4500000000003</v>
      </c>
      <c r="G362" s="260">
        <v>2580.9000000000005</v>
      </c>
      <c r="H362" s="260">
        <v>2672.8</v>
      </c>
      <c r="I362" s="260">
        <v>2693.3500000000004</v>
      </c>
      <c r="J362" s="260">
        <v>2718.75</v>
      </c>
      <c r="K362" s="259">
        <v>2667.95</v>
      </c>
      <c r="L362" s="259">
        <v>2622</v>
      </c>
      <c r="M362" s="259">
        <v>3.9944799999999998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1031.3499999999999</v>
      </c>
      <c r="D363" s="260">
        <v>1013.9499999999999</v>
      </c>
      <c r="E363" s="260">
        <v>982.89999999999986</v>
      </c>
      <c r="F363" s="260">
        <v>934.44999999999993</v>
      </c>
      <c r="G363" s="260">
        <v>903.39999999999986</v>
      </c>
      <c r="H363" s="260">
        <v>1062.3999999999999</v>
      </c>
      <c r="I363" s="260">
        <v>1093.4499999999998</v>
      </c>
      <c r="J363" s="260">
        <v>1141.8999999999999</v>
      </c>
      <c r="K363" s="259">
        <v>1045</v>
      </c>
      <c r="L363" s="259">
        <v>965.5</v>
      </c>
      <c r="M363" s="259">
        <v>3.8047499999999999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2686.6</v>
      </c>
      <c r="D364" s="260">
        <v>2712.6833333333334</v>
      </c>
      <c r="E364" s="260">
        <v>2652.8666666666668</v>
      </c>
      <c r="F364" s="260">
        <v>2619.1333333333332</v>
      </c>
      <c r="G364" s="260">
        <v>2559.3166666666666</v>
      </c>
      <c r="H364" s="260">
        <v>2746.416666666667</v>
      </c>
      <c r="I364" s="260">
        <v>2806.2333333333336</v>
      </c>
      <c r="J364" s="260">
        <v>2839.9666666666672</v>
      </c>
      <c r="K364" s="259">
        <v>2772.5</v>
      </c>
      <c r="L364" s="259">
        <v>2678.95</v>
      </c>
      <c r="M364" s="259">
        <v>1.8119799999999999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1773.95</v>
      </c>
      <c r="D365" s="260">
        <v>1784.9833333333333</v>
      </c>
      <c r="E365" s="260">
        <v>1758.9666666666667</v>
      </c>
      <c r="F365" s="260">
        <v>1743.9833333333333</v>
      </c>
      <c r="G365" s="260">
        <v>1717.9666666666667</v>
      </c>
      <c r="H365" s="260">
        <v>1799.9666666666667</v>
      </c>
      <c r="I365" s="260">
        <v>1825.9833333333336</v>
      </c>
      <c r="J365" s="260">
        <v>1840.9666666666667</v>
      </c>
      <c r="K365" s="259">
        <v>1811</v>
      </c>
      <c r="L365" s="259">
        <v>1770</v>
      </c>
      <c r="M365" s="259">
        <v>0.75880000000000003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319.35000000000002</v>
      </c>
      <c r="D366" s="260">
        <v>318.23333333333335</v>
      </c>
      <c r="E366" s="260">
        <v>310.66666666666669</v>
      </c>
      <c r="F366" s="260">
        <v>301.98333333333335</v>
      </c>
      <c r="G366" s="260">
        <v>294.41666666666669</v>
      </c>
      <c r="H366" s="260">
        <v>326.91666666666669</v>
      </c>
      <c r="I366" s="260">
        <v>334.48333333333329</v>
      </c>
      <c r="J366" s="260">
        <v>343.16666666666669</v>
      </c>
      <c r="K366" s="259">
        <v>325.8</v>
      </c>
      <c r="L366" s="259">
        <v>309.55</v>
      </c>
      <c r="M366" s="259">
        <v>54.240639999999999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118.25</v>
      </c>
      <c r="D367" s="260">
        <v>118.61666666666667</v>
      </c>
      <c r="E367" s="260">
        <v>117.23333333333335</v>
      </c>
      <c r="F367" s="260">
        <v>116.21666666666667</v>
      </c>
      <c r="G367" s="260">
        <v>114.83333333333334</v>
      </c>
      <c r="H367" s="260">
        <v>119.63333333333335</v>
      </c>
      <c r="I367" s="260">
        <v>121.01666666666668</v>
      </c>
      <c r="J367" s="260">
        <v>122.03333333333336</v>
      </c>
      <c r="K367" s="259">
        <v>120</v>
      </c>
      <c r="L367" s="259">
        <v>117.6</v>
      </c>
      <c r="M367" s="259">
        <v>32.628900000000002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218.75</v>
      </c>
      <c r="D368" s="260">
        <v>222.6</v>
      </c>
      <c r="E368" s="260">
        <v>214.2</v>
      </c>
      <c r="F368" s="260">
        <v>209.65</v>
      </c>
      <c r="G368" s="260">
        <v>201.25</v>
      </c>
      <c r="H368" s="260">
        <v>227.14999999999998</v>
      </c>
      <c r="I368" s="260">
        <v>235.55</v>
      </c>
      <c r="J368" s="260">
        <v>240.09999999999997</v>
      </c>
      <c r="K368" s="259">
        <v>231</v>
      </c>
      <c r="L368" s="259">
        <v>218.05</v>
      </c>
      <c r="M368" s="259">
        <v>171.23363000000001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414.65</v>
      </c>
      <c r="D369" s="260">
        <v>415.23333333333335</v>
      </c>
      <c r="E369" s="260">
        <v>409.4666666666667</v>
      </c>
      <c r="F369" s="260">
        <v>404.28333333333336</v>
      </c>
      <c r="G369" s="260">
        <v>398.51666666666671</v>
      </c>
      <c r="H369" s="260">
        <v>420.41666666666669</v>
      </c>
      <c r="I369" s="260">
        <v>426.18333333333334</v>
      </c>
      <c r="J369" s="260">
        <v>431.36666666666667</v>
      </c>
      <c r="K369" s="259">
        <v>421</v>
      </c>
      <c r="L369" s="259">
        <v>410.05</v>
      </c>
      <c r="M369" s="259">
        <v>4.0565300000000004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459.2</v>
      </c>
      <c r="D370" s="260">
        <v>467.10000000000008</v>
      </c>
      <c r="E370" s="260">
        <v>449.20000000000016</v>
      </c>
      <c r="F370" s="260">
        <v>439.2000000000001</v>
      </c>
      <c r="G370" s="260">
        <v>421.30000000000018</v>
      </c>
      <c r="H370" s="260">
        <v>477.10000000000014</v>
      </c>
      <c r="I370" s="260">
        <v>495.00000000000011</v>
      </c>
      <c r="J370" s="260">
        <v>505.00000000000011</v>
      </c>
      <c r="K370" s="259">
        <v>485</v>
      </c>
      <c r="L370" s="259">
        <v>457.1</v>
      </c>
      <c r="M370" s="259">
        <v>5.5703199999999997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567.6</v>
      </c>
      <c r="D371" s="260">
        <v>565.85</v>
      </c>
      <c r="E371" s="260">
        <v>562.70000000000005</v>
      </c>
      <c r="F371" s="260">
        <v>557.80000000000007</v>
      </c>
      <c r="G371" s="260">
        <v>554.65000000000009</v>
      </c>
      <c r="H371" s="260">
        <v>570.75</v>
      </c>
      <c r="I371" s="260">
        <v>573.89999999999986</v>
      </c>
      <c r="J371" s="260">
        <v>578.79999999999995</v>
      </c>
      <c r="K371" s="259">
        <v>569</v>
      </c>
      <c r="L371" s="259">
        <v>560.95000000000005</v>
      </c>
      <c r="M371" s="259">
        <v>1.2322500000000001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126.45</v>
      </c>
      <c r="D372" s="260">
        <v>127.3</v>
      </c>
      <c r="E372" s="260">
        <v>125.15</v>
      </c>
      <c r="F372" s="260">
        <v>123.85000000000001</v>
      </c>
      <c r="G372" s="260">
        <v>121.70000000000002</v>
      </c>
      <c r="H372" s="260">
        <v>128.6</v>
      </c>
      <c r="I372" s="260">
        <v>130.75</v>
      </c>
      <c r="J372" s="260">
        <v>132.04999999999998</v>
      </c>
      <c r="K372" s="259">
        <v>129.44999999999999</v>
      </c>
      <c r="L372" s="259">
        <v>126</v>
      </c>
      <c r="M372" s="259">
        <v>2.00685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1199.3</v>
      </c>
      <c r="D373" s="260">
        <v>1224.9666666666665</v>
      </c>
      <c r="E373" s="260">
        <v>1151.0333333333328</v>
      </c>
      <c r="F373" s="260">
        <v>1102.7666666666664</v>
      </c>
      <c r="G373" s="260">
        <v>1028.8333333333328</v>
      </c>
      <c r="H373" s="260">
        <v>1273.2333333333329</v>
      </c>
      <c r="I373" s="260">
        <v>1347.1666666666667</v>
      </c>
      <c r="J373" s="260">
        <v>1395.4333333333329</v>
      </c>
      <c r="K373" s="259">
        <v>1298.9000000000001</v>
      </c>
      <c r="L373" s="259">
        <v>1176.7</v>
      </c>
      <c r="M373" s="259">
        <v>0.80034000000000005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4212.6499999999996</v>
      </c>
      <c r="D374" s="260">
        <v>4208.9833333333336</v>
      </c>
      <c r="E374" s="260">
        <v>4193.666666666667</v>
      </c>
      <c r="F374" s="260">
        <v>4174.6833333333334</v>
      </c>
      <c r="G374" s="260">
        <v>4159.3666666666668</v>
      </c>
      <c r="H374" s="260">
        <v>4227.9666666666672</v>
      </c>
      <c r="I374" s="260">
        <v>4243.2833333333328</v>
      </c>
      <c r="J374" s="260">
        <v>4262.2666666666673</v>
      </c>
      <c r="K374" s="259">
        <v>4224.3</v>
      </c>
      <c r="L374" s="259">
        <v>4190</v>
      </c>
      <c r="M374" s="259">
        <v>1.9539999999999998E-2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13930.2</v>
      </c>
      <c r="D375" s="260">
        <v>13967.833333333334</v>
      </c>
      <c r="E375" s="260">
        <v>13813.366666666669</v>
      </c>
      <c r="F375" s="260">
        <v>13696.533333333335</v>
      </c>
      <c r="G375" s="260">
        <v>13542.066666666669</v>
      </c>
      <c r="H375" s="260">
        <v>14084.666666666668</v>
      </c>
      <c r="I375" s="260">
        <v>14239.133333333331</v>
      </c>
      <c r="J375" s="260">
        <v>14355.966666666667</v>
      </c>
      <c r="K375" s="259">
        <v>14122.3</v>
      </c>
      <c r="L375" s="259">
        <v>13851</v>
      </c>
      <c r="M375" s="259">
        <v>7.1239999999999998E-2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44.95</v>
      </c>
      <c r="D376" s="260">
        <v>44.35</v>
      </c>
      <c r="E376" s="260">
        <v>42.7</v>
      </c>
      <c r="F376" s="260">
        <v>40.450000000000003</v>
      </c>
      <c r="G376" s="260">
        <v>38.800000000000004</v>
      </c>
      <c r="H376" s="260">
        <v>46.6</v>
      </c>
      <c r="I376" s="260">
        <v>48.249999999999993</v>
      </c>
      <c r="J376" s="260">
        <v>50.5</v>
      </c>
      <c r="K376" s="259">
        <v>46</v>
      </c>
      <c r="L376" s="259">
        <v>42.1</v>
      </c>
      <c r="M376" s="259">
        <v>2992.63769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547</v>
      </c>
      <c r="D377" s="260">
        <v>548.48333333333335</v>
      </c>
      <c r="E377" s="260">
        <v>542.51666666666665</v>
      </c>
      <c r="F377" s="260">
        <v>538.0333333333333</v>
      </c>
      <c r="G377" s="260">
        <v>532.06666666666661</v>
      </c>
      <c r="H377" s="260">
        <v>552.9666666666667</v>
      </c>
      <c r="I377" s="260">
        <v>558.93333333333339</v>
      </c>
      <c r="J377" s="260">
        <v>563.41666666666674</v>
      </c>
      <c r="K377" s="259">
        <v>554.45000000000005</v>
      </c>
      <c r="L377" s="259">
        <v>544</v>
      </c>
      <c r="M377" s="259">
        <v>0.61099000000000003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139.25</v>
      </c>
      <c r="D378" s="260">
        <v>139.1</v>
      </c>
      <c r="E378" s="260">
        <v>135.54999999999998</v>
      </c>
      <c r="F378" s="260">
        <v>131.85</v>
      </c>
      <c r="G378" s="260">
        <v>128.29999999999998</v>
      </c>
      <c r="H378" s="260">
        <v>142.79999999999998</v>
      </c>
      <c r="I378" s="260">
        <v>146.35</v>
      </c>
      <c r="J378" s="260">
        <v>150.04999999999998</v>
      </c>
      <c r="K378" s="259">
        <v>142.65</v>
      </c>
      <c r="L378" s="259">
        <v>135.4</v>
      </c>
      <c r="M378" s="259">
        <v>292.13429000000002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100.85</v>
      </c>
      <c r="D379" s="260">
        <v>100.98333333333333</v>
      </c>
      <c r="E379" s="260">
        <v>100.06666666666666</v>
      </c>
      <c r="F379" s="260">
        <v>99.283333333333331</v>
      </c>
      <c r="G379" s="260">
        <v>98.36666666666666</v>
      </c>
      <c r="H379" s="260">
        <v>101.76666666666667</v>
      </c>
      <c r="I379" s="260">
        <v>102.68333333333332</v>
      </c>
      <c r="J379" s="260">
        <v>103.46666666666667</v>
      </c>
      <c r="K379" s="259">
        <v>101.9</v>
      </c>
      <c r="L379" s="259">
        <v>100.2</v>
      </c>
      <c r="M379" s="259">
        <v>60.046970000000002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636.4</v>
      </c>
      <c r="D380" s="260">
        <v>638.4666666666667</v>
      </c>
      <c r="E380" s="260">
        <v>626.93333333333339</v>
      </c>
      <c r="F380" s="260">
        <v>617.4666666666667</v>
      </c>
      <c r="G380" s="260">
        <v>605.93333333333339</v>
      </c>
      <c r="H380" s="260">
        <v>647.93333333333339</v>
      </c>
      <c r="I380" s="260">
        <v>659.4666666666667</v>
      </c>
      <c r="J380" s="260">
        <v>668.93333333333339</v>
      </c>
      <c r="K380" s="259">
        <v>650</v>
      </c>
      <c r="L380" s="259">
        <v>629</v>
      </c>
      <c r="M380" s="259">
        <v>1.7193099999999999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409.65</v>
      </c>
      <c r="D381" s="260">
        <v>411.83333333333331</v>
      </c>
      <c r="E381" s="260">
        <v>402.81666666666661</v>
      </c>
      <c r="F381" s="260">
        <v>395.98333333333329</v>
      </c>
      <c r="G381" s="260">
        <v>386.96666666666658</v>
      </c>
      <c r="H381" s="260">
        <v>418.66666666666663</v>
      </c>
      <c r="I381" s="260">
        <v>427.68333333333339</v>
      </c>
      <c r="J381" s="260">
        <v>434.51666666666665</v>
      </c>
      <c r="K381" s="259">
        <v>420.85</v>
      </c>
      <c r="L381" s="259">
        <v>405</v>
      </c>
      <c r="M381" s="259">
        <v>17.380710000000001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1041.55</v>
      </c>
      <c r="D382" s="260">
        <v>1038.1499999999999</v>
      </c>
      <c r="E382" s="260">
        <v>1028.3999999999996</v>
      </c>
      <c r="F382" s="260">
        <v>1015.2499999999998</v>
      </c>
      <c r="G382" s="260">
        <v>1005.4999999999995</v>
      </c>
      <c r="H382" s="260">
        <v>1051.2999999999997</v>
      </c>
      <c r="I382" s="260">
        <v>1061.0500000000002</v>
      </c>
      <c r="J382" s="260">
        <v>1074.1999999999998</v>
      </c>
      <c r="K382" s="259">
        <v>1047.9000000000001</v>
      </c>
      <c r="L382" s="259">
        <v>1025</v>
      </c>
      <c r="M382" s="259">
        <v>1.30755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52</v>
      </c>
      <c r="D383" s="260">
        <v>51.583333333333336</v>
      </c>
      <c r="E383" s="260">
        <v>49.766666666666673</v>
      </c>
      <c r="F383" s="260">
        <v>47.533333333333339</v>
      </c>
      <c r="G383" s="260">
        <v>45.716666666666676</v>
      </c>
      <c r="H383" s="260">
        <v>53.81666666666667</v>
      </c>
      <c r="I383" s="260">
        <v>55.633333333333333</v>
      </c>
      <c r="J383" s="260">
        <v>57.866666666666667</v>
      </c>
      <c r="K383" s="259">
        <v>53.4</v>
      </c>
      <c r="L383" s="259">
        <v>49.35</v>
      </c>
      <c r="M383" s="259">
        <v>614.08329000000003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173.8</v>
      </c>
      <c r="D384" s="260">
        <v>174.93333333333331</v>
      </c>
      <c r="E384" s="260">
        <v>171.86666666666662</v>
      </c>
      <c r="F384" s="260">
        <v>169.93333333333331</v>
      </c>
      <c r="G384" s="260">
        <v>166.86666666666662</v>
      </c>
      <c r="H384" s="260">
        <v>176.86666666666662</v>
      </c>
      <c r="I384" s="260">
        <v>179.93333333333328</v>
      </c>
      <c r="J384" s="260">
        <v>181.86666666666662</v>
      </c>
      <c r="K384" s="259">
        <v>178</v>
      </c>
      <c r="L384" s="259">
        <v>173</v>
      </c>
      <c r="M384" s="259">
        <v>16.708069999999999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740.65</v>
      </c>
      <c r="D385" s="260">
        <v>748.18333333333339</v>
      </c>
      <c r="E385" s="260">
        <v>725.96666666666681</v>
      </c>
      <c r="F385" s="260">
        <v>711.28333333333342</v>
      </c>
      <c r="G385" s="260">
        <v>689.06666666666683</v>
      </c>
      <c r="H385" s="260">
        <v>762.86666666666679</v>
      </c>
      <c r="I385" s="260">
        <v>785.08333333333348</v>
      </c>
      <c r="J385" s="260">
        <v>799.76666666666677</v>
      </c>
      <c r="K385" s="259">
        <v>770.4</v>
      </c>
      <c r="L385" s="259">
        <v>733.5</v>
      </c>
      <c r="M385" s="259">
        <v>2.2676400000000001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226.25</v>
      </c>
      <c r="D386" s="260">
        <v>227.95000000000002</v>
      </c>
      <c r="E386" s="260">
        <v>224.20000000000005</v>
      </c>
      <c r="F386" s="260">
        <v>222.15000000000003</v>
      </c>
      <c r="G386" s="260">
        <v>218.40000000000006</v>
      </c>
      <c r="H386" s="260">
        <v>230.00000000000003</v>
      </c>
      <c r="I386" s="260">
        <v>233.74999999999997</v>
      </c>
      <c r="J386" s="260">
        <v>235.8</v>
      </c>
      <c r="K386" s="259">
        <v>231.7</v>
      </c>
      <c r="L386" s="259">
        <v>225.9</v>
      </c>
      <c r="M386" s="259">
        <v>2.1488900000000002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104.15</v>
      </c>
      <c r="D387" s="260">
        <v>104.25</v>
      </c>
      <c r="E387" s="260">
        <v>102.3</v>
      </c>
      <c r="F387" s="260">
        <v>100.45</v>
      </c>
      <c r="G387" s="260">
        <v>98.5</v>
      </c>
      <c r="H387" s="260">
        <v>106.1</v>
      </c>
      <c r="I387" s="260">
        <v>108.04999999999998</v>
      </c>
      <c r="J387" s="260">
        <v>109.89999999999999</v>
      </c>
      <c r="K387" s="259">
        <v>106.2</v>
      </c>
      <c r="L387" s="259">
        <v>102.4</v>
      </c>
      <c r="M387" s="259">
        <v>47.145769999999999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1928.25</v>
      </c>
      <c r="D388" s="260">
        <v>1933.9333333333334</v>
      </c>
      <c r="E388" s="260">
        <v>1908.3666666666668</v>
      </c>
      <c r="F388" s="260">
        <v>1888.4833333333333</v>
      </c>
      <c r="G388" s="260">
        <v>1862.9166666666667</v>
      </c>
      <c r="H388" s="260">
        <v>1953.8166666666668</v>
      </c>
      <c r="I388" s="260">
        <v>1979.3833333333334</v>
      </c>
      <c r="J388" s="260">
        <v>1999.2666666666669</v>
      </c>
      <c r="K388" s="259">
        <v>1959.5</v>
      </c>
      <c r="L388" s="259">
        <v>1914.05</v>
      </c>
      <c r="M388" s="259">
        <v>0.11181000000000001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52.65</v>
      </c>
      <c r="D389" s="260">
        <v>52.25</v>
      </c>
      <c r="E389" s="260">
        <v>51.15</v>
      </c>
      <c r="F389" s="260">
        <v>49.65</v>
      </c>
      <c r="G389" s="260">
        <v>48.55</v>
      </c>
      <c r="H389" s="260">
        <v>53.75</v>
      </c>
      <c r="I389" s="260">
        <v>54.849999999999994</v>
      </c>
      <c r="J389" s="260">
        <v>56.35</v>
      </c>
      <c r="K389" s="259">
        <v>53.35</v>
      </c>
      <c r="L389" s="259">
        <v>50.75</v>
      </c>
      <c r="M389" s="259">
        <v>33.941859999999998</v>
      </c>
      <c r="N389" s="1"/>
      <c r="O389" s="1"/>
    </row>
    <row r="390" spans="1:15" ht="12.75" customHeight="1">
      <c r="A390" s="30">
        <v>380</v>
      </c>
      <c r="B390" s="269" t="s">
        <v>882</v>
      </c>
      <c r="C390" s="259">
        <v>1227.05</v>
      </c>
      <c r="D390" s="260">
        <v>1238.1166666666666</v>
      </c>
      <c r="E390" s="260">
        <v>1210.3833333333332</v>
      </c>
      <c r="F390" s="260">
        <v>1193.7166666666667</v>
      </c>
      <c r="G390" s="260">
        <v>1165.9833333333333</v>
      </c>
      <c r="H390" s="260">
        <v>1254.7833333333331</v>
      </c>
      <c r="I390" s="260">
        <v>1282.5166666666662</v>
      </c>
      <c r="J390" s="260">
        <v>1299.1833333333329</v>
      </c>
      <c r="K390" s="259">
        <v>1265.8499999999999</v>
      </c>
      <c r="L390" s="259">
        <v>1221.45</v>
      </c>
      <c r="M390" s="259">
        <v>2.2616700000000001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154.19999999999999</v>
      </c>
      <c r="D391" s="260">
        <v>155.66666666666666</v>
      </c>
      <c r="E391" s="260">
        <v>151.5333333333333</v>
      </c>
      <c r="F391" s="260">
        <v>148.86666666666665</v>
      </c>
      <c r="G391" s="260">
        <v>144.73333333333329</v>
      </c>
      <c r="H391" s="260">
        <v>158.33333333333331</v>
      </c>
      <c r="I391" s="260">
        <v>162.4666666666667</v>
      </c>
      <c r="J391" s="260">
        <v>165.13333333333333</v>
      </c>
      <c r="K391" s="259">
        <v>159.80000000000001</v>
      </c>
      <c r="L391" s="259">
        <v>153</v>
      </c>
      <c r="M391" s="259">
        <v>35.853619999999999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935.75</v>
      </c>
      <c r="D392" s="260">
        <v>937.6</v>
      </c>
      <c r="E392" s="260">
        <v>931.40000000000009</v>
      </c>
      <c r="F392" s="260">
        <v>927.05000000000007</v>
      </c>
      <c r="G392" s="260">
        <v>920.85000000000014</v>
      </c>
      <c r="H392" s="260">
        <v>941.95</v>
      </c>
      <c r="I392" s="260">
        <v>948.15000000000009</v>
      </c>
      <c r="J392" s="260">
        <v>952.5</v>
      </c>
      <c r="K392" s="259">
        <v>943.8</v>
      </c>
      <c r="L392" s="259">
        <v>933.25</v>
      </c>
      <c r="M392" s="259">
        <v>1.19852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2604</v>
      </c>
      <c r="D393" s="260">
        <v>2605.3333333333335</v>
      </c>
      <c r="E393" s="260">
        <v>2588.7166666666672</v>
      </c>
      <c r="F393" s="260">
        <v>2573.4333333333338</v>
      </c>
      <c r="G393" s="260">
        <v>2556.8166666666675</v>
      </c>
      <c r="H393" s="260">
        <v>2620.6166666666668</v>
      </c>
      <c r="I393" s="260">
        <v>2637.2333333333327</v>
      </c>
      <c r="J393" s="260">
        <v>2652.5166666666664</v>
      </c>
      <c r="K393" s="259">
        <v>2621.95</v>
      </c>
      <c r="L393" s="259">
        <v>2590.0500000000002</v>
      </c>
      <c r="M393" s="259">
        <v>51.938139999999997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122.6</v>
      </c>
      <c r="D394" s="260">
        <v>122.66666666666667</v>
      </c>
      <c r="E394" s="260">
        <v>121.73333333333335</v>
      </c>
      <c r="F394" s="260">
        <v>120.86666666666667</v>
      </c>
      <c r="G394" s="260">
        <v>119.93333333333335</v>
      </c>
      <c r="H394" s="260">
        <v>123.53333333333335</v>
      </c>
      <c r="I394" s="260">
        <v>124.46666666666665</v>
      </c>
      <c r="J394" s="260">
        <v>125.33333333333334</v>
      </c>
      <c r="K394" s="259">
        <v>123.6</v>
      </c>
      <c r="L394" s="259">
        <v>121.8</v>
      </c>
      <c r="M394" s="259">
        <v>4.1303200000000002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834.05</v>
      </c>
      <c r="D395" s="260">
        <v>843.81666666666661</v>
      </c>
      <c r="E395" s="260">
        <v>813.23333333333323</v>
      </c>
      <c r="F395" s="260">
        <v>792.41666666666663</v>
      </c>
      <c r="G395" s="260">
        <v>761.83333333333326</v>
      </c>
      <c r="H395" s="260">
        <v>864.63333333333321</v>
      </c>
      <c r="I395" s="260">
        <v>895.2166666666667</v>
      </c>
      <c r="J395" s="260">
        <v>916.03333333333319</v>
      </c>
      <c r="K395" s="259">
        <v>874.4</v>
      </c>
      <c r="L395" s="259">
        <v>823</v>
      </c>
      <c r="M395" s="259">
        <v>0.41566999999999998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1301.3499999999999</v>
      </c>
      <c r="D396" s="260">
        <v>1307.3833333333334</v>
      </c>
      <c r="E396" s="260">
        <v>1290.8666666666668</v>
      </c>
      <c r="F396" s="260">
        <v>1280.3833333333334</v>
      </c>
      <c r="G396" s="260">
        <v>1263.8666666666668</v>
      </c>
      <c r="H396" s="260">
        <v>1317.8666666666668</v>
      </c>
      <c r="I396" s="260">
        <v>1334.3833333333337</v>
      </c>
      <c r="J396" s="260">
        <v>1344.8666666666668</v>
      </c>
      <c r="K396" s="259">
        <v>1323.9</v>
      </c>
      <c r="L396" s="259">
        <v>1296.9000000000001</v>
      </c>
      <c r="M396" s="259">
        <v>0.75724000000000002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814.25</v>
      </c>
      <c r="D397" s="260">
        <v>814.41666666666663</v>
      </c>
      <c r="E397" s="260">
        <v>806.83333333333326</v>
      </c>
      <c r="F397" s="260">
        <v>799.41666666666663</v>
      </c>
      <c r="G397" s="260">
        <v>791.83333333333326</v>
      </c>
      <c r="H397" s="260">
        <v>821.83333333333326</v>
      </c>
      <c r="I397" s="260">
        <v>829.41666666666652</v>
      </c>
      <c r="J397" s="260">
        <v>836.83333333333326</v>
      </c>
      <c r="K397" s="259">
        <v>822</v>
      </c>
      <c r="L397" s="259">
        <v>807</v>
      </c>
      <c r="M397" s="259">
        <v>23.720490000000002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1263.8</v>
      </c>
      <c r="D398" s="260">
        <v>1269.95</v>
      </c>
      <c r="E398" s="260">
        <v>1249.9000000000001</v>
      </c>
      <c r="F398" s="260">
        <v>1236</v>
      </c>
      <c r="G398" s="260">
        <v>1215.95</v>
      </c>
      <c r="H398" s="260">
        <v>1283.8500000000001</v>
      </c>
      <c r="I398" s="260">
        <v>1303.8999999999999</v>
      </c>
      <c r="J398" s="260">
        <v>1317.8000000000002</v>
      </c>
      <c r="K398" s="259">
        <v>1290</v>
      </c>
      <c r="L398" s="259">
        <v>1256.05</v>
      </c>
      <c r="M398" s="259">
        <v>9.9209499999999995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413.55</v>
      </c>
      <c r="D399" s="260">
        <v>413.84999999999997</v>
      </c>
      <c r="E399" s="260">
        <v>410.69999999999993</v>
      </c>
      <c r="F399" s="260">
        <v>407.84999999999997</v>
      </c>
      <c r="G399" s="260">
        <v>404.69999999999993</v>
      </c>
      <c r="H399" s="260">
        <v>416.69999999999993</v>
      </c>
      <c r="I399" s="260">
        <v>419.84999999999991</v>
      </c>
      <c r="J399" s="260">
        <v>422.69999999999993</v>
      </c>
      <c r="K399" s="259">
        <v>417</v>
      </c>
      <c r="L399" s="259">
        <v>411</v>
      </c>
      <c r="M399" s="259">
        <v>0.38378000000000001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37.75</v>
      </c>
      <c r="D400" s="260">
        <v>38.216666666666669</v>
      </c>
      <c r="E400" s="260">
        <v>37.033333333333339</v>
      </c>
      <c r="F400" s="260">
        <v>36.31666666666667</v>
      </c>
      <c r="G400" s="260">
        <v>35.13333333333334</v>
      </c>
      <c r="H400" s="260">
        <v>38.933333333333337</v>
      </c>
      <c r="I400" s="260">
        <v>40.116666666666674</v>
      </c>
      <c r="J400" s="260">
        <v>40.833333333333336</v>
      </c>
      <c r="K400" s="259">
        <v>39.4</v>
      </c>
      <c r="L400" s="259">
        <v>37.5</v>
      </c>
      <c r="M400" s="259">
        <v>97.517359999999996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4803.3999999999996</v>
      </c>
      <c r="D401" s="260">
        <v>4731.8</v>
      </c>
      <c r="E401" s="260">
        <v>4613.6000000000004</v>
      </c>
      <c r="F401" s="260">
        <v>4423.8</v>
      </c>
      <c r="G401" s="260">
        <v>4305.6000000000004</v>
      </c>
      <c r="H401" s="260">
        <v>4921.6000000000004</v>
      </c>
      <c r="I401" s="260">
        <v>5039.7999999999993</v>
      </c>
      <c r="J401" s="260">
        <v>5229.6000000000004</v>
      </c>
      <c r="K401" s="259">
        <v>4850</v>
      </c>
      <c r="L401" s="259">
        <v>4542</v>
      </c>
      <c r="M401" s="259">
        <v>0.95501000000000003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2391.15</v>
      </c>
      <c r="D402" s="260">
        <v>2403.7166666666667</v>
      </c>
      <c r="E402" s="260">
        <v>2362.4333333333334</v>
      </c>
      <c r="F402" s="260">
        <v>2333.7166666666667</v>
      </c>
      <c r="G402" s="260">
        <v>2292.4333333333334</v>
      </c>
      <c r="H402" s="260">
        <v>2432.4333333333334</v>
      </c>
      <c r="I402" s="260">
        <v>2473.7166666666672</v>
      </c>
      <c r="J402" s="260">
        <v>2502.4333333333334</v>
      </c>
      <c r="K402" s="259">
        <v>2445</v>
      </c>
      <c r="L402" s="259">
        <v>2375</v>
      </c>
      <c r="M402" s="259">
        <v>7.5123899999999999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68.3</v>
      </c>
      <c r="D403" s="260">
        <v>68.066666666666663</v>
      </c>
      <c r="E403" s="260">
        <v>67.083333333333329</v>
      </c>
      <c r="F403" s="260">
        <v>65.86666666666666</v>
      </c>
      <c r="G403" s="260">
        <v>64.883333333333326</v>
      </c>
      <c r="H403" s="260">
        <v>69.283333333333331</v>
      </c>
      <c r="I403" s="260">
        <v>70.26666666666668</v>
      </c>
      <c r="J403" s="260">
        <v>71.483333333333334</v>
      </c>
      <c r="K403" s="259">
        <v>69.05</v>
      </c>
      <c r="L403" s="259">
        <v>66.849999999999994</v>
      </c>
      <c r="M403" s="259">
        <v>148.02160000000001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5609.95</v>
      </c>
      <c r="D404" s="260">
        <v>5612</v>
      </c>
      <c r="E404" s="260">
        <v>5588.95</v>
      </c>
      <c r="F404" s="260">
        <v>5567.95</v>
      </c>
      <c r="G404" s="260">
        <v>5544.9</v>
      </c>
      <c r="H404" s="260">
        <v>5633</v>
      </c>
      <c r="I404" s="260">
        <v>5656.0499999999993</v>
      </c>
      <c r="J404" s="260">
        <v>5677.05</v>
      </c>
      <c r="K404" s="259">
        <v>5635.05</v>
      </c>
      <c r="L404" s="259">
        <v>5591</v>
      </c>
      <c r="M404" s="259">
        <v>8.3129999999999996E-2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1381.45</v>
      </c>
      <c r="D405" s="260">
        <v>1395.8333333333333</v>
      </c>
      <c r="E405" s="260">
        <v>1350.6666666666665</v>
      </c>
      <c r="F405" s="260">
        <v>1319.8833333333332</v>
      </c>
      <c r="G405" s="260">
        <v>1274.7166666666665</v>
      </c>
      <c r="H405" s="260">
        <v>1426.6166666666666</v>
      </c>
      <c r="I405" s="260">
        <v>1471.7833333333331</v>
      </c>
      <c r="J405" s="260">
        <v>1502.5666666666666</v>
      </c>
      <c r="K405" s="259">
        <v>1441</v>
      </c>
      <c r="L405" s="259">
        <v>1365.05</v>
      </c>
      <c r="M405" s="259">
        <v>0.93525000000000003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398.35</v>
      </c>
      <c r="D406" s="260">
        <v>395.16666666666669</v>
      </c>
      <c r="E406" s="260">
        <v>387.48333333333335</v>
      </c>
      <c r="F406" s="260">
        <v>376.61666666666667</v>
      </c>
      <c r="G406" s="260">
        <v>368.93333333333334</v>
      </c>
      <c r="H406" s="260">
        <v>406.03333333333336</v>
      </c>
      <c r="I406" s="260">
        <v>413.71666666666664</v>
      </c>
      <c r="J406" s="260">
        <v>424.58333333333337</v>
      </c>
      <c r="K406" s="259">
        <v>402.85</v>
      </c>
      <c r="L406" s="259">
        <v>384.3</v>
      </c>
      <c r="M406" s="259">
        <v>3.67394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2950.15</v>
      </c>
      <c r="D407" s="260">
        <v>2969.4166666666665</v>
      </c>
      <c r="E407" s="260">
        <v>2892.7333333333331</v>
      </c>
      <c r="F407" s="260">
        <v>2835.3166666666666</v>
      </c>
      <c r="G407" s="260">
        <v>2758.6333333333332</v>
      </c>
      <c r="H407" s="260">
        <v>3026.833333333333</v>
      </c>
      <c r="I407" s="260">
        <v>3103.5166666666664</v>
      </c>
      <c r="J407" s="260">
        <v>3160.9333333333329</v>
      </c>
      <c r="K407" s="259">
        <v>3046.1</v>
      </c>
      <c r="L407" s="259">
        <v>2912</v>
      </c>
      <c r="M407" s="259">
        <v>1.22478</v>
      </c>
      <c r="N407" s="1"/>
      <c r="O407" s="1"/>
    </row>
    <row r="408" spans="1:15" ht="12.75" customHeight="1">
      <c r="A408" s="30">
        <v>398</v>
      </c>
      <c r="B408" s="269" t="s">
        <v>883</v>
      </c>
      <c r="C408" s="259">
        <v>387.85</v>
      </c>
      <c r="D408" s="260">
        <v>391.90000000000003</v>
      </c>
      <c r="E408" s="260">
        <v>381.80000000000007</v>
      </c>
      <c r="F408" s="260">
        <v>375.75000000000006</v>
      </c>
      <c r="G408" s="260">
        <v>365.65000000000009</v>
      </c>
      <c r="H408" s="260">
        <v>397.95000000000005</v>
      </c>
      <c r="I408" s="260">
        <v>408.05000000000007</v>
      </c>
      <c r="J408" s="260">
        <v>414.1</v>
      </c>
      <c r="K408" s="259">
        <v>402</v>
      </c>
      <c r="L408" s="259">
        <v>385.85</v>
      </c>
      <c r="M408" s="259">
        <v>1.01111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2829.7</v>
      </c>
      <c r="D409" s="260">
        <v>2857.2166666666667</v>
      </c>
      <c r="E409" s="260">
        <v>2774.4333333333334</v>
      </c>
      <c r="F409" s="260">
        <v>2719.1666666666665</v>
      </c>
      <c r="G409" s="260">
        <v>2636.3833333333332</v>
      </c>
      <c r="H409" s="260">
        <v>2912.4833333333336</v>
      </c>
      <c r="I409" s="260">
        <v>2995.2666666666673</v>
      </c>
      <c r="J409" s="260">
        <v>3050.5333333333338</v>
      </c>
      <c r="K409" s="259">
        <v>2940</v>
      </c>
      <c r="L409" s="259">
        <v>2801.95</v>
      </c>
      <c r="M409" s="259">
        <v>0.42377999999999999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312.35000000000002</v>
      </c>
      <c r="D410" s="260">
        <v>313.13333333333338</v>
      </c>
      <c r="E410" s="260">
        <v>310.21666666666675</v>
      </c>
      <c r="F410" s="260">
        <v>308.08333333333337</v>
      </c>
      <c r="G410" s="260">
        <v>305.16666666666674</v>
      </c>
      <c r="H410" s="260">
        <v>315.26666666666677</v>
      </c>
      <c r="I410" s="260">
        <v>318.18333333333339</v>
      </c>
      <c r="J410" s="260">
        <v>320.31666666666678</v>
      </c>
      <c r="K410" s="259">
        <v>316.05</v>
      </c>
      <c r="L410" s="259">
        <v>311</v>
      </c>
      <c r="M410" s="259">
        <v>1.1263700000000001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131</v>
      </c>
      <c r="D411" s="260">
        <v>129.91666666666666</v>
      </c>
      <c r="E411" s="260">
        <v>128.08333333333331</v>
      </c>
      <c r="F411" s="260">
        <v>125.16666666666666</v>
      </c>
      <c r="G411" s="260">
        <v>123.33333333333331</v>
      </c>
      <c r="H411" s="260">
        <v>132.83333333333331</v>
      </c>
      <c r="I411" s="260">
        <v>134.66666666666663</v>
      </c>
      <c r="J411" s="260">
        <v>137.58333333333331</v>
      </c>
      <c r="K411" s="259">
        <v>131.75</v>
      </c>
      <c r="L411" s="259">
        <v>127</v>
      </c>
      <c r="M411" s="259">
        <v>20.445250000000001</v>
      </c>
      <c r="N411" s="1"/>
      <c r="O411" s="1"/>
    </row>
    <row r="412" spans="1:15" ht="12.75" customHeight="1">
      <c r="A412" s="30">
        <v>402</v>
      </c>
      <c r="B412" s="269" t="s">
        <v>884</v>
      </c>
      <c r="C412" s="259">
        <v>754.35</v>
      </c>
      <c r="D412" s="260">
        <v>759.13333333333333</v>
      </c>
      <c r="E412" s="260">
        <v>735.61666666666667</v>
      </c>
      <c r="F412" s="260">
        <v>716.88333333333333</v>
      </c>
      <c r="G412" s="260">
        <v>693.36666666666667</v>
      </c>
      <c r="H412" s="260">
        <v>777.86666666666667</v>
      </c>
      <c r="I412" s="260">
        <v>801.38333333333333</v>
      </c>
      <c r="J412" s="260">
        <v>820.11666666666667</v>
      </c>
      <c r="K412" s="259">
        <v>782.65</v>
      </c>
      <c r="L412" s="259">
        <v>740.4</v>
      </c>
      <c r="M412" s="259">
        <v>0.93752000000000002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23081.7</v>
      </c>
      <c r="D413" s="260">
        <v>23231.316666666669</v>
      </c>
      <c r="E413" s="260">
        <v>22785.733333333337</v>
      </c>
      <c r="F413" s="260">
        <v>22489.766666666666</v>
      </c>
      <c r="G413" s="260">
        <v>22044.183333333334</v>
      </c>
      <c r="H413" s="260">
        <v>23527.28333333334</v>
      </c>
      <c r="I413" s="260">
        <v>23972.866666666676</v>
      </c>
      <c r="J413" s="260">
        <v>24268.833333333343</v>
      </c>
      <c r="K413" s="259">
        <v>23676.9</v>
      </c>
      <c r="L413" s="259">
        <v>22935.35</v>
      </c>
      <c r="M413" s="259">
        <v>0.57776000000000005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57.85</v>
      </c>
      <c r="D414" s="260">
        <v>58.199999999999996</v>
      </c>
      <c r="E414" s="260">
        <v>57.04999999999999</v>
      </c>
      <c r="F414" s="260">
        <v>56.249999999999993</v>
      </c>
      <c r="G414" s="260">
        <v>55.099999999999987</v>
      </c>
      <c r="H414" s="260">
        <v>58.999999999999993</v>
      </c>
      <c r="I414" s="260">
        <v>60.15</v>
      </c>
      <c r="J414" s="260">
        <v>60.949999999999996</v>
      </c>
      <c r="K414" s="259">
        <v>59.35</v>
      </c>
      <c r="L414" s="259">
        <v>57.4</v>
      </c>
      <c r="M414" s="259">
        <v>71.794430000000006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1275.3</v>
      </c>
      <c r="D415" s="260">
        <v>1279.4333333333334</v>
      </c>
      <c r="E415" s="260">
        <v>1259.8666666666668</v>
      </c>
      <c r="F415" s="260">
        <v>1244.4333333333334</v>
      </c>
      <c r="G415" s="260">
        <v>1224.8666666666668</v>
      </c>
      <c r="H415" s="260">
        <v>1294.8666666666668</v>
      </c>
      <c r="I415" s="260">
        <v>1314.4333333333334</v>
      </c>
      <c r="J415" s="260">
        <v>1329.8666666666668</v>
      </c>
      <c r="K415" s="259">
        <v>1299</v>
      </c>
      <c r="L415" s="259">
        <v>1264</v>
      </c>
      <c r="M415" s="259">
        <v>3.9795799999999999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306.85000000000002</v>
      </c>
      <c r="D416" s="260">
        <v>308.84999999999997</v>
      </c>
      <c r="E416" s="260">
        <v>302.99999999999994</v>
      </c>
      <c r="F416" s="260">
        <v>299.14999999999998</v>
      </c>
      <c r="G416" s="260">
        <v>293.29999999999995</v>
      </c>
      <c r="H416" s="260">
        <v>312.69999999999993</v>
      </c>
      <c r="I416" s="260">
        <v>318.54999999999995</v>
      </c>
      <c r="J416" s="260">
        <v>322.39999999999992</v>
      </c>
      <c r="K416" s="259">
        <v>314.7</v>
      </c>
      <c r="L416" s="259">
        <v>305</v>
      </c>
      <c r="M416" s="259">
        <v>0.95531999999999995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2916.4</v>
      </c>
      <c r="D417" s="260">
        <v>2926.6833333333329</v>
      </c>
      <c r="E417" s="260">
        <v>2893.3666666666659</v>
      </c>
      <c r="F417" s="260">
        <v>2870.333333333333</v>
      </c>
      <c r="G417" s="260">
        <v>2837.016666666666</v>
      </c>
      <c r="H417" s="260">
        <v>2949.7166666666658</v>
      </c>
      <c r="I417" s="260">
        <v>2983.0333333333324</v>
      </c>
      <c r="J417" s="260">
        <v>3006.0666666666657</v>
      </c>
      <c r="K417" s="259">
        <v>2960</v>
      </c>
      <c r="L417" s="259">
        <v>2903.65</v>
      </c>
      <c r="M417" s="259">
        <v>1.55521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621.70000000000005</v>
      </c>
      <c r="D418" s="260">
        <v>626.23333333333335</v>
      </c>
      <c r="E418" s="260">
        <v>614.4666666666667</v>
      </c>
      <c r="F418" s="260">
        <v>607.23333333333335</v>
      </c>
      <c r="G418" s="260">
        <v>595.4666666666667</v>
      </c>
      <c r="H418" s="260">
        <v>633.4666666666667</v>
      </c>
      <c r="I418" s="260">
        <v>645.23333333333335</v>
      </c>
      <c r="J418" s="260">
        <v>652.4666666666667</v>
      </c>
      <c r="K418" s="259">
        <v>638</v>
      </c>
      <c r="L418" s="259">
        <v>619</v>
      </c>
      <c r="M418" s="259">
        <v>1.04155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4167.7</v>
      </c>
      <c r="D419" s="260">
        <v>4164.2</v>
      </c>
      <c r="E419" s="260">
        <v>4103.5499999999993</v>
      </c>
      <c r="F419" s="260">
        <v>4039.3999999999996</v>
      </c>
      <c r="G419" s="260">
        <v>3978.7499999999991</v>
      </c>
      <c r="H419" s="260">
        <v>4228.3499999999995</v>
      </c>
      <c r="I419" s="260">
        <v>4288.9999999999991</v>
      </c>
      <c r="J419" s="260">
        <v>4353.1499999999996</v>
      </c>
      <c r="K419" s="259">
        <v>4224.8500000000004</v>
      </c>
      <c r="L419" s="259">
        <v>4100.05</v>
      </c>
      <c r="M419" s="259">
        <v>0.73680999999999996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459.35</v>
      </c>
      <c r="D420" s="260">
        <v>459.23333333333329</v>
      </c>
      <c r="E420" s="260">
        <v>453.76666666666659</v>
      </c>
      <c r="F420" s="260">
        <v>448.18333333333328</v>
      </c>
      <c r="G420" s="260">
        <v>442.71666666666658</v>
      </c>
      <c r="H420" s="260">
        <v>464.81666666666661</v>
      </c>
      <c r="I420" s="260">
        <v>470.2833333333333</v>
      </c>
      <c r="J420" s="260">
        <v>475.86666666666662</v>
      </c>
      <c r="K420" s="259">
        <v>464.7</v>
      </c>
      <c r="L420" s="259">
        <v>453.65</v>
      </c>
      <c r="M420" s="259">
        <v>10.127330000000001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529.15</v>
      </c>
      <c r="D421" s="260">
        <v>529.65</v>
      </c>
      <c r="E421" s="260">
        <v>524.29999999999995</v>
      </c>
      <c r="F421" s="260">
        <v>519.44999999999993</v>
      </c>
      <c r="G421" s="260">
        <v>514.09999999999991</v>
      </c>
      <c r="H421" s="260">
        <v>534.5</v>
      </c>
      <c r="I421" s="260">
        <v>539.85000000000014</v>
      </c>
      <c r="J421" s="260">
        <v>544.70000000000005</v>
      </c>
      <c r="K421" s="259">
        <v>535</v>
      </c>
      <c r="L421" s="259">
        <v>524.79999999999995</v>
      </c>
      <c r="M421" s="259">
        <v>0.56216999999999995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699.45</v>
      </c>
      <c r="D422" s="260">
        <v>656.15</v>
      </c>
      <c r="E422" s="260">
        <v>604.29999999999995</v>
      </c>
      <c r="F422" s="260">
        <v>509.15</v>
      </c>
      <c r="G422" s="260">
        <v>457.29999999999995</v>
      </c>
      <c r="H422" s="260">
        <v>751.3</v>
      </c>
      <c r="I422" s="260">
        <v>803.15000000000009</v>
      </c>
      <c r="J422" s="260">
        <v>898.3</v>
      </c>
      <c r="K422" s="259">
        <v>708</v>
      </c>
      <c r="L422" s="259">
        <v>561</v>
      </c>
      <c r="M422" s="259">
        <v>1.7973300000000001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615.54999999999995</v>
      </c>
      <c r="D423" s="260">
        <v>615.69999999999993</v>
      </c>
      <c r="E423" s="260">
        <v>610.39999999999986</v>
      </c>
      <c r="F423" s="260">
        <v>605.24999999999989</v>
      </c>
      <c r="G423" s="260">
        <v>599.94999999999982</v>
      </c>
      <c r="H423" s="260">
        <v>620.84999999999991</v>
      </c>
      <c r="I423" s="260">
        <v>626.14999999999986</v>
      </c>
      <c r="J423" s="260">
        <v>631.29999999999995</v>
      </c>
      <c r="K423" s="259">
        <v>621</v>
      </c>
      <c r="L423" s="259">
        <v>610.54999999999995</v>
      </c>
      <c r="M423" s="259">
        <v>189.39854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86.05</v>
      </c>
      <c r="D424" s="260">
        <v>86.383333333333326</v>
      </c>
      <c r="E424" s="260">
        <v>85.166666666666657</v>
      </c>
      <c r="F424" s="260">
        <v>84.283333333333331</v>
      </c>
      <c r="G424" s="260">
        <v>83.066666666666663</v>
      </c>
      <c r="H424" s="260">
        <v>87.266666666666652</v>
      </c>
      <c r="I424" s="260">
        <v>88.48333333333332</v>
      </c>
      <c r="J424" s="260">
        <v>89.366666666666646</v>
      </c>
      <c r="K424" s="259">
        <v>87.6</v>
      </c>
      <c r="L424" s="259">
        <v>85.5</v>
      </c>
      <c r="M424" s="259">
        <v>225.39788999999999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286.25</v>
      </c>
      <c r="D425" s="260">
        <v>287.38333333333333</v>
      </c>
      <c r="E425" s="260">
        <v>284.86666666666667</v>
      </c>
      <c r="F425" s="260">
        <v>283.48333333333335</v>
      </c>
      <c r="G425" s="260">
        <v>280.9666666666667</v>
      </c>
      <c r="H425" s="260">
        <v>288.76666666666665</v>
      </c>
      <c r="I425" s="260">
        <v>291.2833333333333</v>
      </c>
      <c r="J425" s="260">
        <v>292.66666666666663</v>
      </c>
      <c r="K425" s="259">
        <v>289.89999999999998</v>
      </c>
      <c r="L425" s="259">
        <v>286</v>
      </c>
      <c r="M425" s="259">
        <v>1.0260100000000001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166.85</v>
      </c>
      <c r="D426" s="260">
        <v>166.41666666666666</v>
      </c>
      <c r="E426" s="260">
        <v>164.0333333333333</v>
      </c>
      <c r="F426" s="260">
        <v>161.21666666666664</v>
      </c>
      <c r="G426" s="260">
        <v>158.83333333333329</v>
      </c>
      <c r="H426" s="260">
        <v>169.23333333333332</v>
      </c>
      <c r="I426" s="260">
        <v>171.6166666666667</v>
      </c>
      <c r="J426" s="260">
        <v>174.43333333333334</v>
      </c>
      <c r="K426" s="259">
        <v>168.8</v>
      </c>
      <c r="L426" s="259">
        <v>163.6</v>
      </c>
      <c r="M426" s="259">
        <v>10.26159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413.1</v>
      </c>
      <c r="D427" s="260">
        <v>415.5</v>
      </c>
      <c r="E427" s="260">
        <v>408.1</v>
      </c>
      <c r="F427" s="260">
        <v>403.1</v>
      </c>
      <c r="G427" s="260">
        <v>395.70000000000005</v>
      </c>
      <c r="H427" s="260">
        <v>420.5</v>
      </c>
      <c r="I427" s="260">
        <v>427.9</v>
      </c>
      <c r="J427" s="260">
        <v>432.9</v>
      </c>
      <c r="K427" s="259">
        <v>422.9</v>
      </c>
      <c r="L427" s="259">
        <v>410.5</v>
      </c>
      <c r="M427" s="259">
        <v>1.14954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466.85</v>
      </c>
      <c r="D428" s="260">
        <v>468.63333333333338</v>
      </c>
      <c r="E428" s="260">
        <v>457.46666666666675</v>
      </c>
      <c r="F428" s="260">
        <v>448.08333333333337</v>
      </c>
      <c r="G428" s="260">
        <v>436.91666666666674</v>
      </c>
      <c r="H428" s="260">
        <v>478.01666666666677</v>
      </c>
      <c r="I428" s="260">
        <v>489.18333333333339</v>
      </c>
      <c r="J428" s="260">
        <v>498.56666666666678</v>
      </c>
      <c r="K428" s="259">
        <v>479.8</v>
      </c>
      <c r="L428" s="259">
        <v>459.25</v>
      </c>
      <c r="M428" s="259">
        <v>7.7738300000000002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248.9</v>
      </c>
      <c r="D429" s="260">
        <v>253.88333333333333</v>
      </c>
      <c r="E429" s="260">
        <v>241.91666666666663</v>
      </c>
      <c r="F429" s="260">
        <v>234.93333333333331</v>
      </c>
      <c r="G429" s="260">
        <v>222.96666666666661</v>
      </c>
      <c r="H429" s="260">
        <v>260.86666666666667</v>
      </c>
      <c r="I429" s="260">
        <v>272.83333333333337</v>
      </c>
      <c r="J429" s="260">
        <v>279.81666666666666</v>
      </c>
      <c r="K429" s="259">
        <v>265.85000000000002</v>
      </c>
      <c r="L429" s="259">
        <v>246.9</v>
      </c>
      <c r="M429" s="259">
        <v>7.96549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1013.55</v>
      </c>
      <c r="D430" s="260">
        <v>1020.0666666666666</v>
      </c>
      <c r="E430" s="260">
        <v>1003.4833333333331</v>
      </c>
      <c r="F430" s="260">
        <v>993.41666666666652</v>
      </c>
      <c r="G430" s="260">
        <v>976.83333333333303</v>
      </c>
      <c r="H430" s="260">
        <v>1030.1333333333332</v>
      </c>
      <c r="I430" s="260">
        <v>1046.7166666666667</v>
      </c>
      <c r="J430" s="260">
        <v>1056.7833333333333</v>
      </c>
      <c r="K430" s="259">
        <v>1036.6500000000001</v>
      </c>
      <c r="L430" s="259">
        <v>1010</v>
      </c>
      <c r="M430" s="259">
        <v>22.6876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553.9</v>
      </c>
      <c r="D431" s="260">
        <v>556.2833333333333</v>
      </c>
      <c r="E431" s="260">
        <v>550.21666666666658</v>
      </c>
      <c r="F431" s="260">
        <v>546.5333333333333</v>
      </c>
      <c r="G431" s="260">
        <v>540.46666666666658</v>
      </c>
      <c r="H431" s="260">
        <v>559.96666666666658</v>
      </c>
      <c r="I431" s="260">
        <v>566.03333333333319</v>
      </c>
      <c r="J431" s="260">
        <v>569.71666666666658</v>
      </c>
      <c r="K431" s="259">
        <v>562.35</v>
      </c>
      <c r="L431" s="259">
        <v>552.6</v>
      </c>
      <c r="M431" s="259">
        <v>13.73842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2352.5500000000002</v>
      </c>
      <c r="D432" s="260">
        <v>2344.2999999999997</v>
      </c>
      <c r="E432" s="260">
        <v>2318.2499999999995</v>
      </c>
      <c r="F432" s="260">
        <v>2283.9499999999998</v>
      </c>
      <c r="G432" s="260">
        <v>2257.8999999999996</v>
      </c>
      <c r="H432" s="260">
        <v>2378.5999999999995</v>
      </c>
      <c r="I432" s="260">
        <v>2404.6499999999996</v>
      </c>
      <c r="J432" s="260">
        <v>2438.9499999999994</v>
      </c>
      <c r="K432" s="259">
        <v>2370.35</v>
      </c>
      <c r="L432" s="259">
        <v>2310</v>
      </c>
      <c r="M432" s="259">
        <v>0.27089000000000002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953.65</v>
      </c>
      <c r="D433" s="260">
        <v>965.19999999999993</v>
      </c>
      <c r="E433" s="260">
        <v>926.54999999999984</v>
      </c>
      <c r="F433" s="260">
        <v>899.44999999999993</v>
      </c>
      <c r="G433" s="260">
        <v>860.79999999999984</v>
      </c>
      <c r="H433" s="260">
        <v>992.29999999999984</v>
      </c>
      <c r="I433" s="260">
        <v>1030.9499999999998</v>
      </c>
      <c r="J433" s="260">
        <v>1058.0499999999997</v>
      </c>
      <c r="K433" s="259">
        <v>1003.85</v>
      </c>
      <c r="L433" s="259">
        <v>938.1</v>
      </c>
      <c r="M433" s="259">
        <v>2.46401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396</v>
      </c>
      <c r="D434" s="260">
        <v>398.5</v>
      </c>
      <c r="E434" s="260">
        <v>389.5</v>
      </c>
      <c r="F434" s="260">
        <v>383</v>
      </c>
      <c r="G434" s="260">
        <v>374</v>
      </c>
      <c r="H434" s="260">
        <v>405</v>
      </c>
      <c r="I434" s="260">
        <v>414</v>
      </c>
      <c r="J434" s="260">
        <v>420.5</v>
      </c>
      <c r="K434" s="259">
        <v>407.5</v>
      </c>
      <c r="L434" s="259">
        <v>392</v>
      </c>
      <c r="M434" s="259">
        <v>1.5865800000000001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330.35</v>
      </c>
      <c r="D435" s="260">
        <v>331.51666666666671</v>
      </c>
      <c r="E435" s="260">
        <v>327.43333333333339</v>
      </c>
      <c r="F435" s="260">
        <v>324.51666666666671</v>
      </c>
      <c r="G435" s="260">
        <v>320.43333333333339</v>
      </c>
      <c r="H435" s="260">
        <v>334.43333333333339</v>
      </c>
      <c r="I435" s="260">
        <v>338.51666666666677</v>
      </c>
      <c r="J435" s="260">
        <v>341.43333333333339</v>
      </c>
      <c r="K435" s="259">
        <v>335.6</v>
      </c>
      <c r="L435" s="259">
        <v>328.6</v>
      </c>
      <c r="M435" s="259">
        <v>0.54879999999999995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2400.8000000000002</v>
      </c>
      <c r="D436" s="260">
        <v>2391.9500000000003</v>
      </c>
      <c r="E436" s="260">
        <v>2354.9000000000005</v>
      </c>
      <c r="F436" s="260">
        <v>2309.0000000000005</v>
      </c>
      <c r="G436" s="260">
        <v>2271.9500000000007</v>
      </c>
      <c r="H436" s="260">
        <v>2437.8500000000004</v>
      </c>
      <c r="I436" s="260">
        <v>2474.9000000000005</v>
      </c>
      <c r="J436" s="260">
        <v>2520.8000000000002</v>
      </c>
      <c r="K436" s="259">
        <v>2429</v>
      </c>
      <c r="L436" s="259">
        <v>2346.0500000000002</v>
      </c>
      <c r="M436" s="259">
        <v>1.3436600000000001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441.2</v>
      </c>
      <c r="D437" s="260">
        <v>432.15000000000003</v>
      </c>
      <c r="E437" s="260">
        <v>414.35000000000008</v>
      </c>
      <c r="F437" s="260">
        <v>387.50000000000006</v>
      </c>
      <c r="G437" s="260">
        <v>369.7000000000001</v>
      </c>
      <c r="H437" s="260">
        <v>459.00000000000006</v>
      </c>
      <c r="I437" s="260">
        <v>476.8</v>
      </c>
      <c r="J437" s="260">
        <v>503.65000000000003</v>
      </c>
      <c r="K437" s="259">
        <v>449.95</v>
      </c>
      <c r="L437" s="259">
        <v>405.3</v>
      </c>
      <c r="M437" s="259">
        <v>16.444690000000001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8.25</v>
      </c>
      <c r="D438" s="260">
        <v>8.25</v>
      </c>
      <c r="E438" s="260">
        <v>8.15</v>
      </c>
      <c r="F438" s="260">
        <v>8.0500000000000007</v>
      </c>
      <c r="G438" s="260">
        <v>7.9500000000000011</v>
      </c>
      <c r="H438" s="260">
        <v>8.35</v>
      </c>
      <c r="I438" s="260">
        <v>8.4500000000000011</v>
      </c>
      <c r="J438" s="260">
        <v>8.5499999999999989</v>
      </c>
      <c r="K438" s="259">
        <v>8.35</v>
      </c>
      <c r="L438" s="259">
        <v>8.15</v>
      </c>
      <c r="M438" s="259">
        <v>648.88810999999998</v>
      </c>
      <c r="N438" s="1"/>
      <c r="O438" s="1"/>
    </row>
    <row r="439" spans="1:15" ht="12.75" customHeight="1">
      <c r="A439" s="30">
        <v>429</v>
      </c>
      <c r="B439" s="269" t="s">
        <v>885</v>
      </c>
      <c r="C439" s="259">
        <v>219.35</v>
      </c>
      <c r="D439" s="260">
        <v>217.73333333333335</v>
      </c>
      <c r="E439" s="260">
        <v>214.7166666666667</v>
      </c>
      <c r="F439" s="260">
        <v>210.08333333333334</v>
      </c>
      <c r="G439" s="260">
        <v>207.06666666666669</v>
      </c>
      <c r="H439" s="260">
        <v>222.3666666666667</v>
      </c>
      <c r="I439" s="260">
        <v>225.38333333333335</v>
      </c>
      <c r="J439" s="260">
        <v>230.01666666666671</v>
      </c>
      <c r="K439" s="259">
        <v>220.75</v>
      </c>
      <c r="L439" s="259">
        <v>213.1</v>
      </c>
      <c r="M439" s="259">
        <v>2.0707399999999998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847.75</v>
      </c>
      <c r="D440" s="260">
        <v>847.4</v>
      </c>
      <c r="E440" s="260">
        <v>841.34999999999991</v>
      </c>
      <c r="F440" s="260">
        <v>834.94999999999993</v>
      </c>
      <c r="G440" s="260">
        <v>828.89999999999986</v>
      </c>
      <c r="H440" s="260">
        <v>853.8</v>
      </c>
      <c r="I440" s="260">
        <v>859.84999999999991</v>
      </c>
      <c r="J440" s="260">
        <v>866.25</v>
      </c>
      <c r="K440" s="259">
        <v>853.45</v>
      </c>
      <c r="L440" s="259">
        <v>841</v>
      </c>
      <c r="M440" s="259">
        <v>0.25318000000000002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619.35</v>
      </c>
      <c r="D441" s="260">
        <v>618.94999999999993</v>
      </c>
      <c r="E441" s="260">
        <v>612.39999999999986</v>
      </c>
      <c r="F441" s="260">
        <v>605.44999999999993</v>
      </c>
      <c r="G441" s="260">
        <v>598.89999999999986</v>
      </c>
      <c r="H441" s="260">
        <v>625.89999999999986</v>
      </c>
      <c r="I441" s="260">
        <v>632.44999999999982</v>
      </c>
      <c r="J441" s="260">
        <v>639.39999999999986</v>
      </c>
      <c r="K441" s="259">
        <v>625.5</v>
      </c>
      <c r="L441" s="259">
        <v>612</v>
      </c>
      <c r="M441" s="259">
        <v>4.3958700000000004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1841.4</v>
      </c>
      <c r="D442" s="260">
        <v>1829.4666666666665</v>
      </c>
      <c r="E442" s="260">
        <v>1803.9333333333329</v>
      </c>
      <c r="F442" s="260">
        <v>1766.4666666666665</v>
      </c>
      <c r="G442" s="260">
        <v>1740.9333333333329</v>
      </c>
      <c r="H442" s="260">
        <v>1866.9333333333329</v>
      </c>
      <c r="I442" s="260">
        <v>1892.4666666666662</v>
      </c>
      <c r="J442" s="260">
        <v>1929.9333333333329</v>
      </c>
      <c r="K442" s="259">
        <v>1855</v>
      </c>
      <c r="L442" s="259">
        <v>1792</v>
      </c>
      <c r="M442" s="259">
        <v>0.13433999999999999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596.85</v>
      </c>
      <c r="D443" s="260">
        <v>598.6</v>
      </c>
      <c r="E443" s="260">
        <v>588.25</v>
      </c>
      <c r="F443" s="260">
        <v>579.65</v>
      </c>
      <c r="G443" s="260">
        <v>569.29999999999995</v>
      </c>
      <c r="H443" s="260">
        <v>607.20000000000005</v>
      </c>
      <c r="I443" s="260">
        <v>617.55000000000018</v>
      </c>
      <c r="J443" s="260">
        <v>626.15000000000009</v>
      </c>
      <c r="K443" s="259">
        <v>608.95000000000005</v>
      </c>
      <c r="L443" s="259">
        <v>590</v>
      </c>
      <c r="M443" s="259">
        <v>0.47716999999999998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899.7</v>
      </c>
      <c r="D444" s="260">
        <v>901.94999999999993</v>
      </c>
      <c r="E444" s="260">
        <v>889.89999999999986</v>
      </c>
      <c r="F444" s="260">
        <v>880.09999999999991</v>
      </c>
      <c r="G444" s="260">
        <v>868.04999999999984</v>
      </c>
      <c r="H444" s="260">
        <v>911.74999999999989</v>
      </c>
      <c r="I444" s="260">
        <v>923.79999999999984</v>
      </c>
      <c r="J444" s="260">
        <v>933.59999999999991</v>
      </c>
      <c r="K444" s="259">
        <v>914</v>
      </c>
      <c r="L444" s="259">
        <v>892.15</v>
      </c>
      <c r="M444" s="259">
        <v>0.46710000000000002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36.450000000000003</v>
      </c>
      <c r="D445" s="260">
        <v>36.766666666666673</v>
      </c>
      <c r="E445" s="260">
        <v>35.933333333333344</v>
      </c>
      <c r="F445" s="260">
        <v>35.416666666666671</v>
      </c>
      <c r="G445" s="260">
        <v>34.583333333333343</v>
      </c>
      <c r="H445" s="260">
        <v>37.283333333333346</v>
      </c>
      <c r="I445" s="260">
        <v>38.116666666666674</v>
      </c>
      <c r="J445" s="260">
        <v>38.633333333333347</v>
      </c>
      <c r="K445" s="259">
        <v>37.6</v>
      </c>
      <c r="L445" s="259">
        <v>36.25</v>
      </c>
      <c r="M445" s="259">
        <v>51.40249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1144.75</v>
      </c>
      <c r="D446" s="260">
        <v>1141.9333333333334</v>
      </c>
      <c r="E446" s="260">
        <v>1117.8666666666668</v>
      </c>
      <c r="F446" s="260">
        <v>1090.9833333333333</v>
      </c>
      <c r="G446" s="260">
        <v>1066.9166666666667</v>
      </c>
      <c r="H446" s="260">
        <v>1168.8166666666668</v>
      </c>
      <c r="I446" s="260">
        <v>1192.8833333333334</v>
      </c>
      <c r="J446" s="260">
        <v>1219.7666666666669</v>
      </c>
      <c r="K446" s="259">
        <v>1166</v>
      </c>
      <c r="L446" s="259">
        <v>1115.05</v>
      </c>
      <c r="M446" s="259">
        <v>30.413360000000001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767.5</v>
      </c>
      <c r="D447" s="260">
        <v>769.48333333333323</v>
      </c>
      <c r="E447" s="260">
        <v>761.01666666666642</v>
      </c>
      <c r="F447" s="260">
        <v>754.53333333333319</v>
      </c>
      <c r="G447" s="260">
        <v>746.06666666666638</v>
      </c>
      <c r="H447" s="260">
        <v>775.96666666666647</v>
      </c>
      <c r="I447" s="260">
        <v>784.43333333333339</v>
      </c>
      <c r="J447" s="260">
        <v>790.91666666666652</v>
      </c>
      <c r="K447" s="259">
        <v>777.95</v>
      </c>
      <c r="L447" s="259">
        <v>763</v>
      </c>
      <c r="M447" s="259">
        <v>1.1017999999999999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1111.95</v>
      </c>
      <c r="D448" s="260">
        <v>1118.6499999999999</v>
      </c>
      <c r="E448" s="260">
        <v>1101.2999999999997</v>
      </c>
      <c r="F448" s="260">
        <v>1090.6499999999999</v>
      </c>
      <c r="G448" s="260">
        <v>1073.2999999999997</v>
      </c>
      <c r="H448" s="260">
        <v>1129.2999999999997</v>
      </c>
      <c r="I448" s="260">
        <v>1146.6499999999996</v>
      </c>
      <c r="J448" s="260">
        <v>1157.2999999999997</v>
      </c>
      <c r="K448" s="259">
        <v>1136</v>
      </c>
      <c r="L448" s="259">
        <v>1108</v>
      </c>
      <c r="M448" s="259">
        <v>12.68573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221.2</v>
      </c>
      <c r="D449" s="260">
        <v>221.70000000000002</v>
      </c>
      <c r="E449" s="260">
        <v>219.75000000000003</v>
      </c>
      <c r="F449" s="260">
        <v>218.3</v>
      </c>
      <c r="G449" s="260">
        <v>216.35000000000002</v>
      </c>
      <c r="H449" s="260">
        <v>223.15000000000003</v>
      </c>
      <c r="I449" s="260">
        <v>225.10000000000002</v>
      </c>
      <c r="J449" s="260">
        <v>226.55000000000004</v>
      </c>
      <c r="K449" s="259">
        <v>223.65</v>
      </c>
      <c r="L449" s="259">
        <v>220.25</v>
      </c>
      <c r="M449" s="259">
        <v>8.1194299999999995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1321.95</v>
      </c>
      <c r="D450" s="260">
        <v>1323.3999999999999</v>
      </c>
      <c r="E450" s="260">
        <v>1304.2999999999997</v>
      </c>
      <c r="F450" s="260">
        <v>1286.6499999999999</v>
      </c>
      <c r="G450" s="260">
        <v>1267.5499999999997</v>
      </c>
      <c r="H450" s="260">
        <v>1341.0499999999997</v>
      </c>
      <c r="I450" s="260">
        <v>1360.1499999999996</v>
      </c>
      <c r="J450" s="260">
        <v>1377.7999999999997</v>
      </c>
      <c r="K450" s="259">
        <v>1342.5</v>
      </c>
      <c r="L450" s="259">
        <v>1305.75</v>
      </c>
      <c r="M450" s="259">
        <v>10.236890000000001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3216.05</v>
      </c>
      <c r="D451" s="260">
        <v>3222.5</v>
      </c>
      <c r="E451" s="260">
        <v>3195.2</v>
      </c>
      <c r="F451" s="260">
        <v>3174.35</v>
      </c>
      <c r="G451" s="260">
        <v>3147.0499999999997</v>
      </c>
      <c r="H451" s="260">
        <v>3243.35</v>
      </c>
      <c r="I451" s="260">
        <v>3270.65</v>
      </c>
      <c r="J451" s="260">
        <v>3291.5</v>
      </c>
      <c r="K451" s="259">
        <v>3249.8</v>
      </c>
      <c r="L451" s="259">
        <v>3201.65</v>
      </c>
      <c r="M451" s="259">
        <v>11.622669999999999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770.15</v>
      </c>
      <c r="D452" s="260">
        <v>772.59999999999991</v>
      </c>
      <c r="E452" s="260">
        <v>763.39999999999986</v>
      </c>
      <c r="F452" s="260">
        <v>756.65</v>
      </c>
      <c r="G452" s="260">
        <v>747.44999999999993</v>
      </c>
      <c r="H452" s="260">
        <v>779.3499999999998</v>
      </c>
      <c r="I452" s="260">
        <v>788.54999999999984</v>
      </c>
      <c r="J452" s="260">
        <v>795.29999999999973</v>
      </c>
      <c r="K452" s="259">
        <v>781.8</v>
      </c>
      <c r="L452" s="259">
        <v>765.85</v>
      </c>
      <c r="M452" s="259">
        <v>12.565329999999999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6999.5</v>
      </c>
      <c r="D453" s="260">
        <v>7007.166666666667</v>
      </c>
      <c r="E453" s="260">
        <v>6969.3333333333339</v>
      </c>
      <c r="F453" s="260">
        <v>6939.166666666667</v>
      </c>
      <c r="G453" s="260">
        <v>6901.3333333333339</v>
      </c>
      <c r="H453" s="260">
        <v>7037.3333333333339</v>
      </c>
      <c r="I453" s="260">
        <v>7075.1666666666679</v>
      </c>
      <c r="J453" s="260">
        <v>7105.3333333333339</v>
      </c>
      <c r="K453" s="259">
        <v>7045</v>
      </c>
      <c r="L453" s="259">
        <v>6977</v>
      </c>
      <c r="M453" s="259">
        <v>2.2853699999999999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2452.65</v>
      </c>
      <c r="D454" s="260">
        <v>2461.9666666666667</v>
      </c>
      <c r="E454" s="260">
        <v>2390.9333333333334</v>
      </c>
      <c r="F454" s="260">
        <v>2329.2166666666667</v>
      </c>
      <c r="G454" s="260">
        <v>2258.1833333333334</v>
      </c>
      <c r="H454" s="260">
        <v>2523.6833333333334</v>
      </c>
      <c r="I454" s="260">
        <v>2594.7166666666672</v>
      </c>
      <c r="J454" s="260">
        <v>2656.4333333333334</v>
      </c>
      <c r="K454" s="259">
        <v>2533</v>
      </c>
      <c r="L454" s="259">
        <v>2400.25</v>
      </c>
      <c r="M454" s="259">
        <v>1.0366899999999999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236.2</v>
      </c>
      <c r="D455" s="260">
        <v>238.20000000000002</v>
      </c>
      <c r="E455" s="260">
        <v>229.60000000000002</v>
      </c>
      <c r="F455" s="260">
        <v>223</v>
      </c>
      <c r="G455" s="260">
        <v>214.4</v>
      </c>
      <c r="H455" s="260">
        <v>244.80000000000004</v>
      </c>
      <c r="I455" s="260">
        <v>253.4</v>
      </c>
      <c r="J455" s="260">
        <v>260.00000000000006</v>
      </c>
      <c r="K455" s="259">
        <v>246.8</v>
      </c>
      <c r="L455" s="259">
        <v>231.6</v>
      </c>
      <c r="M455" s="259">
        <v>163.88473999999999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433.15</v>
      </c>
      <c r="D456" s="260">
        <v>435.45</v>
      </c>
      <c r="E456" s="260">
        <v>429.7</v>
      </c>
      <c r="F456" s="260">
        <v>426.25</v>
      </c>
      <c r="G456" s="260">
        <v>420.5</v>
      </c>
      <c r="H456" s="260">
        <v>438.9</v>
      </c>
      <c r="I456" s="260">
        <v>444.65</v>
      </c>
      <c r="J456" s="260">
        <v>448.09999999999997</v>
      </c>
      <c r="K456" s="259">
        <v>441.2</v>
      </c>
      <c r="L456" s="259">
        <v>432</v>
      </c>
      <c r="M456" s="259">
        <v>144.71442999999999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231.35</v>
      </c>
      <c r="D457" s="260">
        <v>231.56666666666669</v>
      </c>
      <c r="E457" s="260">
        <v>228.63333333333338</v>
      </c>
      <c r="F457" s="260">
        <v>225.91666666666669</v>
      </c>
      <c r="G457" s="260">
        <v>222.98333333333338</v>
      </c>
      <c r="H457" s="260">
        <v>234.28333333333339</v>
      </c>
      <c r="I457" s="260">
        <v>237.21666666666673</v>
      </c>
      <c r="J457" s="260">
        <v>239.93333333333339</v>
      </c>
      <c r="K457" s="259">
        <v>234.5</v>
      </c>
      <c r="L457" s="259">
        <v>228.85</v>
      </c>
      <c r="M457" s="259">
        <v>166.25631999999999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106.1</v>
      </c>
      <c r="D458" s="260">
        <v>106.39999999999999</v>
      </c>
      <c r="E458" s="260">
        <v>105.24999999999999</v>
      </c>
      <c r="F458" s="260">
        <v>104.39999999999999</v>
      </c>
      <c r="G458" s="260">
        <v>103.24999999999999</v>
      </c>
      <c r="H458" s="260">
        <v>107.24999999999999</v>
      </c>
      <c r="I458" s="260">
        <v>108.39999999999999</v>
      </c>
      <c r="J458" s="260">
        <v>109.24999999999999</v>
      </c>
      <c r="K458" s="259">
        <v>107.55</v>
      </c>
      <c r="L458" s="259">
        <v>105.55</v>
      </c>
      <c r="M458" s="259">
        <v>382.95904000000002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101.2</v>
      </c>
      <c r="D459" s="260">
        <v>101.63333333333333</v>
      </c>
      <c r="E459" s="260">
        <v>100.56666666666665</v>
      </c>
      <c r="F459" s="260">
        <v>99.933333333333323</v>
      </c>
      <c r="G459" s="260">
        <v>98.866666666666646</v>
      </c>
      <c r="H459" s="260">
        <v>102.26666666666665</v>
      </c>
      <c r="I459" s="260">
        <v>103.33333333333331</v>
      </c>
      <c r="J459" s="260">
        <v>103.96666666666665</v>
      </c>
      <c r="K459" s="259">
        <v>102.7</v>
      </c>
      <c r="L459" s="259">
        <v>101</v>
      </c>
      <c r="M459" s="259">
        <v>10.92676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2843.35</v>
      </c>
      <c r="D460" s="260">
        <v>2846.7833333333328</v>
      </c>
      <c r="E460" s="260">
        <v>2824.6166666666659</v>
      </c>
      <c r="F460" s="260">
        <v>2805.8833333333332</v>
      </c>
      <c r="G460" s="260">
        <v>2783.7166666666662</v>
      </c>
      <c r="H460" s="260">
        <v>2865.5166666666655</v>
      </c>
      <c r="I460" s="260">
        <v>2887.6833333333325</v>
      </c>
      <c r="J460" s="260">
        <v>2906.4166666666652</v>
      </c>
      <c r="K460" s="259">
        <v>2868.95</v>
      </c>
      <c r="L460" s="259">
        <v>2828.05</v>
      </c>
      <c r="M460" s="259">
        <v>0.31769999999999998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1028.7</v>
      </c>
      <c r="D461" s="260">
        <v>1034.2333333333333</v>
      </c>
      <c r="E461" s="260">
        <v>1019.5166666666667</v>
      </c>
      <c r="F461" s="260">
        <v>1010.3333333333333</v>
      </c>
      <c r="G461" s="260">
        <v>995.61666666666656</v>
      </c>
      <c r="H461" s="260">
        <v>1043.4166666666667</v>
      </c>
      <c r="I461" s="260">
        <v>1058.1333333333334</v>
      </c>
      <c r="J461" s="260">
        <v>1067.3166666666668</v>
      </c>
      <c r="K461" s="259">
        <v>1048.95</v>
      </c>
      <c r="L461" s="259">
        <v>1025.05</v>
      </c>
      <c r="M461" s="259">
        <v>26.976389999999999</v>
      </c>
      <c r="N461" s="1"/>
      <c r="O461" s="1"/>
    </row>
    <row r="462" spans="1:15" ht="12.75" customHeight="1">
      <c r="A462" s="30">
        <v>452</v>
      </c>
      <c r="B462" s="269" t="s">
        <v>886</v>
      </c>
      <c r="C462" s="259">
        <v>615.85</v>
      </c>
      <c r="D462" s="260">
        <v>628.35</v>
      </c>
      <c r="E462" s="260">
        <v>599</v>
      </c>
      <c r="F462" s="260">
        <v>582.15</v>
      </c>
      <c r="G462" s="260">
        <v>552.79999999999995</v>
      </c>
      <c r="H462" s="260">
        <v>645.20000000000005</v>
      </c>
      <c r="I462" s="260">
        <v>674.55000000000018</v>
      </c>
      <c r="J462" s="260">
        <v>691.40000000000009</v>
      </c>
      <c r="K462" s="259">
        <v>657.7</v>
      </c>
      <c r="L462" s="259">
        <v>611.5</v>
      </c>
      <c r="M462" s="259">
        <v>8.4295500000000008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97.65</v>
      </c>
      <c r="D463" s="260">
        <v>97.433333333333323</v>
      </c>
      <c r="E463" s="260">
        <v>96.066666666666649</v>
      </c>
      <c r="F463" s="260">
        <v>94.48333333333332</v>
      </c>
      <c r="G463" s="260">
        <v>93.116666666666646</v>
      </c>
      <c r="H463" s="260">
        <v>99.016666666666652</v>
      </c>
      <c r="I463" s="260">
        <v>100.38333333333333</v>
      </c>
      <c r="J463" s="260">
        <v>101.96666666666665</v>
      </c>
      <c r="K463" s="259">
        <v>98.8</v>
      </c>
      <c r="L463" s="259">
        <v>95.85</v>
      </c>
      <c r="M463" s="259">
        <v>7.0869099999999996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704.45</v>
      </c>
      <c r="D464" s="260">
        <v>716.65000000000009</v>
      </c>
      <c r="E464" s="260">
        <v>687.20000000000016</v>
      </c>
      <c r="F464" s="260">
        <v>669.95</v>
      </c>
      <c r="G464" s="260">
        <v>640.50000000000011</v>
      </c>
      <c r="H464" s="260">
        <v>733.9000000000002</v>
      </c>
      <c r="I464" s="260">
        <v>763.35</v>
      </c>
      <c r="J464" s="260">
        <v>780.60000000000025</v>
      </c>
      <c r="K464" s="259">
        <v>746.1</v>
      </c>
      <c r="L464" s="259">
        <v>699.4</v>
      </c>
      <c r="M464" s="259">
        <v>10.3979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2340.8000000000002</v>
      </c>
      <c r="D465" s="260">
        <v>2343.5333333333333</v>
      </c>
      <c r="E465" s="260">
        <v>2323.8666666666668</v>
      </c>
      <c r="F465" s="260">
        <v>2306.9333333333334</v>
      </c>
      <c r="G465" s="260">
        <v>2287.2666666666669</v>
      </c>
      <c r="H465" s="260">
        <v>2360.4666666666667</v>
      </c>
      <c r="I465" s="260">
        <v>2380.1333333333337</v>
      </c>
      <c r="J465" s="260">
        <v>2397.0666666666666</v>
      </c>
      <c r="K465" s="259">
        <v>2363.1999999999998</v>
      </c>
      <c r="L465" s="259">
        <v>2326.6</v>
      </c>
      <c r="M465" s="259">
        <v>0.32850000000000001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667.45</v>
      </c>
      <c r="D466" s="260">
        <v>668.01666666666677</v>
      </c>
      <c r="E466" s="260">
        <v>661.08333333333348</v>
      </c>
      <c r="F466" s="260">
        <v>654.7166666666667</v>
      </c>
      <c r="G466" s="260">
        <v>647.78333333333342</v>
      </c>
      <c r="H466" s="260">
        <v>674.38333333333355</v>
      </c>
      <c r="I466" s="260">
        <v>681.31666666666672</v>
      </c>
      <c r="J466" s="260">
        <v>687.68333333333362</v>
      </c>
      <c r="K466" s="259">
        <v>674.95</v>
      </c>
      <c r="L466" s="259">
        <v>661.65</v>
      </c>
      <c r="M466" s="259">
        <v>0.32849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2820.65</v>
      </c>
      <c r="D467" s="260">
        <v>2778.5</v>
      </c>
      <c r="E467" s="260">
        <v>2712.2</v>
      </c>
      <c r="F467" s="260">
        <v>2603.75</v>
      </c>
      <c r="G467" s="260">
        <v>2537.4499999999998</v>
      </c>
      <c r="H467" s="260">
        <v>2886.95</v>
      </c>
      <c r="I467" s="260">
        <v>2953.25</v>
      </c>
      <c r="J467" s="260">
        <v>3061.7</v>
      </c>
      <c r="K467" s="259">
        <v>2844.8</v>
      </c>
      <c r="L467" s="259">
        <v>2670.05</v>
      </c>
      <c r="M467" s="259">
        <v>1.69329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2718.1</v>
      </c>
      <c r="D468" s="260">
        <v>2732.3666666666668</v>
      </c>
      <c r="E468" s="260">
        <v>2695.7333333333336</v>
      </c>
      <c r="F468" s="260">
        <v>2673.3666666666668</v>
      </c>
      <c r="G468" s="260">
        <v>2636.7333333333336</v>
      </c>
      <c r="H468" s="260">
        <v>2754.7333333333336</v>
      </c>
      <c r="I468" s="260">
        <v>2791.3666666666668</v>
      </c>
      <c r="J468" s="260">
        <v>2813.7333333333336</v>
      </c>
      <c r="K468" s="259">
        <v>2769</v>
      </c>
      <c r="L468" s="259">
        <v>2710</v>
      </c>
      <c r="M468" s="259">
        <v>11.847020000000001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1651.7</v>
      </c>
      <c r="D469" s="260">
        <v>1681.3999999999999</v>
      </c>
      <c r="E469" s="260">
        <v>1612.7999999999997</v>
      </c>
      <c r="F469" s="260">
        <v>1573.8999999999999</v>
      </c>
      <c r="G469" s="260">
        <v>1505.2999999999997</v>
      </c>
      <c r="H469" s="260">
        <v>1720.2999999999997</v>
      </c>
      <c r="I469" s="260">
        <v>1788.8999999999996</v>
      </c>
      <c r="J469" s="260">
        <v>1827.7999999999997</v>
      </c>
      <c r="K469" s="259">
        <v>1750</v>
      </c>
      <c r="L469" s="259">
        <v>1642.5</v>
      </c>
      <c r="M469" s="259">
        <v>3.4451999999999998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505.65</v>
      </c>
      <c r="D470" s="260">
        <v>507.48333333333335</v>
      </c>
      <c r="E470" s="260">
        <v>501.7166666666667</v>
      </c>
      <c r="F470" s="260">
        <v>497.78333333333336</v>
      </c>
      <c r="G470" s="260">
        <v>492.01666666666671</v>
      </c>
      <c r="H470" s="260">
        <v>511.41666666666669</v>
      </c>
      <c r="I470" s="260">
        <v>517.18333333333339</v>
      </c>
      <c r="J470" s="260">
        <v>521.11666666666667</v>
      </c>
      <c r="K470" s="259">
        <v>513.25</v>
      </c>
      <c r="L470" s="259">
        <v>503.55</v>
      </c>
      <c r="M470" s="259">
        <v>3.04779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663.5</v>
      </c>
      <c r="D471" s="260">
        <v>671.15</v>
      </c>
      <c r="E471" s="260">
        <v>652.34999999999991</v>
      </c>
      <c r="F471" s="260">
        <v>641.19999999999993</v>
      </c>
      <c r="G471" s="260">
        <v>622.39999999999986</v>
      </c>
      <c r="H471" s="260">
        <v>682.3</v>
      </c>
      <c r="I471" s="260">
        <v>701.09999999999991</v>
      </c>
      <c r="J471" s="260">
        <v>712.25</v>
      </c>
      <c r="K471" s="259">
        <v>689.95</v>
      </c>
      <c r="L471" s="259">
        <v>660</v>
      </c>
      <c r="M471" s="259">
        <v>1.1435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1501.75</v>
      </c>
      <c r="D472" s="260">
        <v>1501.9333333333334</v>
      </c>
      <c r="E472" s="260">
        <v>1494.9666666666667</v>
      </c>
      <c r="F472" s="260">
        <v>1488.1833333333334</v>
      </c>
      <c r="G472" s="260">
        <v>1481.2166666666667</v>
      </c>
      <c r="H472" s="260">
        <v>1508.7166666666667</v>
      </c>
      <c r="I472" s="260">
        <v>1515.6833333333334</v>
      </c>
      <c r="J472" s="260">
        <v>1522.4666666666667</v>
      </c>
      <c r="K472" s="259">
        <v>1508.9</v>
      </c>
      <c r="L472" s="259">
        <v>1495.15</v>
      </c>
      <c r="M472" s="259">
        <v>3.28444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38.799999999999997</v>
      </c>
      <c r="D473" s="260">
        <v>38.550000000000004</v>
      </c>
      <c r="E473" s="260">
        <v>37.900000000000006</v>
      </c>
      <c r="F473" s="260">
        <v>37</v>
      </c>
      <c r="G473" s="260">
        <v>36.35</v>
      </c>
      <c r="H473" s="260">
        <v>39.45000000000001</v>
      </c>
      <c r="I473" s="260">
        <v>40.1</v>
      </c>
      <c r="J473" s="260">
        <v>41.000000000000014</v>
      </c>
      <c r="K473" s="259">
        <v>39.200000000000003</v>
      </c>
      <c r="L473" s="259">
        <v>37.65</v>
      </c>
      <c r="M473" s="259">
        <v>195.86648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278.8</v>
      </c>
      <c r="D474" s="260">
        <v>281.56666666666666</v>
      </c>
      <c r="E474" s="260">
        <v>274.23333333333335</v>
      </c>
      <c r="F474" s="260">
        <v>269.66666666666669</v>
      </c>
      <c r="G474" s="260">
        <v>262.33333333333337</v>
      </c>
      <c r="H474" s="260">
        <v>286.13333333333333</v>
      </c>
      <c r="I474" s="260">
        <v>293.4666666666667</v>
      </c>
      <c r="J474" s="260">
        <v>298.0333333333333</v>
      </c>
      <c r="K474" s="259">
        <v>288.89999999999998</v>
      </c>
      <c r="L474" s="259">
        <v>277</v>
      </c>
      <c r="M474" s="259">
        <v>8.0421899999999997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287.64999999999998</v>
      </c>
      <c r="D475" s="260">
        <v>289.35000000000002</v>
      </c>
      <c r="E475" s="260">
        <v>283.90000000000003</v>
      </c>
      <c r="F475" s="260">
        <v>280.15000000000003</v>
      </c>
      <c r="G475" s="260">
        <v>274.70000000000005</v>
      </c>
      <c r="H475" s="260">
        <v>293.10000000000002</v>
      </c>
      <c r="I475" s="260">
        <v>298.55000000000007</v>
      </c>
      <c r="J475" s="260">
        <v>302.3</v>
      </c>
      <c r="K475" s="259">
        <v>294.8</v>
      </c>
      <c r="L475" s="259">
        <v>285.60000000000002</v>
      </c>
      <c r="M475" s="259">
        <v>6.31257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2713.1</v>
      </c>
      <c r="D476" s="260">
        <v>2770.8833333333332</v>
      </c>
      <c r="E476" s="260">
        <v>2628.1666666666665</v>
      </c>
      <c r="F476" s="260">
        <v>2543.2333333333331</v>
      </c>
      <c r="G476" s="260">
        <v>2400.5166666666664</v>
      </c>
      <c r="H476" s="260">
        <v>2855.8166666666666</v>
      </c>
      <c r="I476" s="260">
        <v>2998.5333333333338</v>
      </c>
      <c r="J476" s="260">
        <v>3083.4666666666667</v>
      </c>
      <c r="K476" s="259">
        <v>2913.6</v>
      </c>
      <c r="L476" s="259">
        <v>2685.95</v>
      </c>
      <c r="M476" s="259">
        <v>8.7724399999999996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686.45</v>
      </c>
      <c r="D477" s="260">
        <v>687.85</v>
      </c>
      <c r="E477" s="260">
        <v>682.7</v>
      </c>
      <c r="F477" s="260">
        <v>678.95</v>
      </c>
      <c r="G477" s="260">
        <v>673.80000000000007</v>
      </c>
      <c r="H477" s="260">
        <v>691.6</v>
      </c>
      <c r="I477" s="260">
        <v>696.74999999999989</v>
      </c>
      <c r="J477" s="260">
        <v>700.5</v>
      </c>
      <c r="K477" s="259">
        <v>693</v>
      </c>
      <c r="L477" s="259">
        <v>684.1</v>
      </c>
      <c r="M477" s="259">
        <v>0.64076</v>
      </c>
      <c r="N477" s="1"/>
      <c r="O477" s="1"/>
    </row>
    <row r="478" spans="1:15" ht="12.75" customHeight="1">
      <c r="A478" s="30">
        <v>468</v>
      </c>
      <c r="B478" s="269" t="s">
        <v>887</v>
      </c>
      <c r="C478" s="259">
        <v>560.45000000000005</v>
      </c>
      <c r="D478" s="260">
        <v>561.13333333333333</v>
      </c>
      <c r="E478" s="260">
        <v>553.76666666666665</v>
      </c>
      <c r="F478" s="260">
        <v>547.08333333333337</v>
      </c>
      <c r="G478" s="260">
        <v>539.7166666666667</v>
      </c>
      <c r="H478" s="260">
        <v>567.81666666666661</v>
      </c>
      <c r="I478" s="260">
        <v>575.18333333333317</v>
      </c>
      <c r="J478" s="260">
        <v>581.86666666666656</v>
      </c>
      <c r="K478" s="259">
        <v>568.5</v>
      </c>
      <c r="L478" s="259">
        <v>554.45000000000005</v>
      </c>
      <c r="M478" s="259">
        <v>2.75732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753.6</v>
      </c>
      <c r="D479" s="260">
        <v>753.45000000000016</v>
      </c>
      <c r="E479" s="260">
        <v>747.45000000000027</v>
      </c>
      <c r="F479" s="260">
        <v>741.30000000000007</v>
      </c>
      <c r="G479" s="260">
        <v>735.30000000000018</v>
      </c>
      <c r="H479" s="260">
        <v>759.60000000000036</v>
      </c>
      <c r="I479" s="260">
        <v>765.60000000000014</v>
      </c>
      <c r="J479" s="260">
        <v>771.75000000000045</v>
      </c>
      <c r="K479" s="259">
        <v>759.45</v>
      </c>
      <c r="L479" s="259">
        <v>747.3</v>
      </c>
      <c r="M479" s="259">
        <v>36.490110000000001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699.85</v>
      </c>
      <c r="D480" s="260">
        <v>696.2833333333333</v>
      </c>
      <c r="E480" s="260">
        <v>682.56666666666661</v>
      </c>
      <c r="F480" s="260">
        <v>665.2833333333333</v>
      </c>
      <c r="G480" s="260">
        <v>651.56666666666661</v>
      </c>
      <c r="H480" s="260">
        <v>713.56666666666661</v>
      </c>
      <c r="I480" s="260">
        <v>727.2833333333333</v>
      </c>
      <c r="J480" s="260">
        <v>744.56666666666661</v>
      </c>
      <c r="K480" s="259">
        <v>710</v>
      </c>
      <c r="L480" s="259">
        <v>679</v>
      </c>
      <c r="M480" s="259">
        <v>3.2900800000000001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6903.5</v>
      </c>
      <c r="D481" s="260">
        <v>6940.5</v>
      </c>
      <c r="E481" s="260">
        <v>6821</v>
      </c>
      <c r="F481" s="260">
        <v>6738.5</v>
      </c>
      <c r="G481" s="260">
        <v>6619</v>
      </c>
      <c r="H481" s="260">
        <v>7023</v>
      </c>
      <c r="I481" s="260">
        <v>7142.5</v>
      </c>
      <c r="J481" s="260">
        <v>7225</v>
      </c>
      <c r="K481" s="259">
        <v>7060</v>
      </c>
      <c r="L481" s="259">
        <v>6858</v>
      </c>
      <c r="M481" s="259">
        <v>3.1274500000000001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64.05</v>
      </c>
      <c r="D482" s="260">
        <v>62.550000000000004</v>
      </c>
      <c r="E482" s="260">
        <v>60.600000000000009</v>
      </c>
      <c r="F482" s="260">
        <v>57.150000000000006</v>
      </c>
      <c r="G482" s="260">
        <v>55.20000000000001</v>
      </c>
      <c r="H482" s="260">
        <v>66</v>
      </c>
      <c r="I482" s="260">
        <v>67.950000000000017</v>
      </c>
      <c r="J482" s="260">
        <v>71.400000000000006</v>
      </c>
      <c r="K482" s="259">
        <v>64.5</v>
      </c>
      <c r="L482" s="259">
        <v>59.1</v>
      </c>
      <c r="M482" s="259">
        <v>836.90887999999995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1676.9</v>
      </c>
      <c r="D483" s="260">
        <v>1678.9333333333334</v>
      </c>
      <c r="E483" s="260">
        <v>1652.9666666666667</v>
      </c>
      <c r="F483" s="260">
        <v>1629.0333333333333</v>
      </c>
      <c r="G483" s="260">
        <v>1603.0666666666666</v>
      </c>
      <c r="H483" s="260">
        <v>1702.8666666666668</v>
      </c>
      <c r="I483" s="260">
        <v>1728.8333333333335</v>
      </c>
      <c r="J483" s="260">
        <v>1752.7666666666669</v>
      </c>
      <c r="K483" s="259">
        <v>1704.9</v>
      </c>
      <c r="L483" s="259">
        <v>1655</v>
      </c>
      <c r="M483" s="259">
        <v>3.2934000000000001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876.7</v>
      </c>
      <c r="D484" s="275">
        <v>884.16666666666663</v>
      </c>
      <c r="E484" s="275">
        <v>864.7833333333333</v>
      </c>
      <c r="F484" s="275">
        <v>852.86666666666667</v>
      </c>
      <c r="G484" s="275">
        <v>833.48333333333335</v>
      </c>
      <c r="H484" s="275">
        <v>896.08333333333326</v>
      </c>
      <c r="I484" s="275">
        <v>915.4666666666667</v>
      </c>
      <c r="J484" s="274">
        <v>927.38333333333321</v>
      </c>
      <c r="K484" s="274">
        <v>903.55</v>
      </c>
      <c r="L484" s="274">
        <v>872.25</v>
      </c>
      <c r="M484" s="230">
        <v>8.5808400000000002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261.89999999999998</v>
      </c>
      <c r="D485" s="275">
        <v>260.58333333333331</v>
      </c>
      <c r="E485" s="275">
        <v>258.61666666666662</v>
      </c>
      <c r="F485" s="275">
        <v>255.33333333333331</v>
      </c>
      <c r="G485" s="275">
        <v>253.36666666666662</v>
      </c>
      <c r="H485" s="275">
        <v>263.86666666666662</v>
      </c>
      <c r="I485" s="275">
        <v>265.83333333333331</v>
      </c>
      <c r="J485" s="274">
        <v>269.11666666666662</v>
      </c>
      <c r="K485" s="274">
        <v>262.55</v>
      </c>
      <c r="L485" s="274">
        <v>257.3</v>
      </c>
      <c r="M485" s="230">
        <v>3.60602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2877.4</v>
      </c>
      <c r="D486" s="260">
        <v>2880.1333333333332</v>
      </c>
      <c r="E486" s="260">
        <v>2823.2666666666664</v>
      </c>
      <c r="F486" s="260">
        <v>2769.1333333333332</v>
      </c>
      <c r="G486" s="260">
        <v>2712.2666666666664</v>
      </c>
      <c r="H486" s="260">
        <v>2934.2666666666664</v>
      </c>
      <c r="I486" s="260">
        <v>2991.1333333333332</v>
      </c>
      <c r="J486" s="260">
        <v>3045.2666666666664</v>
      </c>
      <c r="K486" s="259">
        <v>2937</v>
      </c>
      <c r="L486" s="259">
        <v>2826</v>
      </c>
      <c r="M486" s="259">
        <v>0.35082999999999998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732.75</v>
      </c>
      <c r="D487" s="275">
        <v>730.23333333333323</v>
      </c>
      <c r="E487" s="275">
        <v>725.46666666666647</v>
      </c>
      <c r="F487" s="275">
        <v>718.18333333333328</v>
      </c>
      <c r="G487" s="275">
        <v>713.41666666666652</v>
      </c>
      <c r="H487" s="275">
        <v>737.51666666666642</v>
      </c>
      <c r="I487" s="275">
        <v>742.28333333333308</v>
      </c>
      <c r="J487" s="274">
        <v>749.56666666666638</v>
      </c>
      <c r="K487" s="274">
        <v>735</v>
      </c>
      <c r="L487" s="274">
        <v>722.95</v>
      </c>
      <c r="M487" s="230">
        <v>1.99593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337.4</v>
      </c>
      <c r="D488" s="260">
        <v>339.09999999999997</v>
      </c>
      <c r="E488" s="260">
        <v>331.29999999999995</v>
      </c>
      <c r="F488" s="260">
        <v>325.2</v>
      </c>
      <c r="G488" s="260">
        <v>317.39999999999998</v>
      </c>
      <c r="H488" s="260">
        <v>345.19999999999993</v>
      </c>
      <c r="I488" s="260">
        <v>353</v>
      </c>
      <c r="J488" s="260">
        <v>359.09999999999991</v>
      </c>
      <c r="K488" s="259">
        <v>346.9</v>
      </c>
      <c r="L488" s="259">
        <v>333</v>
      </c>
      <c r="M488" s="259">
        <v>1.6737599999999999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341.3</v>
      </c>
      <c r="D489" s="275">
        <v>342.8</v>
      </c>
      <c r="E489" s="260">
        <v>335.55</v>
      </c>
      <c r="F489" s="260">
        <v>329.8</v>
      </c>
      <c r="G489" s="260">
        <v>322.55</v>
      </c>
      <c r="H489" s="260">
        <v>348.55</v>
      </c>
      <c r="I489" s="260">
        <v>355.8</v>
      </c>
      <c r="J489" s="260">
        <v>361.55</v>
      </c>
      <c r="K489" s="259">
        <v>350.05</v>
      </c>
      <c r="L489" s="259">
        <v>337.05</v>
      </c>
      <c r="M489" s="259">
        <v>3.5289600000000001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283.7</v>
      </c>
      <c r="D490" s="260">
        <v>285.91666666666663</v>
      </c>
      <c r="E490" s="260">
        <v>280.43333333333328</v>
      </c>
      <c r="F490" s="260">
        <v>277.16666666666663</v>
      </c>
      <c r="G490" s="260">
        <v>271.68333333333328</v>
      </c>
      <c r="H490" s="260">
        <v>289.18333333333328</v>
      </c>
      <c r="I490" s="260">
        <v>294.66666666666663</v>
      </c>
      <c r="J490" s="260">
        <v>297.93333333333328</v>
      </c>
      <c r="K490" s="259">
        <v>291.39999999999998</v>
      </c>
      <c r="L490" s="259">
        <v>282.64999999999998</v>
      </c>
      <c r="M490" s="259">
        <v>4.0844199999999997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1148.05</v>
      </c>
      <c r="D491" s="275">
        <v>1151.5166666666667</v>
      </c>
      <c r="E491" s="260">
        <v>1123.5333333333333</v>
      </c>
      <c r="F491" s="260">
        <v>1099.0166666666667</v>
      </c>
      <c r="G491" s="260">
        <v>1071.0333333333333</v>
      </c>
      <c r="H491" s="260">
        <v>1176.0333333333333</v>
      </c>
      <c r="I491" s="260">
        <v>1204.0166666666664</v>
      </c>
      <c r="J491" s="260">
        <v>1228.5333333333333</v>
      </c>
      <c r="K491" s="259">
        <v>1179.5</v>
      </c>
      <c r="L491" s="259">
        <v>1127</v>
      </c>
      <c r="M491" s="259">
        <v>24.993760000000002</v>
      </c>
      <c r="N491" s="1"/>
      <c r="O491" s="1"/>
    </row>
    <row r="492" spans="1:15" ht="12.75" customHeight="1">
      <c r="A492" s="30">
        <v>482</v>
      </c>
      <c r="B492" s="230" t="s">
        <v>888</v>
      </c>
      <c r="C492" s="259">
        <v>1402.45</v>
      </c>
      <c r="D492" s="260">
        <v>1402.4666666666665</v>
      </c>
      <c r="E492" s="260">
        <v>1387.9833333333329</v>
      </c>
      <c r="F492" s="260">
        <v>1373.5166666666664</v>
      </c>
      <c r="G492" s="260">
        <v>1359.0333333333328</v>
      </c>
      <c r="H492" s="260">
        <v>1416.9333333333329</v>
      </c>
      <c r="I492" s="260">
        <v>1431.4166666666665</v>
      </c>
      <c r="J492" s="260">
        <v>1445.883333333333</v>
      </c>
      <c r="K492" s="259">
        <v>1416.95</v>
      </c>
      <c r="L492" s="259">
        <v>1388</v>
      </c>
      <c r="M492" s="259">
        <v>0.90549000000000002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307.60000000000002</v>
      </c>
      <c r="D493" s="275">
        <v>308.18333333333334</v>
      </c>
      <c r="E493" s="260">
        <v>301.56666666666666</v>
      </c>
      <c r="F493" s="260">
        <v>295.5333333333333</v>
      </c>
      <c r="G493" s="260">
        <v>288.91666666666663</v>
      </c>
      <c r="H493" s="260">
        <v>314.2166666666667</v>
      </c>
      <c r="I493" s="260">
        <v>320.83333333333337</v>
      </c>
      <c r="J493" s="260">
        <v>326.86666666666673</v>
      </c>
      <c r="K493" s="259">
        <v>314.8</v>
      </c>
      <c r="L493" s="259">
        <v>302.14999999999998</v>
      </c>
      <c r="M493" s="259">
        <v>207.64922000000001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460.05</v>
      </c>
      <c r="D494" s="260">
        <v>467.26666666666665</v>
      </c>
      <c r="E494" s="260">
        <v>447.98333333333329</v>
      </c>
      <c r="F494" s="260">
        <v>435.91666666666663</v>
      </c>
      <c r="G494" s="260">
        <v>416.63333333333327</v>
      </c>
      <c r="H494" s="260">
        <v>479.33333333333331</v>
      </c>
      <c r="I494" s="260">
        <v>498.61666666666662</v>
      </c>
      <c r="J494" s="260">
        <v>510.68333333333334</v>
      </c>
      <c r="K494" s="259">
        <v>486.55</v>
      </c>
      <c r="L494" s="259">
        <v>455.2</v>
      </c>
      <c r="M494" s="259">
        <v>1.5099800000000001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2077.85</v>
      </c>
      <c r="D495" s="275">
        <v>2057.9500000000003</v>
      </c>
      <c r="E495" s="260">
        <v>2020.9000000000005</v>
      </c>
      <c r="F495" s="260">
        <v>1963.9500000000003</v>
      </c>
      <c r="G495" s="260">
        <v>1926.9000000000005</v>
      </c>
      <c r="H495" s="260">
        <v>2114.9000000000005</v>
      </c>
      <c r="I495" s="260">
        <v>2151.9500000000007</v>
      </c>
      <c r="J495" s="260">
        <v>2208.9000000000005</v>
      </c>
      <c r="K495" s="259">
        <v>2095</v>
      </c>
      <c r="L495" s="259">
        <v>2001</v>
      </c>
      <c r="M495" s="259">
        <v>2.2625899999999999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8.5</v>
      </c>
      <c r="D496" s="275">
        <v>8.5</v>
      </c>
      <c r="E496" s="260">
        <v>8.3000000000000007</v>
      </c>
      <c r="F496" s="260">
        <v>8.1000000000000014</v>
      </c>
      <c r="G496" s="260">
        <v>7.9000000000000021</v>
      </c>
      <c r="H496" s="260">
        <v>8.6999999999999993</v>
      </c>
      <c r="I496" s="260">
        <v>8.8999999999999986</v>
      </c>
      <c r="J496" s="260">
        <v>9.0999999999999979</v>
      </c>
      <c r="K496" s="259">
        <v>8.6999999999999993</v>
      </c>
      <c r="L496" s="259">
        <v>8.3000000000000007</v>
      </c>
      <c r="M496" s="259">
        <v>1227.5232900000001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836.6</v>
      </c>
      <c r="D497" s="275">
        <v>838.44999999999993</v>
      </c>
      <c r="E497" s="260">
        <v>833.14999999999986</v>
      </c>
      <c r="F497" s="260">
        <v>829.69999999999993</v>
      </c>
      <c r="G497" s="260">
        <v>824.39999999999986</v>
      </c>
      <c r="H497" s="260">
        <v>841.89999999999986</v>
      </c>
      <c r="I497" s="260">
        <v>847.19999999999982</v>
      </c>
      <c r="J497" s="260">
        <v>850.64999999999986</v>
      </c>
      <c r="K497" s="259">
        <v>843.75</v>
      </c>
      <c r="L497" s="259">
        <v>835</v>
      </c>
      <c r="M497" s="259">
        <v>9.6019600000000001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229.55</v>
      </c>
      <c r="D498" s="275">
        <v>231.26666666666665</v>
      </c>
      <c r="E498" s="260">
        <v>226.93333333333331</v>
      </c>
      <c r="F498" s="260">
        <v>224.31666666666666</v>
      </c>
      <c r="G498" s="260">
        <v>219.98333333333332</v>
      </c>
      <c r="H498" s="260">
        <v>233.8833333333333</v>
      </c>
      <c r="I498" s="260">
        <v>238.21666666666667</v>
      </c>
      <c r="J498" s="260">
        <v>240.83333333333329</v>
      </c>
      <c r="K498" s="259">
        <v>235.6</v>
      </c>
      <c r="L498" s="259">
        <v>228.65</v>
      </c>
      <c r="M498" s="259">
        <v>10.80045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77.400000000000006</v>
      </c>
      <c r="D499" s="275">
        <v>76.399999999999991</v>
      </c>
      <c r="E499" s="260">
        <v>74.799999999999983</v>
      </c>
      <c r="F499" s="260">
        <v>72.199999999999989</v>
      </c>
      <c r="G499" s="260">
        <v>70.59999999999998</v>
      </c>
      <c r="H499" s="260">
        <v>78.999999999999986</v>
      </c>
      <c r="I499" s="260">
        <v>80.59999999999998</v>
      </c>
      <c r="J499" s="260">
        <v>83.199999999999989</v>
      </c>
      <c r="K499" s="259">
        <v>78</v>
      </c>
      <c r="L499" s="259">
        <v>73.8</v>
      </c>
      <c r="M499" s="259">
        <v>17.223379999999999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780.6</v>
      </c>
      <c r="D500" s="275">
        <v>782.81666666666661</v>
      </c>
      <c r="E500" s="260">
        <v>753.78333333333319</v>
      </c>
      <c r="F500" s="260">
        <v>726.96666666666658</v>
      </c>
      <c r="G500" s="260">
        <v>697.93333333333317</v>
      </c>
      <c r="H500" s="260">
        <v>809.63333333333321</v>
      </c>
      <c r="I500" s="260">
        <v>838.66666666666652</v>
      </c>
      <c r="J500" s="260">
        <v>865.48333333333323</v>
      </c>
      <c r="K500" s="259">
        <v>811.85</v>
      </c>
      <c r="L500" s="259">
        <v>756</v>
      </c>
      <c r="M500" s="259">
        <v>2.7617099999999999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1503.3</v>
      </c>
      <c r="D501" s="275">
        <v>1512.7666666666667</v>
      </c>
      <c r="E501" s="260">
        <v>1480.5333333333333</v>
      </c>
      <c r="F501" s="260">
        <v>1457.7666666666667</v>
      </c>
      <c r="G501" s="260">
        <v>1425.5333333333333</v>
      </c>
      <c r="H501" s="260">
        <v>1535.5333333333333</v>
      </c>
      <c r="I501" s="260">
        <v>1567.7666666666664</v>
      </c>
      <c r="J501" s="260">
        <v>1590.5333333333333</v>
      </c>
      <c r="K501" s="259">
        <v>1545</v>
      </c>
      <c r="L501" s="259">
        <v>1490</v>
      </c>
      <c r="M501" s="259">
        <v>7.2665600000000001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390.95</v>
      </c>
      <c r="D502" s="275">
        <v>391.5</v>
      </c>
      <c r="E502" s="260">
        <v>388.6</v>
      </c>
      <c r="F502" s="260">
        <v>386.25</v>
      </c>
      <c r="G502" s="260">
        <v>383.35</v>
      </c>
      <c r="H502" s="260">
        <v>393.85</v>
      </c>
      <c r="I502" s="260">
        <v>396.75</v>
      </c>
      <c r="J502" s="260">
        <v>399.1</v>
      </c>
      <c r="K502" s="259">
        <v>394.4</v>
      </c>
      <c r="L502" s="259">
        <v>389.15</v>
      </c>
      <c r="M502" s="259">
        <v>34.312730000000002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238.1</v>
      </c>
      <c r="D503" s="275">
        <v>238.75</v>
      </c>
      <c r="E503" s="260">
        <v>236.5</v>
      </c>
      <c r="F503" s="260">
        <v>234.9</v>
      </c>
      <c r="G503" s="260">
        <v>232.65</v>
      </c>
      <c r="H503" s="260">
        <v>240.35</v>
      </c>
      <c r="I503" s="260">
        <v>242.6</v>
      </c>
      <c r="J503" s="260">
        <v>244.2</v>
      </c>
      <c r="K503" s="259">
        <v>241</v>
      </c>
      <c r="L503" s="259">
        <v>237.15</v>
      </c>
      <c r="M503" s="259">
        <v>3.2107700000000001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16.55</v>
      </c>
      <c r="D504" s="275">
        <v>16.55</v>
      </c>
      <c r="E504" s="260">
        <v>16.400000000000002</v>
      </c>
      <c r="F504" s="260">
        <v>16.25</v>
      </c>
      <c r="G504" s="260">
        <v>16.100000000000001</v>
      </c>
      <c r="H504" s="260">
        <v>16.700000000000003</v>
      </c>
      <c r="I504" s="260">
        <v>16.850000000000001</v>
      </c>
      <c r="J504" s="260">
        <v>17.000000000000004</v>
      </c>
      <c r="K504" s="259">
        <v>16.7</v>
      </c>
      <c r="L504" s="259">
        <v>16.399999999999999</v>
      </c>
      <c r="M504" s="259">
        <v>852.65324999999996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9826.85</v>
      </c>
      <c r="D505" s="275">
        <v>9841.5166666666682</v>
      </c>
      <c r="E505" s="260">
        <v>9760.3333333333358</v>
      </c>
      <c r="F505" s="260">
        <v>9693.8166666666675</v>
      </c>
      <c r="G505" s="260">
        <v>9612.633333333335</v>
      </c>
      <c r="H505" s="260">
        <v>9908.0333333333365</v>
      </c>
      <c r="I505" s="260">
        <v>9989.2166666666672</v>
      </c>
      <c r="J505" s="260">
        <v>10055.733333333337</v>
      </c>
      <c r="K505" s="259">
        <v>9922.7000000000007</v>
      </c>
      <c r="L505" s="259">
        <v>9775</v>
      </c>
      <c r="M505" s="259">
        <v>2.8549999999999999E-2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262.45</v>
      </c>
      <c r="D506" s="260">
        <v>263.49999999999994</v>
      </c>
      <c r="E506" s="260">
        <v>260.59999999999991</v>
      </c>
      <c r="F506" s="260">
        <v>258.74999999999994</v>
      </c>
      <c r="G506" s="260">
        <v>255.84999999999991</v>
      </c>
      <c r="H506" s="260">
        <v>265.34999999999991</v>
      </c>
      <c r="I506" s="260">
        <v>268.24999999999989</v>
      </c>
      <c r="J506" s="259">
        <v>270.09999999999991</v>
      </c>
      <c r="K506" s="259">
        <v>266.39999999999998</v>
      </c>
      <c r="L506" s="259">
        <v>261.64999999999998</v>
      </c>
      <c r="M506" s="230">
        <v>79.368049999999997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215.6</v>
      </c>
      <c r="D507" s="260">
        <v>217.58333333333334</v>
      </c>
      <c r="E507" s="260">
        <v>213.01666666666668</v>
      </c>
      <c r="F507" s="260">
        <v>210.43333333333334</v>
      </c>
      <c r="G507" s="260">
        <v>205.86666666666667</v>
      </c>
      <c r="H507" s="260">
        <v>220.16666666666669</v>
      </c>
      <c r="I507" s="260">
        <v>224.73333333333335</v>
      </c>
      <c r="J507" s="259">
        <v>227.31666666666669</v>
      </c>
      <c r="K507" s="259">
        <v>222.15</v>
      </c>
      <c r="L507" s="259">
        <v>215</v>
      </c>
      <c r="M507" s="230">
        <v>5.1954099999999999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65.3</v>
      </c>
      <c r="D508" s="275">
        <v>65.933333333333337</v>
      </c>
      <c r="E508" s="260">
        <v>64.366666666666674</v>
      </c>
      <c r="F508" s="260">
        <v>63.433333333333337</v>
      </c>
      <c r="G508" s="260">
        <v>61.866666666666674</v>
      </c>
      <c r="H508" s="260">
        <v>66.866666666666674</v>
      </c>
      <c r="I508" s="260">
        <v>68.433333333333337</v>
      </c>
      <c r="J508" s="260">
        <v>69.366666666666674</v>
      </c>
      <c r="K508" s="259">
        <v>67.5</v>
      </c>
      <c r="L508" s="259">
        <v>65</v>
      </c>
      <c r="M508" s="259">
        <v>874.24591999999996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448.4</v>
      </c>
      <c r="D509" s="275">
        <v>448.96666666666664</v>
      </c>
      <c r="E509" s="260">
        <v>444.48333333333329</v>
      </c>
      <c r="F509" s="260">
        <v>440.56666666666666</v>
      </c>
      <c r="G509" s="260">
        <v>436.08333333333331</v>
      </c>
      <c r="H509" s="260">
        <v>452.88333333333327</v>
      </c>
      <c r="I509" s="260">
        <v>457.36666666666662</v>
      </c>
      <c r="J509" s="260">
        <v>461.28333333333325</v>
      </c>
      <c r="K509" s="259">
        <v>453.45</v>
      </c>
      <c r="L509" s="259">
        <v>445.05</v>
      </c>
      <c r="M509" s="259">
        <v>14.143079999999999</v>
      </c>
      <c r="N509" s="1"/>
      <c r="O509" s="1"/>
    </row>
    <row r="510" spans="1:15" ht="12.75" customHeight="1">
      <c r="A510" s="324">
        <v>500</v>
      </c>
      <c r="B510" s="230" t="s">
        <v>514</v>
      </c>
      <c r="C510" s="275">
        <v>1724.8</v>
      </c>
      <c r="D510" s="260">
        <v>1728.1333333333332</v>
      </c>
      <c r="E510" s="260">
        <v>1706.3666666666663</v>
      </c>
      <c r="F510" s="260">
        <v>1687.9333333333332</v>
      </c>
      <c r="G510" s="260">
        <v>1666.1666666666663</v>
      </c>
      <c r="H510" s="260">
        <v>1746.5666666666664</v>
      </c>
      <c r="I510" s="260">
        <v>1768.3333333333333</v>
      </c>
      <c r="J510" s="259">
        <v>1786.7666666666664</v>
      </c>
      <c r="K510" s="259">
        <v>1749.9</v>
      </c>
      <c r="L510" s="259">
        <v>1709.7</v>
      </c>
      <c r="M510" s="230">
        <v>0.40072999999999998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1363.95</v>
      </c>
      <c r="D511" s="275">
        <v>1354.8833333333332</v>
      </c>
      <c r="E511" s="260">
        <v>1334.7666666666664</v>
      </c>
      <c r="F511" s="260">
        <v>1305.5833333333333</v>
      </c>
      <c r="G511" s="260">
        <v>1285.4666666666665</v>
      </c>
      <c r="H511" s="260">
        <v>1384.0666666666664</v>
      </c>
      <c r="I511" s="260">
        <v>1404.1833333333332</v>
      </c>
      <c r="J511" s="260">
        <v>1433.3666666666663</v>
      </c>
      <c r="K511" s="259">
        <v>1375</v>
      </c>
      <c r="L511" s="259">
        <v>1325.7</v>
      </c>
      <c r="M511" s="259">
        <v>0.24306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9"/>
      <c r="B5" s="400"/>
      <c r="C5" s="399"/>
      <c r="D5" s="40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01" t="s">
        <v>517</v>
      </c>
      <c r="C7" s="400"/>
      <c r="D7" s="7">
        <f>Main!B10</f>
        <v>44875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44874</v>
      </c>
      <c r="B10" s="29">
        <v>540615</v>
      </c>
      <c r="C10" s="28" t="s">
        <v>998</v>
      </c>
      <c r="D10" s="28" t="s">
        <v>999</v>
      </c>
      <c r="E10" s="28" t="s">
        <v>526</v>
      </c>
      <c r="F10" s="85">
        <v>1250000</v>
      </c>
      <c r="G10" s="29">
        <v>1.38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44874</v>
      </c>
      <c r="B11" s="29">
        <v>539115</v>
      </c>
      <c r="C11" s="28" t="s">
        <v>921</v>
      </c>
      <c r="D11" s="28" t="s">
        <v>922</v>
      </c>
      <c r="E11" s="28" t="s">
        <v>527</v>
      </c>
      <c r="F11" s="85">
        <v>29500</v>
      </c>
      <c r="G11" s="29">
        <v>48.05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44874</v>
      </c>
      <c r="B12" s="29">
        <v>531300</v>
      </c>
      <c r="C12" s="28" t="s">
        <v>1000</v>
      </c>
      <c r="D12" s="28" t="s">
        <v>1001</v>
      </c>
      <c r="E12" s="28" t="s">
        <v>527</v>
      </c>
      <c r="F12" s="85">
        <v>170009</v>
      </c>
      <c r="G12" s="29">
        <v>3.5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44874</v>
      </c>
      <c r="B13" s="29">
        <v>531300</v>
      </c>
      <c r="C13" s="28" t="s">
        <v>1000</v>
      </c>
      <c r="D13" s="28" t="s">
        <v>1002</v>
      </c>
      <c r="E13" s="28" t="s">
        <v>526</v>
      </c>
      <c r="F13" s="85">
        <v>170000</v>
      </c>
      <c r="G13" s="29">
        <v>3.5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44874</v>
      </c>
      <c r="B14" s="29">
        <v>531300</v>
      </c>
      <c r="C14" s="28" t="s">
        <v>1000</v>
      </c>
      <c r="D14" s="28" t="s">
        <v>1002</v>
      </c>
      <c r="E14" s="28" t="s">
        <v>527</v>
      </c>
      <c r="F14" s="85">
        <v>400</v>
      </c>
      <c r="G14" s="29">
        <v>3.7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44874</v>
      </c>
      <c r="B15" s="29">
        <v>506166</v>
      </c>
      <c r="C15" s="28" t="s">
        <v>1003</v>
      </c>
      <c r="D15" s="28" t="s">
        <v>1004</v>
      </c>
      <c r="E15" s="28" t="s">
        <v>527</v>
      </c>
      <c r="F15" s="85">
        <v>850000</v>
      </c>
      <c r="G15" s="29">
        <v>23.4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44874</v>
      </c>
      <c r="B16" s="29">
        <v>506166</v>
      </c>
      <c r="C16" s="28" t="s">
        <v>1003</v>
      </c>
      <c r="D16" s="28" t="s">
        <v>1005</v>
      </c>
      <c r="E16" s="28" t="s">
        <v>526</v>
      </c>
      <c r="F16" s="85">
        <v>850010</v>
      </c>
      <c r="G16" s="29">
        <v>23.4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44874</v>
      </c>
      <c r="B17" s="29">
        <v>509053</v>
      </c>
      <c r="C17" s="28" t="s">
        <v>1006</v>
      </c>
      <c r="D17" s="28" t="s">
        <v>1007</v>
      </c>
      <c r="E17" s="28" t="s">
        <v>526</v>
      </c>
      <c r="F17" s="85">
        <v>270345</v>
      </c>
      <c r="G17" s="29">
        <v>18.16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44874</v>
      </c>
      <c r="B18" s="29">
        <v>522004</v>
      </c>
      <c r="C18" s="28" t="s">
        <v>1008</v>
      </c>
      <c r="D18" s="28" t="s">
        <v>1009</v>
      </c>
      <c r="E18" s="28" t="s">
        <v>526</v>
      </c>
      <c r="F18" s="85">
        <v>268480</v>
      </c>
      <c r="G18" s="29">
        <v>51.25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44874</v>
      </c>
      <c r="B19" s="29">
        <v>539546</v>
      </c>
      <c r="C19" s="28" t="s">
        <v>944</v>
      </c>
      <c r="D19" s="28" t="s">
        <v>945</v>
      </c>
      <c r="E19" s="28" t="s">
        <v>527</v>
      </c>
      <c r="F19" s="85">
        <v>47340</v>
      </c>
      <c r="G19" s="29">
        <v>58.12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44874</v>
      </c>
      <c r="B20" s="29">
        <v>543439</v>
      </c>
      <c r="C20" s="28" t="s">
        <v>1010</v>
      </c>
      <c r="D20" s="28" t="s">
        <v>1011</v>
      </c>
      <c r="E20" s="28" t="s">
        <v>526</v>
      </c>
      <c r="F20" s="85">
        <v>18000</v>
      </c>
      <c r="G20" s="29">
        <v>36.4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44874</v>
      </c>
      <c r="B21" s="29">
        <v>540681</v>
      </c>
      <c r="C21" s="28" t="s">
        <v>1012</v>
      </c>
      <c r="D21" s="28" t="s">
        <v>1013</v>
      </c>
      <c r="E21" s="28" t="s">
        <v>526</v>
      </c>
      <c r="F21" s="85">
        <v>30000</v>
      </c>
      <c r="G21" s="29">
        <v>11.3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44874</v>
      </c>
      <c r="B22" s="29">
        <v>540681</v>
      </c>
      <c r="C22" s="28" t="s">
        <v>1012</v>
      </c>
      <c r="D22" s="28" t="s">
        <v>1014</v>
      </c>
      <c r="E22" s="28" t="s">
        <v>527</v>
      </c>
      <c r="F22" s="85">
        <v>80000</v>
      </c>
      <c r="G22" s="29">
        <v>11.3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44874</v>
      </c>
      <c r="B23" s="29">
        <v>542866</v>
      </c>
      <c r="C23" s="28" t="s">
        <v>1015</v>
      </c>
      <c r="D23" s="28" t="s">
        <v>1016</v>
      </c>
      <c r="E23" s="28" t="s">
        <v>527</v>
      </c>
      <c r="F23" s="85">
        <v>110000</v>
      </c>
      <c r="G23" s="29">
        <v>47.55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44874</v>
      </c>
      <c r="B24" s="29">
        <v>540023</v>
      </c>
      <c r="C24" s="28" t="s">
        <v>901</v>
      </c>
      <c r="D24" s="28" t="s">
        <v>1017</v>
      </c>
      <c r="E24" s="28" t="s">
        <v>527</v>
      </c>
      <c r="F24" s="85">
        <v>460184</v>
      </c>
      <c r="G24" s="29">
        <v>17.940000000000001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44874</v>
      </c>
      <c r="B25" s="29">
        <v>540023</v>
      </c>
      <c r="C25" s="28" t="s">
        <v>901</v>
      </c>
      <c r="D25" s="28" t="s">
        <v>1018</v>
      </c>
      <c r="E25" s="28" t="s">
        <v>527</v>
      </c>
      <c r="F25" s="85">
        <v>700000</v>
      </c>
      <c r="G25" s="29">
        <v>17.940000000000001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44874</v>
      </c>
      <c r="B26" s="29">
        <v>540023</v>
      </c>
      <c r="C26" s="28" t="s">
        <v>901</v>
      </c>
      <c r="D26" s="28" t="s">
        <v>968</v>
      </c>
      <c r="E26" s="28" t="s">
        <v>526</v>
      </c>
      <c r="F26" s="85">
        <v>282492</v>
      </c>
      <c r="G26" s="29">
        <v>17.920000000000002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44874</v>
      </c>
      <c r="B27" s="29">
        <v>540023</v>
      </c>
      <c r="C27" s="28" t="s">
        <v>901</v>
      </c>
      <c r="D27" s="28" t="s">
        <v>968</v>
      </c>
      <c r="E27" s="28" t="s">
        <v>527</v>
      </c>
      <c r="F27" s="85">
        <v>456259</v>
      </c>
      <c r="G27" s="29">
        <v>17.940000000000001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44874</v>
      </c>
      <c r="B28" s="29">
        <v>522231</v>
      </c>
      <c r="C28" s="28" t="s">
        <v>1019</v>
      </c>
      <c r="D28" s="28" t="s">
        <v>1020</v>
      </c>
      <c r="E28" s="28" t="s">
        <v>527</v>
      </c>
      <c r="F28" s="85">
        <v>41288</v>
      </c>
      <c r="G28" s="29">
        <v>41.22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44874</v>
      </c>
      <c r="B29" s="29">
        <v>522231</v>
      </c>
      <c r="C29" s="28" t="s">
        <v>1019</v>
      </c>
      <c r="D29" s="28" t="s">
        <v>1021</v>
      </c>
      <c r="E29" s="28" t="s">
        <v>526</v>
      </c>
      <c r="F29" s="85">
        <v>18553</v>
      </c>
      <c r="G29" s="29">
        <v>41.12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44874</v>
      </c>
      <c r="B30" s="29">
        <v>522231</v>
      </c>
      <c r="C30" s="28" t="s">
        <v>1019</v>
      </c>
      <c r="D30" s="28" t="s">
        <v>1021</v>
      </c>
      <c r="E30" s="28" t="s">
        <v>527</v>
      </c>
      <c r="F30" s="85">
        <v>1133</v>
      </c>
      <c r="G30" s="29">
        <v>42.03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44874</v>
      </c>
      <c r="B31" s="29">
        <v>530825</v>
      </c>
      <c r="C31" s="28" t="s">
        <v>1022</v>
      </c>
      <c r="D31" s="28" t="s">
        <v>1023</v>
      </c>
      <c r="E31" s="28" t="s">
        <v>527</v>
      </c>
      <c r="F31" s="85">
        <v>43040</v>
      </c>
      <c r="G31" s="29">
        <v>18.87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44874</v>
      </c>
      <c r="B32" s="29">
        <v>540204</v>
      </c>
      <c r="C32" s="28" t="s">
        <v>1024</v>
      </c>
      <c r="D32" s="28" t="s">
        <v>1025</v>
      </c>
      <c r="E32" s="28" t="s">
        <v>527</v>
      </c>
      <c r="F32" s="85">
        <v>100000</v>
      </c>
      <c r="G32" s="29">
        <v>43.45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44874</v>
      </c>
      <c r="B33" s="29">
        <v>540204</v>
      </c>
      <c r="C33" s="28" t="s">
        <v>1024</v>
      </c>
      <c r="D33" s="28" t="s">
        <v>1026</v>
      </c>
      <c r="E33" s="28" t="s">
        <v>526</v>
      </c>
      <c r="F33" s="85">
        <v>100000</v>
      </c>
      <c r="G33" s="29">
        <v>43.45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44874</v>
      </c>
      <c r="B34" s="29">
        <v>531364</v>
      </c>
      <c r="C34" s="28" t="s">
        <v>969</v>
      </c>
      <c r="D34" s="28" t="s">
        <v>970</v>
      </c>
      <c r="E34" s="28" t="s">
        <v>527</v>
      </c>
      <c r="F34" s="85">
        <v>125700</v>
      </c>
      <c r="G34" s="29">
        <v>42.85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44874</v>
      </c>
      <c r="B35" s="29">
        <v>521137</v>
      </c>
      <c r="C35" s="28" t="s">
        <v>909</v>
      </c>
      <c r="D35" s="28" t="s">
        <v>946</v>
      </c>
      <c r="E35" s="28" t="s">
        <v>527</v>
      </c>
      <c r="F35" s="85">
        <v>200000</v>
      </c>
      <c r="G35" s="29">
        <v>33.15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44874</v>
      </c>
      <c r="B36" s="29">
        <v>521137</v>
      </c>
      <c r="C36" s="28" t="s">
        <v>909</v>
      </c>
      <c r="D36" s="28" t="s">
        <v>971</v>
      </c>
      <c r="E36" s="28" t="s">
        <v>527</v>
      </c>
      <c r="F36" s="85">
        <v>100000</v>
      </c>
      <c r="G36" s="29">
        <v>33.15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44874</v>
      </c>
      <c r="B37" s="29">
        <v>521137</v>
      </c>
      <c r="C37" s="28" t="s">
        <v>909</v>
      </c>
      <c r="D37" s="28" t="s">
        <v>1027</v>
      </c>
      <c r="E37" s="28" t="s">
        <v>527</v>
      </c>
      <c r="F37" s="85">
        <v>70000</v>
      </c>
      <c r="G37" s="29">
        <v>33.15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44874</v>
      </c>
      <c r="B38" s="29">
        <v>521137</v>
      </c>
      <c r="C38" s="28" t="s">
        <v>909</v>
      </c>
      <c r="D38" s="28" t="s">
        <v>1028</v>
      </c>
      <c r="E38" s="28" t="s">
        <v>527</v>
      </c>
      <c r="F38" s="85">
        <v>87836</v>
      </c>
      <c r="G38" s="29">
        <v>33.15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44874</v>
      </c>
      <c r="B39" s="29">
        <v>521137</v>
      </c>
      <c r="C39" s="28" t="s">
        <v>909</v>
      </c>
      <c r="D39" s="28" t="s">
        <v>972</v>
      </c>
      <c r="E39" s="28" t="s">
        <v>527</v>
      </c>
      <c r="F39" s="85">
        <v>131100</v>
      </c>
      <c r="G39" s="29">
        <v>33.15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44874</v>
      </c>
      <c r="B40" s="29">
        <v>521137</v>
      </c>
      <c r="C40" s="28" t="s">
        <v>909</v>
      </c>
      <c r="D40" s="28" t="s">
        <v>972</v>
      </c>
      <c r="E40" s="28" t="s">
        <v>526</v>
      </c>
      <c r="F40" s="85">
        <v>21038</v>
      </c>
      <c r="G40" s="29">
        <v>33.15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44874</v>
      </c>
      <c r="B41" s="29">
        <v>521137</v>
      </c>
      <c r="C41" s="28" t="s">
        <v>909</v>
      </c>
      <c r="D41" s="28" t="s">
        <v>923</v>
      </c>
      <c r="E41" s="28" t="s">
        <v>526</v>
      </c>
      <c r="F41" s="85">
        <v>200278</v>
      </c>
      <c r="G41" s="29">
        <v>33.15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44874</v>
      </c>
      <c r="B42" s="29">
        <v>521137</v>
      </c>
      <c r="C42" s="28" t="s">
        <v>909</v>
      </c>
      <c r="D42" s="28" t="s">
        <v>923</v>
      </c>
      <c r="E42" s="28" t="s">
        <v>527</v>
      </c>
      <c r="F42" s="85">
        <v>100026</v>
      </c>
      <c r="G42" s="29">
        <v>33.15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44874</v>
      </c>
      <c r="B43" s="29">
        <v>540936</v>
      </c>
      <c r="C43" s="28" t="s">
        <v>910</v>
      </c>
      <c r="D43" s="28" t="s">
        <v>902</v>
      </c>
      <c r="E43" s="28" t="s">
        <v>526</v>
      </c>
      <c r="F43" s="85">
        <v>245599</v>
      </c>
      <c r="G43" s="29">
        <v>13.41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44874</v>
      </c>
      <c r="B44" s="29">
        <v>540936</v>
      </c>
      <c r="C44" s="28" t="s">
        <v>910</v>
      </c>
      <c r="D44" s="28" t="s">
        <v>902</v>
      </c>
      <c r="E44" s="28" t="s">
        <v>527</v>
      </c>
      <c r="F44" s="85">
        <v>60441</v>
      </c>
      <c r="G44" s="29">
        <v>13.61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44874</v>
      </c>
      <c r="B45" s="29">
        <v>539228</v>
      </c>
      <c r="C45" s="28" t="s">
        <v>932</v>
      </c>
      <c r="D45" s="28" t="s">
        <v>902</v>
      </c>
      <c r="E45" s="28" t="s">
        <v>526</v>
      </c>
      <c r="F45" s="85">
        <v>677564</v>
      </c>
      <c r="G45" s="29">
        <v>23.7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44874</v>
      </c>
      <c r="B46" s="29">
        <v>539228</v>
      </c>
      <c r="C46" s="28" t="s">
        <v>932</v>
      </c>
      <c r="D46" s="28" t="s">
        <v>902</v>
      </c>
      <c r="E46" s="28" t="s">
        <v>527</v>
      </c>
      <c r="F46" s="85">
        <v>678089</v>
      </c>
      <c r="G46" s="29">
        <v>23.8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44874</v>
      </c>
      <c r="B47" s="29">
        <v>531737</v>
      </c>
      <c r="C47" s="28" t="s">
        <v>894</v>
      </c>
      <c r="D47" s="28" t="s">
        <v>973</v>
      </c>
      <c r="E47" s="28" t="s">
        <v>526</v>
      </c>
      <c r="F47" s="85">
        <v>415000</v>
      </c>
      <c r="G47" s="29">
        <v>2.39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44874</v>
      </c>
      <c r="B48" s="29">
        <v>531737</v>
      </c>
      <c r="C48" s="28" t="s">
        <v>894</v>
      </c>
      <c r="D48" s="28" t="s">
        <v>973</v>
      </c>
      <c r="E48" s="28" t="s">
        <v>527</v>
      </c>
      <c r="F48" s="85">
        <v>415000</v>
      </c>
      <c r="G48" s="29">
        <v>2.4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44874</v>
      </c>
      <c r="B49" s="29">
        <v>531737</v>
      </c>
      <c r="C49" s="28" t="s">
        <v>894</v>
      </c>
      <c r="D49" s="28" t="s">
        <v>1029</v>
      </c>
      <c r="E49" s="28" t="s">
        <v>527</v>
      </c>
      <c r="F49" s="85">
        <v>184718</v>
      </c>
      <c r="G49" s="29">
        <v>2.4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44874</v>
      </c>
      <c r="B50" s="29">
        <v>531737</v>
      </c>
      <c r="C50" s="28" t="s">
        <v>894</v>
      </c>
      <c r="D50" s="28" t="s">
        <v>974</v>
      </c>
      <c r="E50" s="28" t="s">
        <v>527</v>
      </c>
      <c r="F50" s="85">
        <v>700000</v>
      </c>
      <c r="G50" s="29">
        <v>2.4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44874</v>
      </c>
      <c r="B51" s="29">
        <v>531737</v>
      </c>
      <c r="C51" s="28" t="s">
        <v>894</v>
      </c>
      <c r="D51" s="28" t="s">
        <v>1030</v>
      </c>
      <c r="E51" s="28" t="s">
        <v>527</v>
      </c>
      <c r="F51" s="85">
        <v>300000</v>
      </c>
      <c r="G51" s="29">
        <v>2.4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44874</v>
      </c>
      <c r="B52" s="29">
        <v>531737</v>
      </c>
      <c r="C52" s="28" t="s">
        <v>894</v>
      </c>
      <c r="D52" s="28" t="s">
        <v>1031</v>
      </c>
      <c r="E52" s="28" t="s">
        <v>527</v>
      </c>
      <c r="F52" s="85">
        <v>198000</v>
      </c>
      <c r="G52" s="29">
        <v>2.4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44874</v>
      </c>
      <c r="B53" s="29">
        <v>531737</v>
      </c>
      <c r="C53" s="28" t="s">
        <v>894</v>
      </c>
      <c r="D53" s="28" t="s">
        <v>1032</v>
      </c>
      <c r="E53" s="28" t="s">
        <v>527</v>
      </c>
      <c r="F53" s="85">
        <v>198000</v>
      </c>
      <c r="G53" s="29">
        <v>2.4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44874</v>
      </c>
      <c r="B54" s="29">
        <v>531737</v>
      </c>
      <c r="C54" s="28" t="s">
        <v>894</v>
      </c>
      <c r="D54" s="28" t="s">
        <v>976</v>
      </c>
      <c r="E54" s="28" t="s">
        <v>527</v>
      </c>
      <c r="F54" s="85">
        <v>750000</v>
      </c>
      <c r="G54" s="29">
        <v>2.4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44874</v>
      </c>
      <c r="B55" s="29">
        <v>531737</v>
      </c>
      <c r="C55" s="28" t="s">
        <v>894</v>
      </c>
      <c r="D55" s="28" t="s">
        <v>975</v>
      </c>
      <c r="E55" s="28" t="s">
        <v>527</v>
      </c>
      <c r="F55" s="85">
        <v>750000</v>
      </c>
      <c r="G55" s="29">
        <v>2.4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44874</v>
      </c>
      <c r="B56" s="29">
        <v>531737</v>
      </c>
      <c r="C56" s="28" t="s">
        <v>894</v>
      </c>
      <c r="D56" s="28" t="s">
        <v>977</v>
      </c>
      <c r="E56" s="28" t="s">
        <v>526</v>
      </c>
      <c r="F56" s="85">
        <v>273801</v>
      </c>
      <c r="G56" s="29">
        <v>2.39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44874</v>
      </c>
      <c r="B57" s="29">
        <v>531737</v>
      </c>
      <c r="C57" s="28" t="s">
        <v>894</v>
      </c>
      <c r="D57" s="28" t="s">
        <v>977</v>
      </c>
      <c r="E57" s="28" t="s">
        <v>527</v>
      </c>
      <c r="F57" s="85">
        <v>273801</v>
      </c>
      <c r="G57" s="29">
        <v>2.4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44874</v>
      </c>
      <c r="B58" s="29">
        <v>531737</v>
      </c>
      <c r="C58" s="28" t="s">
        <v>894</v>
      </c>
      <c r="D58" s="28" t="s">
        <v>1033</v>
      </c>
      <c r="E58" s="28" t="s">
        <v>526</v>
      </c>
      <c r="F58" s="85">
        <v>325000</v>
      </c>
      <c r="G58" s="29">
        <v>2.4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44874</v>
      </c>
      <c r="B59" s="29">
        <v>531737</v>
      </c>
      <c r="C59" s="28" t="s">
        <v>894</v>
      </c>
      <c r="D59" s="28" t="s">
        <v>978</v>
      </c>
      <c r="E59" s="28" t="s">
        <v>527</v>
      </c>
      <c r="F59" s="85">
        <v>342999</v>
      </c>
      <c r="G59" s="29">
        <v>2.4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44874</v>
      </c>
      <c r="B60" s="29">
        <v>531737</v>
      </c>
      <c r="C60" s="28" t="s">
        <v>894</v>
      </c>
      <c r="D60" s="28" t="s">
        <v>979</v>
      </c>
      <c r="E60" s="28" t="s">
        <v>527</v>
      </c>
      <c r="F60" s="85">
        <v>343626</v>
      </c>
      <c r="G60" s="29">
        <v>2.39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44874</v>
      </c>
      <c r="B61" s="29">
        <v>543258</v>
      </c>
      <c r="C61" s="28" t="s">
        <v>782</v>
      </c>
      <c r="D61" s="28" t="s">
        <v>1034</v>
      </c>
      <c r="E61" s="28" t="s">
        <v>526</v>
      </c>
      <c r="F61" s="85">
        <v>250000</v>
      </c>
      <c r="G61" s="29">
        <v>1343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44874</v>
      </c>
      <c r="B62" s="29">
        <v>543258</v>
      </c>
      <c r="C62" s="28" t="s">
        <v>782</v>
      </c>
      <c r="D62" s="28" t="s">
        <v>1035</v>
      </c>
      <c r="E62" s="28" t="s">
        <v>526</v>
      </c>
      <c r="F62" s="85">
        <v>267000</v>
      </c>
      <c r="G62" s="29">
        <v>1343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44874</v>
      </c>
      <c r="B63" s="29">
        <v>543258</v>
      </c>
      <c r="C63" s="28" t="s">
        <v>782</v>
      </c>
      <c r="D63" s="28" t="s">
        <v>1036</v>
      </c>
      <c r="E63" s="28" t="s">
        <v>526</v>
      </c>
      <c r="F63" s="85">
        <v>324000</v>
      </c>
      <c r="G63" s="29">
        <v>1343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44874</v>
      </c>
      <c r="B64" s="29">
        <v>543258</v>
      </c>
      <c r="C64" s="28" t="s">
        <v>782</v>
      </c>
      <c r="D64" s="28" t="s">
        <v>1037</v>
      </c>
      <c r="E64" s="28" t="s">
        <v>527</v>
      </c>
      <c r="F64" s="85">
        <v>750480</v>
      </c>
      <c r="G64" s="29">
        <v>1343.82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44874</v>
      </c>
      <c r="B65" s="29">
        <v>543258</v>
      </c>
      <c r="C65" s="28" t="s">
        <v>782</v>
      </c>
      <c r="D65" s="28" t="s">
        <v>1038</v>
      </c>
      <c r="E65" s="28" t="s">
        <v>527</v>
      </c>
      <c r="F65" s="85">
        <v>809520</v>
      </c>
      <c r="G65" s="29">
        <v>1343.65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44874</v>
      </c>
      <c r="B66" s="29">
        <v>530357</v>
      </c>
      <c r="C66" s="28" t="s">
        <v>1039</v>
      </c>
      <c r="D66" s="28" t="s">
        <v>1040</v>
      </c>
      <c r="E66" s="28" t="s">
        <v>527</v>
      </c>
      <c r="F66" s="85">
        <v>45000</v>
      </c>
      <c r="G66" s="29">
        <v>80.97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44874</v>
      </c>
      <c r="B67" s="29">
        <v>504392</v>
      </c>
      <c r="C67" s="28" t="s">
        <v>1041</v>
      </c>
      <c r="D67" s="28" t="s">
        <v>1042</v>
      </c>
      <c r="E67" s="28" t="s">
        <v>527</v>
      </c>
      <c r="F67" s="85">
        <v>100000</v>
      </c>
      <c r="G67" s="29">
        <v>82.35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44874</v>
      </c>
      <c r="B68" s="29">
        <v>543613</v>
      </c>
      <c r="C68" s="28" t="s">
        <v>947</v>
      </c>
      <c r="D68" s="28" t="s">
        <v>1043</v>
      </c>
      <c r="E68" s="28" t="s">
        <v>526</v>
      </c>
      <c r="F68" s="85">
        <v>72000</v>
      </c>
      <c r="G68" s="29">
        <v>24.39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44874</v>
      </c>
      <c r="B69" s="29">
        <v>543613</v>
      </c>
      <c r="C69" s="28" t="s">
        <v>947</v>
      </c>
      <c r="D69" s="28" t="s">
        <v>1044</v>
      </c>
      <c r="E69" s="28" t="s">
        <v>527</v>
      </c>
      <c r="F69" s="85">
        <v>76000</v>
      </c>
      <c r="G69" s="29">
        <v>24.38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44874</v>
      </c>
      <c r="B70" s="29">
        <v>540809</v>
      </c>
      <c r="C70" s="28" t="s">
        <v>1045</v>
      </c>
      <c r="D70" s="28" t="s">
        <v>1046</v>
      </c>
      <c r="E70" s="28" t="s">
        <v>527</v>
      </c>
      <c r="F70" s="85">
        <v>58000</v>
      </c>
      <c r="G70" s="29">
        <v>59.51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44874</v>
      </c>
      <c r="B71" s="29">
        <v>540809</v>
      </c>
      <c r="C71" s="28" t="s">
        <v>1045</v>
      </c>
      <c r="D71" s="28" t="s">
        <v>1046</v>
      </c>
      <c r="E71" s="28" t="s">
        <v>526</v>
      </c>
      <c r="F71" s="85">
        <v>16000</v>
      </c>
      <c r="G71" s="29">
        <v>61.89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44874</v>
      </c>
      <c r="B72" s="29">
        <v>530111</v>
      </c>
      <c r="C72" s="28" t="s">
        <v>1047</v>
      </c>
      <c r="D72" s="28" t="s">
        <v>1048</v>
      </c>
      <c r="E72" s="28" t="s">
        <v>526</v>
      </c>
      <c r="F72" s="85">
        <v>26000</v>
      </c>
      <c r="G72" s="29">
        <v>44.85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44874</v>
      </c>
      <c r="B73" s="29">
        <v>530111</v>
      </c>
      <c r="C73" s="28" t="s">
        <v>1047</v>
      </c>
      <c r="D73" s="28" t="s">
        <v>1049</v>
      </c>
      <c r="E73" s="28" t="s">
        <v>527</v>
      </c>
      <c r="F73" s="85">
        <v>25000</v>
      </c>
      <c r="G73" s="29">
        <v>44.85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44874</v>
      </c>
      <c r="B74" s="29">
        <v>517273</v>
      </c>
      <c r="C74" s="28" t="s">
        <v>1050</v>
      </c>
      <c r="D74" s="28" t="s">
        <v>1051</v>
      </c>
      <c r="E74" s="28" t="s">
        <v>527</v>
      </c>
      <c r="F74" s="85">
        <v>33308</v>
      </c>
      <c r="G74" s="29">
        <v>22.05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44874</v>
      </c>
      <c r="B75" s="29">
        <v>506906</v>
      </c>
      <c r="C75" s="28" t="s">
        <v>949</v>
      </c>
      <c r="D75" s="28" t="s">
        <v>1052</v>
      </c>
      <c r="E75" s="28" t="s">
        <v>527</v>
      </c>
      <c r="F75" s="85">
        <v>78</v>
      </c>
      <c r="G75" s="29">
        <v>6.76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44874</v>
      </c>
      <c r="B76" s="29">
        <v>506906</v>
      </c>
      <c r="C76" s="28" t="s">
        <v>949</v>
      </c>
      <c r="D76" s="28" t="s">
        <v>1052</v>
      </c>
      <c r="E76" s="28" t="s">
        <v>526</v>
      </c>
      <c r="F76" s="85">
        <v>200000</v>
      </c>
      <c r="G76" s="29">
        <v>6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44874</v>
      </c>
      <c r="B77" s="29">
        <v>506906</v>
      </c>
      <c r="C77" s="28" t="s">
        <v>949</v>
      </c>
      <c r="D77" s="28" t="s">
        <v>1053</v>
      </c>
      <c r="E77" s="28" t="s">
        <v>527</v>
      </c>
      <c r="F77" s="85">
        <v>190000</v>
      </c>
      <c r="G77" s="29">
        <v>6.7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44874</v>
      </c>
      <c r="B78" s="29">
        <v>506906</v>
      </c>
      <c r="C78" s="28" t="s">
        <v>949</v>
      </c>
      <c r="D78" s="28" t="s">
        <v>1054</v>
      </c>
      <c r="E78" s="28" t="s">
        <v>527</v>
      </c>
      <c r="F78" s="85">
        <v>100000</v>
      </c>
      <c r="G78" s="29">
        <v>6.42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44874</v>
      </c>
      <c r="B79" s="29">
        <v>542034</v>
      </c>
      <c r="C79" s="28" t="s">
        <v>933</v>
      </c>
      <c r="D79" s="28" t="s">
        <v>934</v>
      </c>
      <c r="E79" s="28" t="s">
        <v>527</v>
      </c>
      <c r="F79" s="85">
        <v>73000</v>
      </c>
      <c r="G79" s="29">
        <v>19.989999999999998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44874</v>
      </c>
      <c r="B80" s="29">
        <v>538923</v>
      </c>
      <c r="C80" s="28" t="s">
        <v>950</v>
      </c>
      <c r="D80" s="28" t="s">
        <v>1055</v>
      </c>
      <c r="E80" s="28" t="s">
        <v>526</v>
      </c>
      <c r="F80" s="85">
        <v>40000</v>
      </c>
      <c r="G80" s="29">
        <v>68.55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44874</v>
      </c>
      <c r="B81" s="29">
        <v>538923</v>
      </c>
      <c r="C81" s="28" t="s">
        <v>950</v>
      </c>
      <c r="D81" s="28" t="s">
        <v>1056</v>
      </c>
      <c r="E81" s="28" t="s">
        <v>526</v>
      </c>
      <c r="F81" s="85">
        <v>100000</v>
      </c>
      <c r="G81" s="29">
        <v>68.55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44874</v>
      </c>
      <c r="B82" s="29">
        <v>538923</v>
      </c>
      <c r="C82" s="28" t="s">
        <v>950</v>
      </c>
      <c r="D82" s="28" t="s">
        <v>1057</v>
      </c>
      <c r="E82" s="28" t="s">
        <v>526</v>
      </c>
      <c r="F82" s="85">
        <v>50000</v>
      </c>
      <c r="G82" s="29">
        <v>68.55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44874</v>
      </c>
      <c r="B83" s="29">
        <v>538923</v>
      </c>
      <c r="C83" s="28" t="s">
        <v>950</v>
      </c>
      <c r="D83" s="28" t="s">
        <v>1058</v>
      </c>
      <c r="E83" s="28" t="s">
        <v>527</v>
      </c>
      <c r="F83" s="85">
        <v>25000</v>
      </c>
      <c r="G83" s="29">
        <v>68.55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44874</v>
      </c>
      <c r="B84" s="29">
        <v>538923</v>
      </c>
      <c r="C84" s="28" t="s">
        <v>950</v>
      </c>
      <c r="D84" s="28" t="s">
        <v>1059</v>
      </c>
      <c r="E84" s="28" t="s">
        <v>526</v>
      </c>
      <c r="F84" s="85">
        <v>27014</v>
      </c>
      <c r="G84" s="29">
        <v>68.55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44874</v>
      </c>
      <c r="B85" s="29">
        <v>538923</v>
      </c>
      <c r="C85" s="28" t="s">
        <v>950</v>
      </c>
      <c r="D85" s="28" t="s">
        <v>1060</v>
      </c>
      <c r="E85" s="28" t="s">
        <v>527</v>
      </c>
      <c r="F85" s="85">
        <v>150000</v>
      </c>
      <c r="G85" s="29">
        <v>68.55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44874</v>
      </c>
      <c r="B86" s="29">
        <v>538923</v>
      </c>
      <c r="C86" s="28" t="s">
        <v>950</v>
      </c>
      <c r="D86" s="28" t="s">
        <v>980</v>
      </c>
      <c r="E86" s="28" t="s">
        <v>527</v>
      </c>
      <c r="F86" s="85">
        <v>182000</v>
      </c>
      <c r="G86" s="29">
        <v>68.55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44874</v>
      </c>
      <c r="B87" s="29">
        <v>513488</v>
      </c>
      <c r="C87" s="28" t="s">
        <v>1061</v>
      </c>
      <c r="D87" s="28" t="s">
        <v>948</v>
      </c>
      <c r="E87" s="28" t="s">
        <v>526</v>
      </c>
      <c r="F87" s="85">
        <v>20000</v>
      </c>
      <c r="G87" s="29">
        <v>30.45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44874</v>
      </c>
      <c r="B88" s="29">
        <v>513488</v>
      </c>
      <c r="C88" s="28" t="s">
        <v>1061</v>
      </c>
      <c r="D88" s="28" t="s">
        <v>948</v>
      </c>
      <c r="E88" s="28" t="s">
        <v>527</v>
      </c>
      <c r="F88" s="85">
        <v>20000</v>
      </c>
      <c r="G88" s="29">
        <v>30.4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44874</v>
      </c>
      <c r="B89" s="29">
        <v>511447</v>
      </c>
      <c r="C89" s="28" t="s">
        <v>1062</v>
      </c>
      <c r="D89" s="28" t="s">
        <v>1063</v>
      </c>
      <c r="E89" s="28" t="s">
        <v>526</v>
      </c>
      <c r="F89" s="85">
        <v>82947</v>
      </c>
      <c r="G89" s="29">
        <v>17.96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44874</v>
      </c>
      <c r="B90" s="29">
        <v>511447</v>
      </c>
      <c r="C90" s="28" t="s">
        <v>1062</v>
      </c>
      <c r="D90" s="28" t="s">
        <v>1063</v>
      </c>
      <c r="E90" s="28" t="s">
        <v>527</v>
      </c>
      <c r="F90" s="85">
        <v>30210</v>
      </c>
      <c r="G90" s="29">
        <v>18.02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44874</v>
      </c>
      <c r="B91" s="29">
        <v>539310</v>
      </c>
      <c r="C91" s="28" t="s">
        <v>1064</v>
      </c>
      <c r="D91" s="28" t="s">
        <v>1065</v>
      </c>
      <c r="E91" s="28" t="s">
        <v>527</v>
      </c>
      <c r="F91" s="85">
        <v>129978</v>
      </c>
      <c r="G91" s="29">
        <v>66.95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44874</v>
      </c>
      <c r="B92" s="29">
        <v>539310</v>
      </c>
      <c r="C92" s="28" t="s">
        <v>1064</v>
      </c>
      <c r="D92" s="28" t="s">
        <v>1065</v>
      </c>
      <c r="E92" s="28" t="s">
        <v>526</v>
      </c>
      <c r="F92" s="85">
        <v>150728</v>
      </c>
      <c r="G92" s="29">
        <v>67.08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44874</v>
      </c>
      <c r="B93" s="29">
        <v>542765</v>
      </c>
      <c r="C93" s="28" t="s">
        <v>951</v>
      </c>
      <c r="D93" s="28" t="s">
        <v>1066</v>
      </c>
      <c r="E93" s="28" t="s">
        <v>527</v>
      </c>
      <c r="F93" s="85">
        <v>15000</v>
      </c>
      <c r="G93" s="29">
        <v>130.13999999999999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44874</v>
      </c>
      <c r="B94" s="29">
        <v>542765</v>
      </c>
      <c r="C94" s="28" t="s">
        <v>951</v>
      </c>
      <c r="D94" s="28" t="s">
        <v>1067</v>
      </c>
      <c r="E94" s="28" t="s">
        <v>526</v>
      </c>
      <c r="F94" s="85">
        <v>2000</v>
      </c>
      <c r="G94" s="29">
        <v>130.25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44874</v>
      </c>
      <c r="B95" s="29">
        <v>542765</v>
      </c>
      <c r="C95" s="28" t="s">
        <v>951</v>
      </c>
      <c r="D95" s="28" t="s">
        <v>1068</v>
      </c>
      <c r="E95" s="28" t="s">
        <v>526</v>
      </c>
      <c r="F95" s="85">
        <v>7000</v>
      </c>
      <c r="G95" s="29">
        <v>130.19999999999999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44874</v>
      </c>
      <c r="B96" s="29">
        <v>542765</v>
      </c>
      <c r="C96" s="28" t="s">
        <v>951</v>
      </c>
      <c r="D96" s="28" t="s">
        <v>981</v>
      </c>
      <c r="E96" s="28" t="s">
        <v>526</v>
      </c>
      <c r="F96" s="85">
        <v>9000</v>
      </c>
      <c r="G96" s="29">
        <v>130.09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44874</v>
      </c>
      <c r="B97" s="29">
        <v>542765</v>
      </c>
      <c r="C97" s="28" t="s">
        <v>951</v>
      </c>
      <c r="D97" s="28" t="s">
        <v>952</v>
      </c>
      <c r="E97" s="28" t="s">
        <v>526</v>
      </c>
      <c r="F97" s="85">
        <v>5000</v>
      </c>
      <c r="G97" s="29">
        <v>130.07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44874</v>
      </c>
      <c r="B98" s="29">
        <v>542765</v>
      </c>
      <c r="C98" s="28" t="s">
        <v>951</v>
      </c>
      <c r="D98" s="28" t="s">
        <v>953</v>
      </c>
      <c r="E98" s="28" t="s">
        <v>526</v>
      </c>
      <c r="F98" s="85">
        <v>4000</v>
      </c>
      <c r="G98" s="29">
        <v>130.30000000000001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44874</v>
      </c>
      <c r="B99" s="29">
        <v>539402</v>
      </c>
      <c r="C99" s="28" t="s">
        <v>1069</v>
      </c>
      <c r="D99" s="28" t="s">
        <v>1070</v>
      </c>
      <c r="E99" s="28" t="s">
        <v>526</v>
      </c>
      <c r="F99" s="85">
        <v>65100</v>
      </c>
      <c r="G99" s="29">
        <v>15.25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44874</v>
      </c>
      <c r="B100" s="29">
        <v>539402</v>
      </c>
      <c r="C100" s="28" t="s">
        <v>1069</v>
      </c>
      <c r="D100" s="28" t="s">
        <v>1071</v>
      </c>
      <c r="E100" s="28" t="s">
        <v>527</v>
      </c>
      <c r="F100" s="85">
        <v>64376</v>
      </c>
      <c r="G100" s="29">
        <v>15.25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44874</v>
      </c>
      <c r="B101" s="29">
        <v>511523</v>
      </c>
      <c r="C101" s="28" t="s">
        <v>982</v>
      </c>
      <c r="D101" s="28" t="s">
        <v>1072</v>
      </c>
      <c r="E101" s="28" t="s">
        <v>527</v>
      </c>
      <c r="F101" s="85">
        <v>35017</v>
      </c>
      <c r="G101" s="29">
        <v>19.149999999999999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44874</v>
      </c>
      <c r="B102" s="29">
        <v>511523</v>
      </c>
      <c r="C102" s="28" t="s">
        <v>982</v>
      </c>
      <c r="D102" s="28" t="s">
        <v>1072</v>
      </c>
      <c r="E102" s="28" t="s">
        <v>526</v>
      </c>
      <c r="F102" s="85">
        <v>35017</v>
      </c>
      <c r="G102" s="29">
        <v>18.78</v>
      </c>
      <c r="H102" s="29" t="s">
        <v>305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44874</v>
      </c>
      <c r="B103" s="29">
        <v>511523</v>
      </c>
      <c r="C103" s="28" t="s">
        <v>982</v>
      </c>
      <c r="D103" s="28" t="s">
        <v>999</v>
      </c>
      <c r="E103" s="28" t="s">
        <v>527</v>
      </c>
      <c r="F103" s="85">
        <v>43491</v>
      </c>
      <c r="G103" s="29">
        <v>19.75</v>
      </c>
      <c r="H103" s="29" t="s">
        <v>305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44874</v>
      </c>
      <c r="B104" s="29">
        <v>511523</v>
      </c>
      <c r="C104" s="28" t="s">
        <v>982</v>
      </c>
      <c r="D104" s="28" t="s">
        <v>1073</v>
      </c>
      <c r="E104" s="28" t="s">
        <v>527</v>
      </c>
      <c r="F104" s="85">
        <v>86869</v>
      </c>
      <c r="G104" s="29">
        <v>20.65</v>
      </c>
      <c r="H104" s="29" t="s">
        <v>305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44874</v>
      </c>
      <c r="B105" s="29">
        <v>511523</v>
      </c>
      <c r="C105" s="28" t="s">
        <v>982</v>
      </c>
      <c r="D105" s="28" t="s">
        <v>1073</v>
      </c>
      <c r="E105" s="28" t="s">
        <v>526</v>
      </c>
      <c r="F105" s="85">
        <v>50000</v>
      </c>
      <c r="G105" s="29">
        <v>20.65</v>
      </c>
      <c r="H105" s="29" t="s">
        <v>305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44874</v>
      </c>
      <c r="B106" s="29">
        <v>538565</v>
      </c>
      <c r="C106" s="28" t="s">
        <v>1074</v>
      </c>
      <c r="D106" s="28" t="s">
        <v>1075</v>
      </c>
      <c r="E106" s="28" t="s">
        <v>527</v>
      </c>
      <c r="F106" s="85">
        <v>17585</v>
      </c>
      <c r="G106" s="29">
        <v>350</v>
      </c>
      <c r="H106" s="29" t="s">
        <v>305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44874</v>
      </c>
      <c r="B107" s="29">
        <v>538565</v>
      </c>
      <c r="C107" s="28" t="s">
        <v>1074</v>
      </c>
      <c r="D107" s="28" t="s">
        <v>1076</v>
      </c>
      <c r="E107" s="28" t="s">
        <v>526</v>
      </c>
      <c r="F107" s="85">
        <v>17417</v>
      </c>
      <c r="G107" s="29">
        <v>349.99</v>
      </c>
      <c r="H107" s="29" t="s">
        <v>305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44874</v>
      </c>
      <c r="B108" s="29">
        <v>530697</v>
      </c>
      <c r="C108" s="28" t="s">
        <v>983</v>
      </c>
      <c r="D108" s="28" t="s">
        <v>1077</v>
      </c>
      <c r="E108" s="28" t="s">
        <v>526</v>
      </c>
      <c r="F108" s="85">
        <v>53000</v>
      </c>
      <c r="G108" s="29">
        <v>76.44</v>
      </c>
      <c r="H108" s="29" t="s">
        <v>305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44874</v>
      </c>
      <c r="B109" s="29">
        <v>530697</v>
      </c>
      <c r="C109" s="28" t="s">
        <v>983</v>
      </c>
      <c r="D109" s="28" t="s">
        <v>984</v>
      </c>
      <c r="E109" s="28" t="s">
        <v>1078</v>
      </c>
      <c r="F109" s="85">
        <v>45473</v>
      </c>
      <c r="G109" s="29">
        <v>76.45</v>
      </c>
      <c r="H109" s="29" t="s">
        <v>305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44874</v>
      </c>
      <c r="B110" s="29" t="s">
        <v>985</v>
      </c>
      <c r="C110" s="28" t="s">
        <v>986</v>
      </c>
      <c r="D110" s="28" t="s">
        <v>954</v>
      </c>
      <c r="E110" s="28" t="s">
        <v>526</v>
      </c>
      <c r="F110" s="85">
        <v>75967</v>
      </c>
      <c r="G110" s="29">
        <v>114.25</v>
      </c>
      <c r="H110" s="29" t="s">
        <v>798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44874</v>
      </c>
      <c r="B111" s="29" t="s">
        <v>1079</v>
      </c>
      <c r="C111" s="28" t="s">
        <v>1080</v>
      </c>
      <c r="D111" s="28" t="s">
        <v>1081</v>
      </c>
      <c r="E111" s="28" t="s">
        <v>526</v>
      </c>
      <c r="F111" s="85">
        <v>81000</v>
      </c>
      <c r="G111" s="29">
        <v>142.47999999999999</v>
      </c>
      <c r="H111" s="29" t="s">
        <v>798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44874</v>
      </c>
      <c r="B112" s="29" t="s">
        <v>1082</v>
      </c>
      <c r="C112" s="28" t="s">
        <v>1083</v>
      </c>
      <c r="D112" s="28" t="s">
        <v>987</v>
      </c>
      <c r="E112" s="28" t="s">
        <v>526</v>
      </c>
      <c r="F112" s="85">
        <v>73208</v>
      </c>
      <c r="G112" s="29">
        <v>993.95</v>
      </c>
      <c r="H112" s="29" t="s">
        <v>798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44874</v>
      </c>
      <c r="B113" s="29" t="s">
        <v>1084</v>
      </c>
      <c r="C113" s="28" t="s">
        <v>1085</v>
      </c>
      <c r="D113" s="28" t="s">
        <v>1073</v>
      </c>
      <c r="E113" s="28" t="s">
        <v>526</v>
      </c>
      <c r="F113" s="85">
        <v>772740</v>
      </c>
      <c r="G113" s="29">
        <v>68.599999999999994</v>
      </c>
      <c r="H113" s="29" t="s">
        <v>798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44874</v>
      </c>
      <c r="B114" s="29" t="s">
        <v>1086</v>
      </c>
      <c r="C114" s="28" t="s">
        <v>1087</v>
      </c>
      <c r="D114" s="28" t="s">
        <v>1088</v>
      </c>
      <c r="E114" s="28" t="s">
        <v>526</v>
      </c>
      <c r="F114" s="85">
        <v>42000</v>
      </c>
      <c r="G114" s="29">
        <v>47.85</v>
      </c>
      <c r="H114" s="29" t="s">
        <v>798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44874</v>
      </c>
      <c r="B115" s="29" t="s">
        <v>1086</v>
      </c>
      <c r="C115" s="28" t="s">
        <v>1087</v>
      </c>
      <c r="D115" s="28" t="s">
        <v>1089</v>
      </c>
      <c r="E115" s="28" t="s">
        <v>526</v>
      </c>
      <c r="F115" s="85">
        <v>72000</v>
      </c>
      <c r="G115" s="29">
        <v>47.85</v>
      </c>
      <c r="H115" s="29" t="s">
        <v>798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44874</v>
      </c>
      <c r="B116" s="29" t="s">
        <v>1090</v>
      </c>
      <c r="C116" s="28" t="s">
        <v>1091</v>
      </c>
      <c r="D116" s="28" t="s">
        <v>1073</v>
      </c>
      <c r="E116" s="28" t="s">
        <v>526</v>
      </c>
      <c r="F116" s="85">
        <v>188286</v>
      </c>
      <c r="G116" s="29">
        <v>204.27</v>
      </c>
      <c r="H116" s="29" t="s">
        <v>798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44874</v>
      </c>
      <c r="B117" s="29" t="s">
        <v>1092</v>
      </c>
      <c r="C117" s="28" t="s">
        <v>1093</v>
      </c>
      <c r="D117" s="28" t="s">
        <v>1094</v>
      </c>
      <c r="E117" s="28" t="s">
        <v>526</v>
      </c>
      <c r="F117" s="85">
        <v>146542</v>
      </c>
      <c r="G117" s="29">
        <v>415</v>
      </c>
      <c r="H117" s="29" t="s">
        <v>798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44874</v>
      </c>
      <c r="B118" s="29" t="s">
        <v>1095</v>
      </c>
      <c r="C118" s="28" t="s">
        <v>1096</v>
      </c>
      <c r="D118" s="28" t="s">
        <v>935</v>
      </c>
      <c r="E118" s="28" t="s">
        <v>526</v>
      </c>
      <c r="F118" s="85">
        <v>100427</v>
      </c>
      <c r="G118" s="29">
        <v>442.75</v>
      </c>
      <c r="H118" s="29" t="s">
        <v>798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44874</v>
      </c>
      <c r="B119" s="29" t="s">
        <v>1097</v>
      </c>
      <c r="C119" s="28" t="s">
        <v>1098</v>
      </c>
      <c r="D119" s="28" t="s">
        <v>1099</v>
      </c>
      <c r="E119" s="28" t="s">
        <v>526</v>
      </c>
      <c r="F119" s="85">
        <v>483746</v>
      </c>
      <c r="G119" s="29">
        <v>84.1</v>
      </c>
      <c r="H119" s="29" t="s">
        <v>798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44874</v>
      </c>
      <c r="B120" s="29" t="s">
        <v>1100</v>
      </c>
      <c r="C120" s="28" t="s">
        <v>1101</v>
      </c>
      <c r="D120" s="28" t="s">
        <v>1102</v>
      </c>
      <c r="E120" s="28" t="s">
        <v>526</v>
      </c>
      <c r="F120" s="85">
        <v>283574</v>
      </c>
      <c r="G120" s="29">
        <v>11.1</v>
      </c>
      <c r="H120" s="29" t="s">
        <v>798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44874</v>
      </c>
      <c r="B121" s="29" t="s">
        <v>1100</v>
      </c>
      <c r="C121" s="28" t="s">
        <v>1101</v>
      </c>
      <c r="D121" s="28" t="s">
        <v>1103</v>
      </c>
      <c r="E121" s="28" t="s">
        <v>526</v>
      </c>
      <c r="F121" s="85">
        <v>400000</v>
      </c>
      <c r="G121" s="29">
        <v>11.3</v>
      </c>
      <c r="H121" s="29" t="s">
        <v>798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44874</v>
      </c>
      <c r="B122" s="29" t="s">
        <v>1104</v>
      </c>
      <c r="C122" s="28" t="s">
        <v>1105</v>
      </c>
      <c r="D122" s="28" t="s">
        <v>1106</v>
      </c>
      <c r="E122" s="28" t="s">
        <v>527</v>
      </c>
      <c r="F122" s="85">
        <v>305702</v>
      </c>
      <c r="G122" s="29">
        <v>7.99</v>
      </c>
      <c r="H122" s="29" t="s">
        <v>798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44874</v>
      </c>
      <c r="B123" s="29" t="s">
        <v>1107</v>
      </c>
      <c r="C123" s="28" t="s">
        <v>1108</v>
      </c>
      <c r="D123" s="28" t="s">
        <v>1109</v>
      </c>
      <c r="E123" s="28" t="s">
        <v>527</v>
      </c>
      <c r="F123" s="85">
        <v>10000000</v>
      </c>
      <c r="G123" s="29">
        <v>0.35</v>
      </c>
      <c r="H123" s="29" t="s">
        <v>798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44874</v>
      </c>
      <c r="B124" s="29" t="s">
        <v>1110</v>
      </c>
      <c r="C124" s="28" t="s">
        <v>1111</v>
      </c>
      <c r="D124" s="28" t="s">
        <v>1112</v>
      </c>
      <c r="E124" s="28" t="s">
        <v>527</v>
      </c>
      <c r="F124" s="85">
        <v>62935</v>
      </c>
      <c r="G124" s="29">
        <v>259.91000000000003</v>
      </c>
      <c r="H124" s="29" t="s">
        <v>798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44874</v>
      </c>
      <c r="B125" s="29" t="s">
        <v>1113</v>
      </c>
      <c r="C125" s="28" t="s">
        <v>1114</v>
      </c>
      <c r="D125" s="28" t="s">
        <v>1115</v>
      </c>
      <c r="E125" s="28" t="s">
        <v>527</v>
      </c>
      <c r="F125" s="85">
        <v>109459</v>
      </c>
      <c r="G125" s="29">
        <v>294.75</v>
      </c>
      <c r="H125" s="29" t="s">
        <v>798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44874</v>
      </c>
      <c r="B126" s="29" t="s">
        <v>985</v>
      </c>
      <c r="C126" s="28" t="s">
        <v>986</v>
      </c>
      <c r="D126" s="28" t="s">
        <v>954</v>
      </c>
      <c r="E126" s="28" t="s">
        <v>527</v>
      </c>
      <c r="F126" s="85">
        <v>108477</v>
      </c>
      <c r="G126" s="29">
        <v>114.19</v>
      </c>
      <c r="H126" s="29" t="s">
        <v>798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44874</v>
      </c>
      <c r="B127" s="29" t="s">
        <v>1084</v>
      </c>
      <c r="C127" s="28" t="s">
        <v>1085</v>
      </c>
      <c r="D127" s="28" t="s">
        <v>1073</v>
      </c>
      <c r="E127" s="28" t="s">
        <v>527</v>
      </c>
      <c r="F127" s="85">
        <v>629877</v>
      </c>
      <c r="G127" s="29">
        <v>70.45</v>
      </c>
      <c r="H127" s="29" t="s">
        <v>798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44874</v>
      </c>
      <c r="B128" s="29" t="s">
        <v>1086</v>
      </c>
      <c r="C128" s="28" t="s">
        <v>1087</v>
      </c>
      <c r="D128" s="28" t="s">
        <v>1116</v>
      </c>
      <c r="E128" s="28" t="s">
        <v>527</v>
      </c>
      <c r="F128" s="85">
        <v>60000</v>
      </c>
      <c r="G128" s="29">
        <v>47.85</v>
      </c>
      <c r="H128" s="29" t="s">
        <v>798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44874</v>
      </c>
      <c r="B129" s="29" t="s">
        <v>1086</v>
      </c>
      <c r="C129" s="28" t="s">
        <v>1087</v>
      </c>
      <c r="D129" s="28" t="s">
        <v>1089</v>
      </c>
      <c r="E129" s="28" t="s">
        <v>527</v>
      </c>
      <c r="F129" s="85">
        <v>18000</v>
      </c>
      <c r="G129" s="29">
        <v>47.85</v>
      </c>
      <c r="H129" s="29" t="s">
        <v>798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44874</v>
      </c>
      <c r="B130" s="29" t="s">
        <v>151</v>
      </c>
      <c r="C130" s="28" t="s">
        <v>1117</v>
      </c>
      <c r="D130" s="28" t="s">
        <v>1118</v>
      </c>
      <c r="E130" s="28" t="s">
        <v>527</v>
      </c>
      <c r="F130" s="85">
        <v>4535218</v>
      </c>
      <c r="G130" s="29">
        <v>108.83</v>
      </c>
      <c r="H130" s="29" t="s">
        <v>798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44874</v>
      </c>
      <c r="B131" s="29" t="s">
        <v>1090</v>
      </c>
      <c r="C131" s="28" t="s">
        <v>1091</v>
      </c>
      <c r="D131" s="28" t="s">
        <v>1073</v>
      </c>
      <c r="E131" s="28" t="s">
        <v>527</v>
      </c>
      <c r="F131" s="85">
        <v>198133</v>
      </c>
      <c r="G131" s="29">
        <v>204.9</v>
      </c>
      <c r="H131" s="29" t="s">
        <v>798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44874</v>
      </c>
      <c r="B132" s="29" t="s">
        <v>1092</v>
      </c>
      <c r="C132" s="28" t="s">
        <v>1093</v>
      </c>
      <c r="D132" s="28" t="s">
        <v>1119</v>
      </c>
      <c r="E132" s="28" t="s">
        <v>527</v>
      </c>
      <c r="F132" s="85">
        <v>149279</v>
      </c>
      <c r="G132" s="29">
        <v>415.08</v>
      </c>
      <c r="H132" s="29" t="s">
        <v>798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44874</v>
      </c>
      <c r="B133" s="29" t="s">
        <v>1095</v>
      </c>
      <c r="C133" s="28" t="s">
        <v>1096</v>
      </c>
      <c r="D133" s="28" t="s">
        <v>1120</v>
      </c>
      <c r="E133" s="28" t="s">
        <v>527</v>
      </c>
      <c r="F133" s="85">
        <v>100000</v>
      </c>
      <c r="G133" s="29">
        <v>435.94</v>
      </c>
      <c r="H133" s="29" t="s">
        <v>798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44874</v>
      </c>
      <c r="B134" s="29" t="s">
        <v>1095</v>
      </c>
      <c r="C134" s="28" t="s">
        <v>1096</v>
      </c>
      <c r="D134" s="28" t="s">
        <v>935</v>
      </c>
      <c r="E134" s="28" t="s">
        <v>527</v>
      </c>
      <c r="F134" s="85">
        <v>100427</v>
      </c>
      <c r="G134" s="29">
        <v>442.12</v>
      </c>
      <c r="H134" s="29" t="s">
        <v>798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44874</v>
      </c>
      <c r="B135" s="29" t="s">
        <v>1121</v>
      </c>
      <c r="C135" s="28" t="s">
        <v>1122</v>
      </c>
      <c r="D135" s="28" t="s">
        <v>1123</v>
      </c>
      <c r="E135" s="28" t="s">
        <v>527</v>
      </c>
      <c r="F135" s="85">
        <v>30000</v>
      </c>
      <c r="G135" s="29">
        <v>64.95</v>
      </c>
      <c r="H135" s="29" t="s">
        <v>798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44874</v>
      </c>
      <c r="B136" s="29" t="s">
        <v>1097</v>
      </c>
      <c r="C136" s="28" t="s">
        <v>1098</v>
      </c>
      <c r="D136" s="28" t="s">
        <v>1099</v>
      </c>
      <c r="E136" s="28" t="s">
        <v>527</v>
      </c>
      <c r="F136" s="85">
        <v>165417</v>
      </c>
      <c r="G136" s="29">
        <v>84.65</v>
      </c>
      <c r="H136" s="29" t="s">
        <v>798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44874</v>
      </c>
      <c r="B137" s="29" t="s">
        <v>1100</v>
      </c>
      <c r="C137" s="28" t="s">
        <v>1101</v>
      </c>
      <c r="D137" s="28" t="s">
        <v>1124</v>
      </c>
      <c r="E137" s="28" t="s">
        <v>527</v>
      </c>
      <c r="F137" s="85">
        <v>1043366</v>
      </c>
      <c r="G137" s="29">
        <v>11.27</v>
      </c>
      <c r="H137" s="29" t="s">
        <v>798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44874</v>
      </c>
      <c r="B138" s="29" t="s">
        <v>1100</v>
      </c>
      <c r="C138" s="28" t="s">
        <v>1101</v>
      </c>
      <c r="D138" s="28" t="s">
        <v>1102</v>
      </c>
      <c r="E138" s="28" t="s">
        <v>527</v>
      </c>
      <c r="F138" s="85">
        <v>190127</v>
      </c>
      <c r="G138" s="29">
        <v>11.12</v>
      </c>
      <c r="H138" s="29" t="s">
        <v>798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44874</v>
      </c>
      <c r="B139" s="29" t="s">
        <v>1100</v>
      </c>
      <c r="C139" s="28" t="s">
        <v>1101</v>
      </c>
      <c r="D139" s="28" t="s">
        <v>1103</v>
      </c>
      <c r="E139" s="28" t="s">
        <v>527</v>
      </c>
      <c r="F139" s="85">
        <v>84674</v>
      </c>
      <c r="G139" s="29">
        <v>10.9</v>
      </c>
      <c r="H139" s="29" t="s">
        <v>798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52"/>
  <sheetViews>
    <sheetView zoomScale="85" zoomScaleNormal="85" workbookViewId="0">
      <selection activeCell="D25" sqref="D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44875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6"/>
      <c r="D10" s="337" t="s">
        <v>88</v>
      </c>
      <c r="E10" s="338" t="s">
        <v>543</v>
      </c>
      <c r="F10" s="212" t="s">
        <v>848</v>
      </c>
      <c r="G10" s="212">
        <v>1535</v>
      </c>
      <c r="H10" s="212"/>
      <c r="I10" s="339" t="s">
        <v>849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4">
        <v>2</v>
      </c>
      <c r="B11" s="355">
        <v>44816</v>
      </c>
      <c r="C11" s="356"/>
      <c r="D11" s="357" t="s">
        <v>353</v>
      </c>
      <c r="E11" s="358" t="s">
        <v>543</v>
      </c>
      <c r="F11" s="359">
        <v>1915</v>
      </c>
      <c r="G11" s="359">
        <v>1800</v>
      </c>
      <c r="H11" s="359">
        <v>2035</v>
      </c>
      <c r="I11" s="360" t="s">
        <v>850</v>
      </c>
      <c r="J11" s="283" t="s">
        <v>943</v>
      </c>
      <c r="K11" s="283">
        <f t="shared" ref="K11" si="0">H11-F11</f>
        <v>120</v>
      </c>
      <c r="L11" s="361">
        <f t="shared" ref="L11" si="1">(F11*-0.7)/100</f>
        <v>-13.404999999999999</v>
      </c>
      <c r="M11" s="362">
        <f t="shared" ref="M11" si="2">(K11+L11)/F11</f>
        <v>5.566318537859008E-2</v>
      </c>
      <c r="N11" s="283" t="s">
        <v>541</v>
      </c>
      <c r="O11" s="363">
        <v>44869</v>
      </c>
      <c r="P11" s="283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6">
        <v>3</v>
      </c>
      <c r="B12" s="317">
        <v>44823</v>
      </c>
      <c r="C12" s="296"/>
      <c r="D12" s="297" t="s">
        <v>66</v>
      </c>
      <c r="E12" s="298" t="s">
        <v>543</v>
      </c>
      <c r="F12" s="308" t="s">
        <v>851</v>
      </c>
      <c r="G12" s="308">
        <v>1780</v>
      </c>
      <c r="H12" s="308"/>
      <c r="I12" s="299" t="s">
        <v>845</v>
      </c>
      <c r="J12" s="312" t="s">
        <v>544</v>
      </c>
      <c r="K12" s="312"/>
      <c r="L12" s="290"/>
      <c r="M12" s="291"/>
      <c r="N12" s="312"/>
      <c r="O12" s="292"/>
      <c r="P12" s="312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9">
        <v>44840</v>
      </c>
      <c r="C13" s="296"/>
      <c r="D13" s="297" t="s">
        <v>125</v>
      </c>
      <c r="E13" s="298" t="s">
        <v>543</v>
      </c>
      <c r="F13" s="308" t="s">
        <v>854</v>
      </c>
      <c r="G13" s="308">
        <v>1075</v>
      </c>
      <c r="H13" s="308"/>
      <c r="I13" s="299" t="s">
        <v>855</v>
      </c>
      <c r="J13" s="312" t="s">
        <v>544</v>
      </c>
      <c r="K13" s="312"/>
      <c r="L13" s="290"/>
      <c r="M13" s="291"/>
      <c r="N13" s="312"/>
      <c r="O13" s="292"/>
      <c r="P13" s="312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6">
        <v>5</v>
      </c>
      <c r="B14" s="319">
        <v>44840</v>
      </c>
      <c r="C14" s="296"/>
      <c r="D14" s="297" t="s">
        <v>69</v>
      </c>
      <c r="E14" s="298" t="s">
        <v>543</v>
      </c>
      <c r="F14" s="308" t="s">
        <v>856</v>
      </c>
      <c r="G14" s="308">
        <v>1690</v>
      </c>
      <c r="H14" s="308"/>
      <c r="I14" s="299" t="s">
        <v>857</v>
      </c>
      <c r="J14" s="312" t="s">
        <v>544</v>
      </c>
      <c r="K14" s="312"/>
      <c r="L14" s="290"/>
      <c r="M14" s="291"/>
      <c r="N14" s="312"/>
      <c r="O14" s="292"/>
      <c r="P14" s="312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4">
        <v>6</v>
      </c>
      <c r="B15" s="355">
        <v>44845</v>
      </c>
      <c r="C15" s="356"/>
      <c r="D15" s="357" t="s">
        <v>458</v>
      </c>
      <c r="E15" s="358" t="s">
        <v>543</v>
      </c>
      <c r="F15" s="359">
        <v>138</v>
      </c>
      <c r="G15" s="359">
        <v>127</v>
      </c>
      <c r="H15" s="359">
        <v>146.5</v>
      </c>
      <c r="I15" s="360" t="s">
        <v>853</v>
      </c>
      <c r="J15" s="283" t="s">
        <v>915</v>
      </c>
      <c r="K15" s="283">
        <f t="shared" ref="K15:K16" si="3">H15-F15</f>
        <v>8.5</v>
      </c>
      <c r="L15" s="361">
        <f t="shared" ref="L15:L16" si="4">(F15*-0.7)/100</f>
        <v>-0.96599999999999997</v>
      </c>
      <c r="M15" s="362">
        <f t="shared" ref="M15:M16" si="5">(K15+L15)/F15</f>
        <v>5.4594202898550721E-2</v>
      </c>
      <c r="N15" s="283" t="s">
        <v>541</v>
      </c>
      <c r="O15" s="363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4">
        <v>7</v>
      </c>
      <c r="B16" s="365">
        <v>44848</v>
      </c>
      <c r="C16" s="366"/>
      <c r="D16" s="367" t="s">
        <v>307</v>
      </c>
      <c r="E16" s="368" t="s">
        <v>543</v>
      </c>
      <c r="F16" s="369">
        <v>3055</v>
      </c>
      <c r="G16" s="369">
        <v>2795</v>
      </c>
      <c r="H16" s="369">
        <v>3090</v>
      </c>
      <c r="I16" s="370" t="s">
        <v>852</v>
      </c>
      <c r="J16" s="371" t="s">
        <v>936</v>
      </c>
      <c r="K16" s="371">
        <f t="shared" si="3"/>
        <v>35</v>
      </c>
      <c r="L16" s="372">
        <f t="shared" si="4"/>
        <v>-21.385000000000002</v>
      </c>
      <c r="M16" s="373">
        <f t="shared" si="5"/>
        <v>4.456628477905073E-3</v>
      </c>
      <c r="N16" s="371" t="s">
        <v>662</v>
      </c>
      <c r="O16" s="374">
        <v>44868</v>
      </c>
      <c r="P16" s="371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3">
        <v>8</v>
      </c>
      <c r="B17" s="344">
        <v>44852</v>
      </c>
      <c r="C17" s="345"/>
      <c r="D17" s="346" t="s">
        <v>158</v>
      </c>
      <c r="E17" s="347" t="s">
        <v>543</v>
      </c>
      <c r="F17" s="348">
        <v>3360</v>
      </c>
      <c r="G17" s="348">
        <v>3180</v>
      </c>
      <c r="H17" s="348">
        <v>3495</v>
      </c>
      <c r="I17" s="349" t="s">
        <v>889</v>
      </c>
      <c r="J17" s="350" t="s">
        <v>905</v>
      </c>
      <c r="K17" s="350">
        <f t="shared" ref="K17" si="6">H17-F17</f>
        <v>135</v>
      </c>
      <c r="L17" s="351">
        <f t="shared" ref="L17" si="7">(F17*-0.7)/100</f>
        <v>-23.52</v>
      </c>
      <c r="M17" s="352">
        <f t="shared" ref="M17" si="8">(K17+L17)/F17</f>
        <v>3.3178571428571432E-2</v>
      </c>
      <c r="N17" s="350" t="s">
        <v>541</v>
      </c>
      <c r="O17" s="353">
        <v>44866</v>
      </c>
      <c r="P17" s="350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4">
        <v>9</v>
      </c>
      <c r="B18" s="355">
        <v>44855</v>
      </c>
      <c r="C18" s="356"/>
      <c r="D18" s="357" t="s">
        <v>768</v>
      </c>
      <c r="E18" s="358" t="s">
        <v>543</v>
      </c>
      <c r="F18" s="359">
        <v>1410</v>
      </c>
      <c r="G18" s="359">
        <v>1320</v>
      </c>
      <c r="H18" s="359">
        <v>1500</v>
      </c>
      <c r="I18" s="360" t="s">
        <v>891</v>
      </c>
      <c r="J18" s="283" t="s">
        <v>914</v>
      </c>
      <c r="K18" s="283">
        <f t="shared" ref="K18:K19" si="9">H18-F18</f>
        <v>90</v>
      </c>
      <c r="L18" s="361">
        <f t="shared" ref="L18:L19" si="10">(F18*-0.7)/100</f>
        <v>-9.8699999999999992</v>
      </c>
      <c r="M18" s="362">
        <f t="shared" ref="M18:M19" si="11">(K18+L18)/F18</f>
        <v>5.6829787234042549E-2</v>
      </c>
      <c r="N18" s="283" t="s">
        <v>541</v>
      </c>
      <c r="O18" s="363">
        <v>44867</v>
      </c>
      <c r="P18" s="283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3">
        <v>10</v>
      </c>
      <c r="B19" s="344">
        <v>44861</v>
      </c>
      <c r="C19" s="345"/>
      <c r="D19" s="346" t="s">
        <v>55</v>
      </c>
      <c r="E19" s="347" t="s">
        <v>543</v>
      </c>
      <c r="F19" s="348">
        <v>147</v>
      </c>
      <c r="G19" s="348">
        <v>137</v>
      </c>
      <c r="H19" s="348">
        <v>154</v>
      </c>
      <c r="I19" s="349" t="s">
        <v>893</v>
      </c>
      <c r="J19" s="350" t="s">
        <v>907</v>
      </c>
      <c r="K19" s="350">
        <f t="shared" si="9"/>
        <v>7</v>
      </c>
      <c r="L19" s="351">
        <f t="shared" si="10"/>
        <v>-1.0289999999999999</v>
      </c>
      <c r="M19" s="352">
        <f t="shared" si="11"/>
        <v>4.0619047619047617E-2</v>
      </c>
      <c r="N19" s="350" t="s">
        <v>541</v>
      </c>
      <c r="O19" s="353">
        <v>44866</v>
      </c>
      <c r="P19" s="350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4">
        <v>11</v>
      </c>
      <c r="B20" s="355">
        <v>44861</v>
      </c>
      <c r="C20" s="356"/>
      <c r="D20" s="357" t="s">
        <v>506</v>
      </c>
      <c r="E20" s="358" t="s">
        <v>543</v>
      </c>
      <c r="F20" s="359">
        <v>337</v>
      </c>
      <c r="G20" s="359">
        <v>310</v>
      </c>
      <c r="H20" s="359">
        <v>356.5</v>
      </c>
      <c r="I20" s="360" t="s">
        <v>846</v>
      </c>
      <c r="J20" s="283" t="s">
        <v>924</v>
      </c>
      <c r="K20" s="283">
        <f t="shared" ref="K20:K21" si="12">H20-F20</f>
        <v>19.5</v>
      </c>
      <c r="L20" s="361">
        <f t="shared" ref="L20:L21" si="13">(F20*-0.7)/100</f>
        <v>-2.359</v>
      </c>
      <c r="M20" s="362">
        <f t="shared" ref="M20:M21" si="14">(K20+L20)/F20</f>
        <v>5.0863501483679519E-2</v>
      </c>
      <c r="N20" s="283" t="s">
        <v>541</v>
      </c>
      <c r="O20" s="363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43">
        <v>12</v>
      </c>
      <c r="B21" s="344">
        <v>44865</v>
      </c>
      <c r="C21" s="345"/>
      <c r="D21" s="346" t="s">
        <v>295</v>
      </c>
      <c r="E21" s="347" t="s">
        <v>543</v>
      </c>
      <c r="F21" s="348">
        <v>1154</v>
      </c>
      <c r="G21" s="348">
        <v>1090</v>
      </c>
      <c r="H21" s="348">
        <v>1200</v>
      </c>
      <c r="I21" s="349" t="s">
        <v>855</v>
      </c>
      <c r="J21" s="350" t="s">
        <v>988</v>
      </c>
      <c r="K21" s="350">
        <f t="shared" si="12"/>
        <v>46</v>
      </c>
      <c r="L21" s="351">
        <f t="shared" si="13"/>
        <v>-8.0779999999999994</v>
      </c>
      <c r="M21" s="352">
        <f t="shared" si="14"/>
        <v>3.2861351819757363E-2</v>
      </c>
      <c r="N21" s="350" t="s">
        <v>541</v>
      </c>
      <c r="O21" s="353">
        <v>44874</v>
      </c>
      <c r="P21" s="350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9">
        <v>44867</v>
      </c>
      <c r="C22" s="296"/>
      <c r="D22" s="297" t="s">
        <v>911</v>
      </c>
      <c r="E22" s="298" t="s">
        <v>543</v>
      </c>
      <c r="F22" s="308" t="s">
        <v>912</v>
      </c>
      <c r="G22" s="308">
        <v>790</v>
      </c>
      <c r="H22" s="308"/>
      <c r="I22" s="299" t="s">
        <v>913</v>
      </c>
      <c r="J22" s="312" t="s">
        <v>544</v>
      </c>
      <c r="K22" s="312"/>
      <c r="L22" s="290"/>
      <c r="M22" s="291"/>
      <c r="N22" s="312"/>
      <c r="O22" s="292"/>
      <c r="P22" s="312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4">
        <v>14</v>
      </c>
      <c r="B23" s="355">
        <v>44872</v>
      </c>
      <c r="C23" s="356"/>
      <c r="D23" s="357" t="s">
        <v>498</v>
      </c>
      <c r="E23" s="358" t="s">
        <v>543</v>
      </c>
      <c r="F23" s="359">
        <v>36.75</v>
      </c>
      <c r="G23" s="359">
        <v>34.75</v>
      </c>
      <c r="H23" s="359">
        <v>39.1</v>
      </c>
      <c r="I23" s="360" t="s">
        <v>966</v>
      </c>
      <c r="J23" s="283" t="s">
        <v>990</v>
      </c>
      <c r="K23" s="283">
        <f t="shared" ref="K23" si="15">H23-F23</f>
        <v>2.3500000000000014</v>
      </c>
      <c r="L23" s="361">
        <f t="shared" ref="L23" si="16">(F23*-0.7)/100</f>
        <v>-0.25724999999999998</v>
      </c>
      <c r="M23" s="362">
        <f t="shared" ref="M23" si="17">(K23+L23)/F23</f>
        <v>5.6945578231292558E-2</v>
      </c>
      <c r="N23" s="283" t="s">
        <v>541</v>
      </c>
      <c r="O23" s="363">
        <v>44874</v>
      </c>
      <c r="P23" s="28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3.9" customHeight="1">
      <c r="A24" s="288"/>
      <c r="B24" s="287"/>
      <c r="C24" s="296"/>
      <c r="D24" s="297"/>
      <c r="E24" s="298"/>
      <c r="F24" s="288"/>
      <c r="G24" s="288"/>
      <c r="H24" s="288"/>
      <c r="I24" s="299"/>
      <c r="J24" s="289"/>
      <c r="K24" s="289"/>
      <c r="L24" s="290"/>
      <c r="M24" s="291"/>
      <c r="N24" s="289"/>
      <c r="O24" s="292"/>
      <c r="P24" s="290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545</v>
      </c>
      <c r="B27" s="110"/>
      <c r="C27" s="111"/>
      <c r="D27" s="112"/>
      <c r="E27" s="113"/>
      <c r="F27" s="113"/>
      <c r="G27" s="113"/>
      <c r="H27" s="113"/>
      <c r="I27" s="113"/>
      <c r="J27" s="114"/>
      <c r="K27" s="113"/>
      <c r="L27" s="115"/>
      <c r="M27" s="54"/>
      <c r="N27" s="114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6" t="s">
        <v>546</v>
      </c>
      <c r="B28" s="109"/>
      <c r="C28" s="109"/>
      <c r="D28" s="109"/>
      <c r="E28" s="41"/>
      <c r="F28" s="117" t="s">
        <v>547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548</v>
      </c>
      <c r="B29" s="109"/>
      <c r="C29" s="109"/>
      <c r="D29" s="109" t="s">
        <v>797</v>
      </c>
      <c r="E29" s="6"/>
      <c r="F29" s="117" t="s">
        <v>549</v>
      </c>
      <c r="G29" s="6"/>
      <c r="H29" s="6"/>
      <c r="I29" s="6"/>
      <c r="J29" s="118"/>
      <c r="K29" s="119"/>
      <c r="L29" s="119"/>
      <c r="M29" s="120"/>
      <c r="N29" s="1"/>
      <c r="O29" s="12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2"/>
      <c r="K30" s="119"/>
      <c r="L30" s="119"/>
      <c r="M30" s="6"/>
      <c r="N30" s="123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4" t="s">
        <v>550</v>
      </c>
      <c r="C31" s="124"/>
      <c r="D31" s="124"/>
      <c r="E31" s="124"/>
      <c r="F31" s="125"/>
      <c r="G31" s="6"/>
      <c r="H31" s="6"/>
      <c r="I31" s="126"/>
      <c r="J31" s="127"/>
      <c r="K31" s="128"/>
      <c r="L31" s="127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325" t="s">
        <v>16</v>
      </c>
      <c r="B32" s="325" t="s">
        <v>518</v>
      </c>
      <c r="C32" s="325"/>
      <c r="D32" s="249" t="s">
        <v>529</v>
      </c>
      <c r="E32" s="325" t="s">
        <v>530</v>
      </c>
      <c r="F32" s="325" t="s">
        <v>531</v>
      </c>
      <c r="G32" s="325" t="s">
        <v>551</v>
      </c>
      <c r="H32" s="325" t="s">
        <v>533</v>
      </c>
      <c r="I32" s="325" t="s">
        <v>534</v>
      </c>
      <c r="J32" s="96" t="s">
        <v>535</v>
      </c>
      <c r="K32" s="94" t="s">
        <v>552</v>
      </c>
      <c r="L32" s="130" t="s">
        <v>537</v>
      </c>
      <c r="M32" s="96" t="s">
        <v>538</v>
      </c>
      <c r="N32" s="93" t="s">
        <v>539</v>
      </c>
      <c r="O32" s="249" t="s">
        <v>540</v>
      </c>
      <c r="P32" s="41"/>
      <c r="Q32" s="1"/>
      <c r="R32" s="246"/>
      <c r="S32" s="246"/>
      <c r="T32" s="246"/>
      <c r="U32" s="240"/>
      <c r="V32" s="240"/>
      <c r="W32" s="240"/>
      <c r="X32" s="240"/>
      <c r="Y32" s="240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56" s="247" customFormat="1" ht="13.9" customHeight="1">
      <c r="A33" s="364">
        <v>1</v>
      </c>
      <c r="B33" s="365">
        <v>44853</v>
      </c>
      <c r="C33" s="366"/>
      <c r="D33" s="367" t="s">
        <v>196</v>
      </c>
      <c r="E33" s="368" t="s">
        <v>543</v>
      </c>
      <c r="F33" s="369">
        <v>772</v>
      </c>
      <c r="G33" s="369">
        <v>750</v>
      </c>
      <c r="H33" s="369">
        <v>779</v>
      </c>
      <c r="I33" s="370" t="s">
        <v>890</v>
      </c>
      <c r="J33" s="371" t="s">
        <v>992</v>
      </c>
      <c r="K33" s="371">
        <f t="shared" ref="K33" si="18">H33-F33</f>
        <v>7</v>
      </c>
      <c r="L33" s="372">
        <f t="shared" ref="L33" si="19">(F33*-0.7)/100</f>
        <v>-5.4039999999999999</v>
      </c>
      <c r="M33" s="373">
        <f t="shared" ref="M33" si="20">(K33+L33)/F33</f>
        <v>2.0673575129533679E-3</v>
      </c>
      <c r="N33" s="371" t="s">
        <v>662</v>
      </c>
      <c r="O33" s="374">
        <v>44874</v>
      </c>
      <c r="P33" s="41"/>
      <c r="Q33" s="208"/>
      <c r="R33" s="208" t="s">
        <v>542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</row>
    <row r="34" spans="1:56" s="301" customFormat="1" ht="13.5" customHeight="1">
      <c r="A34" s="308">
        <v>2</v>
      </c>
      <c r="B34" s="309">
        <v>44867</v>
      </c>
      <c r="C34" s="296"/>
      <c r="D34" s="297" t="s">
        <v>213</v>
      </c>
      <c r="E34" s="298" t="s">
        <v>543</v>
      </c>
      <c r="F34" s="308" t="s">
        <v>916</v>
      </c>
      <c r="G34" s="308">
        <v>255</v>
      </c>
      <c r="H34" s="308"/>
      <c r="I34" s="299" t="s">
        <v>917</v>
      </c>
      <c r="J34" s="312" t="s">
        <v>544</v>
      </c>
      <c r="K34" s="312"/>
      <c r="L34" s="290"/>
      <c r="M34" s="291"/>
      <c r="N34" s="312"/>
      <c r="O34" s="292"/>
      <c r="P34" s="41"/>
      <c r="Q34" s="247"/>
      <c r="R34" s="248" t="s">
        <v>542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3"/>
      <c r="AJ34" s="294"/>
      <c r="AK34" s="300"/>
      <c r="AL34" s="300"/>
    </row>
    <row r="35" spans="1:56" s="301" customFormat="1" ht="13.5" customHeight="1">
      <c r="A35" s="359">
        <v>3</v>
      </c>
      <c r="B35" s="375">
        <v>44868</v>
      </c>
      <c r="C35" s="356"/>
      <c r="D35" s="357" t="s">
        <v>188</v>
      </c>
      <c r="E35" s="358" t="s">
        <v>543</v>
      </c>
      <c r="F35" s="359">
        <v>578</v>
      </c>
      <c r="G35" s="359">
        <v>559</v>
      </c>
      <c r="H35" s="359">
        <v>613</v>
      </c>
      <c r="I35" s="360" t="s">
        <v>925</v>
      </c>
      <c r="J35" s="283" t="s">
        <v>936</v>
      </c>
      <c r="K35" s="283">
        <f t="shared" ref="K35:K36" si="21">H35-F35</f>
        <v>35</v>
      </c>
      <c r="L35" s="361">
        <f t="shared" ref="L35:L36" si="22">(F35*-0.7)/100</f>
        <v>-4.0459999999999994</v>
      </c>
      <c r="M35" s="362">
        <f t="shared" ref="M35:M36" si="23">(K35+L35)/F35</f>
        <v>5.3553633217993078E-2</v>
      </c>
      <c r="N35" s="283" t="s">
        <v>541</v>
      </c>
      <c r="O35" s="363">
        <v>44872</v>
      </c>
      <c r="P35" s="41"/>
      <c r="Q35" s="247"/>
      <c r="R35" s="24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3"/>
      <c r="AJ35" s="294"/>
      <c r="AK35" s="300"/>
      <c r="AL35" s="300"/>
    </row>
    <row r="36" spans="1:56" s="301" customFormat="1" ht="13.5" customHeight="1">
      <c r="A36" s="379">
        <v>4</v>
      </c>
      <c r="B36" s="380">
        <v>44868</v>
      </c>
      <c r="C36" s="381"/>
      <c r="D36" s="382" t="s">
        <v>412</v>
      </c>
      <c r="E36" s="383" t="s">
        <v>543</v>
      </c>
      <c r="F36" s="379">
        <v>462</v>
      </c>
      <c r="G36" s="379">
        <v>447</v>
      </c>
      <c r="H36" s="379">
        <v>446</v>
      </c>
      <c r="I36" s="384" t="s">
        <v>926</v>
      </c>
      <c r="J36" s="385" t="s">
        <v>993</v>
      </c>
      <c r="K36" s="385">
        <f t="shared" si="21"/>
        <v>-16</v>
      </c>
      <c r="L36" s="386">
        <f t="shared" si="22"/>
        <v>-3.234</v>
      </c>
      <c r="M36" s="387">
        <f t="shared" si="23"/>
        <v>-4.1632034632034638E-2</v>
      </c>
      <c r="N36" s="385" t="s">
        <v>553</v>
      </c>
      <c r="O36" s="388">
        <v>44874</v>
      </c>
      <c r="P36" s="41"/>
      <c r="Q36" s="247"/>
      <c r="R36" s="248" t="s">
        <v>542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3"/>
      <c r="AJ36" s="294"/>
      <c r="AK36" s="300"/>
      <c r="AL36" s="300"/>
    </row>
    <row r="37" spans="1:56" s="301" customFormat="1" ht="13.5" customHeight="1">
      <c r="A37" s="359">
        <v>5</v>
      </c>
      <c r="B37" s="375">
        <v>44872</v>
      </c>
      <c r="C37" s="356"/>
      <c r="D37" s="357" t="s">
        <v>46</v>
      </c>
      <c r="E37" s="358" t="s">
        <v>543</v>
      </c>
      <c r="F37" s="359">
        <v>848.5</v>
      </c>
      <c r="G37" s="359">
        <v>822</v>
      </c>
      <c r="H37" s="359">
        <v>875</v>
      </c>
      <c r="I37" s="360" t="s">
        <v>967</v>
      </c>
      <c r="J37" s="283" t="s">
        <v>991</v>
      </c>
      <c r="K37" s="283">
        <f t="shared" ref="K37" si="24">H37-F37</f>
        <v>26.5</v>
      </c>
      <c r="L37" s="361">
        <f t="shared" ref="L37" si="25">(F37*-0.7)/100</f>
        <v>-5.9394999999999989</v>
      </c>
      <c r="M37" s="362">
        <f t="shared" ref="M37" si="26">(K37+L37)/F37</f>
        <v>2.4231585150265175E-2</v>
      </c>
      <c r="N37" s="283" t="s">
        <v>541</v>
      </c>
      <c r="O37" s="363">
        <v>44874</v>
      </c>
      <c r="P37" s="41"/>
      <c r="Q37" s="247"/>
      <c r="R37" s="24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3"/>
      <c r="AJ37" s="294"/>
      <c r="AK37" s="300"/>
      <c r="AL37" s="300"/>
    </row>
    <row r="38" spans="1:56" s="301" customFormat="1" ht="13.5" customHeight="1">
      <c r="A38" s="308"/>
      <c r="B38" s="309"/>
      <c r="C38" s="296"/>
      <c r="D38" s="297"/>
      <c r="E38" s="298"/>
      <c r="F38" s="308"/>
      <c r="G38" s="308"/>
      <c r="H38" s="308"/>
      <c r="I38" s="299"/>
      <c r="J38" s="312"/>
      <c r="K38" s="312"/>
      <c r="L38" s="290"/>
      <c r="M38" s="291"/>
      <c r="N38" s="312"/>
      <c r="O38" s="292"/>
      <c r="P38" s="41"/>
      <c r="Q38" s="247"/>
      <c r="R38" s="24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3"/>
      <c r="AJ38" s="294"/>
      <c r="AK38" s="300"/>
      <c r="AL38" s="300"/>
    </row>
    <row r="39" spans="1:56" s="295" customFormat="1" ht="15" customHeight="1">
      <c r="A39" s="308"/>
      <c r="B39" s="309"/>
      <c r="C39" s="296"/>
      <c r="D39" s="297"/>
      <c r="E39" s="298"/>
      <c r="F39" s="308"/>
      <c r="G39" s="308"/>
      <c r="H39" s="308"/>
      <c r="I39" s="299"/>
      <c r="J39" s="312"/>
      <c r="K39" s="312"/>
      <c r="L39" s="290"/>
      <c r="M39" s="291"/>
      <c r="N39" s="312"/>
      <c r="O39" s="292"/>
      <c r="P39" s="41"/>
      <c r="Q39" s="247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3"/>
      <c r="AJ39" s="294"/>
      <c r="AK39" s="294"/>
      <c r="AL39" s="294"/>
    </row>
    <row r="40" spans="1:56" ht="15" customHeight="1">
      <c r="A40" s="250"/>
      <c r="B40" s="251"/>
      <c r="C40" s="252"/>
      <c r="D40" s="253"/>
      <c r="E40" s="254"/>
      <c r="F40" s="254"/>
      <c r="G40" s="254"/>
      <c r="H40" s="254"/>
      <c r="I40" s="254"/>
      <c r="J40" s="255"/>
      <c r="K40" s="255"/>
      <c r="L40" s="256"/>
      <c r="M40" s="257"/>
      <c r="N40" s="255"/>
      <c r="O40" s="258"/>
      <c r="P40" s="231"/>
      <c r="Q40" s="247"/>
      <c r="R40" s="24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1"/>
      <c r="AI40" s="1"/>
      <c r="AJ40" s="1"/>
      <c r="AK40" s="1"/>
      <c r="AL40" s="1"/>
    </row>
    <row r="41" spans="1:56" ht="44.25" customHeight="1">
      <c r="A41" s="109" t="s">
        <v>545</v>
      </c>
      <c r="B41" s="131"/>
      <c r="C41" s="131"/>
      <c r="D41" s="1"/>
      <c r="E41" s="6"/>
      <c r="F41" s="6"/>
      <c r="G41" s="6"/>
      <c r="H41" s="6" t="s">
        <v>557</v>
      </c>
      <c r="I41" s="6"/>
      <c r="J41" s="6"/>
      <c r="K41" s="105"/>
      <c r="L41" s="133"/>
      <c r="M41" s="105"/>
      <c r="N41" s="106"/>
      <c r="O41" s="10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242"/>
      <c r="AD41" s="242"/>
      <c r="AE41" s="242"/>
      <c r="AF41" s="242"/>
      <c r="AG41" s="242"/>
      <c r="AH41" s="242"/>
    </row>
    <row r="42" spans="1:56" ht="12.75" customHeight="1">
      <c r="A42" s="116" t="s">
        <v>546</v>
      </c>
      <c r="B42" s="109"/>
      <c r="C42" s="109"/>
      <c r="D42" s="109"/>
      <c r="E42" s="41"/>
      <c r="F42" s="117" t="s">
        <v>547</v>
      </c>
      <c r="G42" s="54"/>
      <c r="H42" s="41"/>
      <c r="I42" s="54"/>
      <c r="J42" s="6"/>
      <c r="K42" s="134"/>
      <c r="L42" s="135"/>
      <c r="M42" s="6"/>
      <c r="N42" s="99"/>
      <c r="O42" s="136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ht="14.25" customHeight="1">
      <c r="A43" s="116"/>
      <c r="B43" s="109"/>
      <c r="C43" s="109"/>
      <c r="D43" s="109"/>
      <c r="E43" s="6"/>
      <c r="F43" s="117" t="s">
        <v>549</v>
      </c>
      <c r="G43" s="54"/>
      <c r="H43" s="41"/>
      <c r="I43" s="54"/>
      <c r="J43" s="6"/>
      <c r="K43" s="134"/>
      <c r="L43" s="135"/>
      <c r="M43" s="6"/>
      <c r="N43" s="99"/>
      <c r="O43" s="136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56" ht="14.25" customHeight="1">
      <c r="A44" s="109"/>
      <c r="B44" s="109"/>
      <c r="C44" s="109"/>
      <c r="D44" s="109"/>
      <c r="E44" s="6"/>
      <c r="F44" s="6"/>
      <c r="G44" s="6"/>
      <c r="H44" s="6"/>
      <c r="I44" s="6"/>
      <c r="J44" s="122"/>
      <c r="K44" s="119"/>
      <c r="L44" s="120"/>
      <c r="M44" s="6"/>
      <c r="N44" s="123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56" ht="12.75" customHeight="1">
      <c r="A45" s="137" t="s">
        <v>558</v>
      </c>
      <c r="B45" s="137"/>
      <c r="C45" s="137"/>
      <c r="D45" s="137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56" ht="38.25" customHeight="1">
      <c r="A46" s="94" t="s">
        <v>16</v>
      </c>
      <c r="B46" s="94" t="s">
        <v>518</v>
      </c>
      <c r="C46" s="94"/>
      <c r="D46" s="95" t="s">
        <v>529</v>
      </c>
      <c r="E46" s="94" t="s">
        <v>530</v>
      </c>
      <c r="F46" s="94" t="s">
        <v>531</v>
      </c>
      <c r="G46" s="94" t="s">
        <v>551</v>
      </c>
      <c r="H46" s="94" t="s">
        <v>533</v>
      </c>
      <c r="I46" s="94" t="s">
        <v>534</v>
      </c>
      <c r="J46" s="93" t="s">
        <v>535</v>
      </c>
      <c r="K46" s="138" t="s">
        <v>559</v>
      </c>
      <c r="L46" s="96" t="s">
        <v>537</v>
      </c>
      <c r="M46" s="138" t="s">
        <v>560</v>
      </c>
      <c r="N46" s="94" t="s">
        <v>561</v>
      </c>
      <c r="O46" s="93" t="s">
        <v>539</v>
      </c>
      <c r="P46" s="95" t="s">
        <v>540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56" s="209" customFormat="1" ht="12.75" customHeight="1">
      <c r="A47" s="310">
        <v>1</v>
      </c>
      <c r="B47" s="281">
        <v>44862</v>
      </c>
      <c r="C47" s="318"/>
      <c r="D47" s="318" t="s">
        <v>895</v>
      </c>
      <c r="E47" s="310" t="s">
        <v>543</v>
      </c>
      <c r="F47" s="310">
        <v>577</v>
      </c>
      <c r="G47" s="310">
        <v>568</v>
      </c>
      <c r="H47" s="311">
        <v>587</v>
      </c>
      <c r="I47" s="311" t="s">
        <v>896</v>
      </c>
      <c r="J47" s="283" t="s">
        <v>904</v>
      </c>
      <c r="K47" s="282">
        <f t="shared" ref="K47" si="27">H47-F47</f>
        <v>10</v>
      </c>
      <c r="L47" s="284">
        <f t="shared" ref="L47:L48" si="28">(H47*N47)*0.07%</f>
        <v>616.35000000000014</v>
      </c>
      <c r="M47" s="285">
        <f t="shared" ref="M47:M48" si="29">(K47*N47)-L47</f>
        <v>14383.65</v>
      </c>
      <c r="N47" s="282">
        <v>1500</v>
      </c>
      <c r="O47" s="283" t="s">
        <v>541</v>
      </c>
      <c r="P47" s="281">
        <v>44866</v>
      </c>
      <c r="Q47" s="211"/>
      <c r="R47" s="214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54"/>
      <c r="AG47" s="251"/>
      <c r="AH47" s="211"/>
      <c r="AI47" s="211"/>
      <c r="AJ47" s="254"/>
      <c r="AK47" s="254"/>
      <c r="AL47" s="254"/>
    </row>
    <row r="48" spans="1:56" s="209" customFormat="1" ht="12.75" customHeight="1">
      <c r="A48" s="326">
        <v>2</v>
      </c>
      <c r="B48" s="334">
        <v>44865</v>
      </c>
      <c r="C48" s="327"/>
      <c r="D48" s="327" t="s">
        <v>897</v>
      </c>
      <c r="E48" s="326" t="s">
        <v>847</v>
      </c>
      <c r="F48" s="326">
        <v>17985</v>
      </c>
      <c r="G48" s="326">
        <v>18155</v>
      </c>
      <c r="H48" s="328">
        <v>18155</v>
      </c>
      <c r="I48" s="328" t="s">
        <v>898</v>
      </c>
      <c r="J48" s="329" t="s">
        <v>903</v>
      </c>
      <c r="K48" s="330">
        <f>F48-H48</f>
        <v>-170</v>
      </c>
      <c r="L48" s="331">
        <f t="shared" si="28"/>
        <v>635.42500000000007</v>
      </c>
      <c r="M48" s="332">
        <f t="shared" si="29"/>
        <v>-9135.4249999999993</v>
      </c>
      <c r="N48" s="330">
        <v>50</v>
      </c>
      <c r="O48" s="329" t="s">
        <v>553</v>
      </c>
      <c r="P48" s="333">
        <v>44866</v>
      </c>
      <c r="Q48" s="211"/>
      <c r="R48" s="214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54"/>
      <c r="AG48" s="251"/>
      <c r="AH48" s="211"/>
      <c r="AI48" s="211"/>
      <c r="AJ48" s="254"/>
      <c r="AK48" s="254"/>
      <c r="AL48" s="254"/>
    </row>
    <row r="49" spans="1:38" s="209" customFormat="1" ht="12.75" customHeight="1">
      <c r="A49" s="326">
        <v>3</v>
      </c>
      <c r="B49" s="334">
        <v>44868</v>
      </c>
      <c r="C49" s="327"/>
      <c r="D49" s="327" t="s">
        <v>927</v>
      </c>
      <c r="E49" s="326" t="s">
        <v>543</v>
      </c>
      <c r="F49" s="326">
        <v>149.75</v>
      </c>
      <c r="G49" s="326">
        <v>147.25</v>
      </c>
      <c r="H49" s="328">
        <v>147.75</v>
      </c>
      <c r="I49" s="328" t="s">
        <v>928</v>
      </c>
      <c r="J49" s="329" t="s">
        <v>937</v>
      </c>
      <c r="K49" s="330">
        <f t="shared" ref="K49:K50" si="30">H49-F49</f>
        <v>-2</v>
      </c>
      <c r="L49" s="331">
        <f t="shared" ref="L49:L50" si="31">(H49*N49)*0.07%</f>
        <v>605.03625000000011</v>
      </c>
      <c r="M49" s="332">
        <f t="shared" ref="M49:M50" si="32">(K49*N49)-L49</f>
        <v>-12305.036250000001</v>
      </c>
      <c r="N49" s="330">
        <v>5850</v>
      </c>
      <c r="O49" s="329" t="s">
        <v>553</v>
      </c>
      <c r="P49" s="333">
        <v>44869</v>
      </c>
      <c r="Q49" s="211"/>
      <c r="R49" s="214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54"/>
      <c r="AG49" s="251"/>
      <c r="AH49" s="211"/>
      <c r="AI49" s="211"/>
      <c r="AJ49" s="254"/>
      <c r="AK49" s="254"/>
      <c r="AL49" s="254"/>
    </row>
    <row r="50" spans="1:38" s="209" customFormat="1" ht="12.75" customHeight="1">
      <c r="A50" s="310">
        <v>4</v>
      </c>
      <c r="B50" s="375">
        <v>44869</v>
      </c>
      <c r="C50" s="318"/>
      <c r="D50" s="318" t="s">
        <v>941</v>
      </c>
      <c r="E50" s="310" t="s">
        <v>543</v>
      </c>
      <c r="F50" s="310">
        <v>763</v>
      </c>
      <c r="G50" s="310">
        <v>748</v>
      </c>
      <c r="H50" s="311">
        <v>771.5</v>
      </c>
      <c r="I50" s="311" t="s">
        <v>942</v>
      </c>
      <c r="J50" s="283" t="s">
        <v>915</v>
      </c>
      <c r="K50" s="282">
        <f t="shared" si="30"/>
        <v>8.5</v>
      </c>
      <c r="L50" s="284">
        <f t="shared" si="31"/>
        <v>513.04750000000013</v>
      </c>
      <c r="M50" s="285">
        <f t="shared" si="32"/>
        <v>7561.9524999999994</v>
      </c>
      <c r="N50" s="282">
        <v>950</v>
      </c>
      <c r="O50" s="283" t="s">
        <v>541</v>
      </c>
      <c r="P50" s="281">
        <v>44872</v>
      </c>
      <c r="Q50" s="211"/>
      <c r="R50" s="214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54"/>
      <c r="AG50" s="251"/>
      <c r="AH50" s="211"/>
      <c r="AI50" s="211"/>
      <c r="AJ50" s="254"/>
      <c r="AK50" s="254"/>
      <c r="AL50" s="254"/>
    </row>
    <row r="51" spans="1:38" s="209" customFormat="1" ht="12.75" customHeight="1">
      <c r="A51" s="277">
        <v>5</v>
      </c>
      <c r="B51" s="309">
        <v>44872</v>
      </c>
      <c r="C51" s="340"/>
      <c r="D51" s="340" t="s">
        <v>956</v>
      </c>
      <c r="E51" s="277" t="s">
        <v>543</v>
      </c>
      <c r="F51" s="277" t="s">
        <v>957</v>
      </c>
      <c r="G51" s="277">
        <v>505</v>
      </c>
      <c r="H51" s="341"/>
      <c r="I51" s="341" t="s">
        <v>958</v>
      </c>
      <c r="J51" s="243" t="s">
        <v>544</v>
      </c>
      <c r="K51" s="213"/>
      <c r="L51" s="232"/>
      <c r="M51" s="233"/>
      <c r="N51" s="213"/>
      <c r="O51" s="243"/>
      <c r="P51" s="210"/>
      <c r="Q51" s="211"/>
      <c r="R51" s="214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4"/>
      <c r="AG51" s="251"/>
      <c r="AH51" s="211"/>
      <c r="AI51" s="211"/>
      <c r="AJ51" s="254"/>
      <c r="AK51" s="254"/>
      <c r="AL51" s="254"/>
    </row>
    <row r="52" spans="1:38" s="209" customFormat="1" ht="12.75" customHeight="1">
      <c r="A52" s="326">
        <v>6</v>
      </c>
      <c r="B52" s="334">
        <v>44872</v>
      </c>
      <c r="C52" s="327"/>
      <c r="D52" s="327" t="s">
        <v>959</v>
      </c>
      <c r="E52" s="326" t="s">
        <v>543</v>
      </c>
      <c r="F52" s="326">
        <v>831</v>
      </c>
      <c r="G52" s="326">
        <v>817</v>
      </c>
      <c r="H52" s="328">
        <v>817</v>
      </c>
      <c r="I52" s="328" t="s">
        <v>960</v>
      </c>
      <c r="J52" s="329" t="s">
        <v>989</v>
      </c>
      <c r="K52" s="330">
        <f t="shared" ref="K52" si="33">H52-F52</f>
        <v>-14</v>
      </c>
      <c r="L52" s="331">
        <f t="shared" ref="L52" si="34">(H52*N52)*0.07%</f>
        <v>571.90000000000009</v>
      </c>
      <c r="M52" s="332">
        <f t="shared" ref="M52" si="35">(K52*N52)-L52</f>
        <v>-14571.9</v>
      </c>
      <c r="N52" s="330">
        <v>1000</v>
      </c>
      <c r="O52" s="329" t="s">
        <v>553</v>
      </c>
      <c r="P52" s="333">
        <v>44874</v>
      </c>
      <c r="Q52" s="211"/>
      <c r="R52" s="214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54"/>
      <c r="AG52" s="251"/>
      <c r="AH52" s="211"/>
      <c r="AI52" s="211"/>
      <c r="AJ52" s="254"/>
      <c r="AK52" s="254"/>
      <c r="AL52" s="254"/>
    </row>
    <row r="53" spans="1:38" s="209" customFormat="1" ht="12.75" customHeight="1">
      <c r="A53" s="277"/>
      <c r="B53" s="309"/>
      <c r="C53" s="340"/>
      <c r="D53" s="340"/>
      <c r="E53" s="277"/>
      <c r="F53" s="277"/>
      <c r="G53" s="277"/>
      <c r="H53" s="341"/>
      <c r="I53" s="341"/>
      <c r="J53" s="243"/>
      <c r="K53" s="213"/>
      <c r="L53" s="232"/>
      <c r="M53" s="233"/>
      <c r="N53" s="213"/>
      <c r="O53" s="243"/>
      <c r="P53" s="210"/>
      <c r="Q53" s="211"/>
      <c r="R53" s="214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54"/>
      <c r="AG53" s="251"/>
      <c r="AH53" s="211"/>
      <c r="AI53" s="211"/>
      <c r="AJ53" s="254"/>
      <c r="AK53" s="254"/>
      <c r="AL53" s="254"/>
    </row>
    <row r="54" spans="1:38" s="209" customFormat="1" ht="12.75" customHeight="1">
      <c r="A54" s="212"/>
      <c r="B54" s="210"/>
      <c r="C54" s="267"/>
      <c r="D54" s="267"/>
      <c r="E54" s="212"/>
      <c r="F54" s="212"/>
      <c r="G54" s="212"/>
      <c r="H54" s="213"/>
      <c r="I54" s="213"/>
      <c r="J54" s="243"/>
      <c r="K54" s="267"/>
      <c r="L54" s="212"/>
      <c r="M54" s="212"/>
      <c r="N54" s="212"/>
      <c r="O54" s="213"/>
      <c r="P54" s="213"/>
      <c r="Q54" s="211"/>
      <c r="R54" s="214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4"/>
      <c r="AG54" s="251"/>
      <c r="AH54" s="211"/>
      <c r="AI54" s="211"/>
      <c r="AJ54" s="254"/>
      <c r="AK54" s="254"/>
      <c r="AL54" s="254"/>
    </row>
    <row r="55" spans="1:38" ht="13.5" customHeight="1">
      <c r="A55" s="254"/>
      <c r="B55" s="251"/>
      <c r="C55" s="211"/>
      <c r="D55" s="211"/>
      <c r="E55" s="254"/>
      <c r="F55" s="254"/>
      <c r="G55" s="254"/>
      <c r="H55" s="255"/>
      <c r="I55" s="255"/>
      <c r="J55" s="278"/>
      <c r="K55" s="255"/>
      <c r="L55" s="256"/>
      <c r="M55" s="279"/>
      <c r="N55" s="255"/>
      <c r="O55" s="280"/>
      <c r="P55" s="258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>
      <c r="A56" s="97"/>
      <c r="B56" s="98"/>
      <c r="C56" s="131"/>
      <c r="D56" s="139"/>
      <c r="E56" s="140"/>
      <c r="F56" s="97"/>
      <c r="G56" s="97"/>
      <c r="H56" s="97"/>
      <c r="I56" s="132"/>
      <c r="J56" s="132"/>
      <c r="K56" s="132"/>
      <c r="L56" s="132"/>
      <c r="M56" s="132"/>
      <c r="N56" s="132"/>
      <c r="O56" s="132"/>
      <c r="P56" s="132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41"/>
      <c r="B57" s="98"/>
      <c r="C57" s="99"/>
      <c r="D57" s="142"/>
      <c r="E57" s="102"/>
      <c r="F57" s="102"/>
      <c r="G57" s="102"/>
      <c r="H57" s="102"/>
      <c r="I57" s="102"/>
      <c r="J57" s="6"/>
      <c r="K57" s="102"/>
      <c r="L57" s="102"/>
      <c r="M57" s="6"/>
      <c r="N57" s="1"/>
      <c r="O57" s="99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143" t="s">
        <v>563</v>
      </c>
      <c r="B58" s="143"/>
      <c r="C58" s="143"/>
      <c r="D58" s="143"/>
      <c r="E58" s="144"/>
      <c r="F58" s="102"/>
      <c r="G58" s="102"/>
      <c r="H58" s="102"/>
      <c r="I58" s="102"/>
      <c r="J58" s="1"/>
      <c r="K58" s="6"/>
      <c r="L58" s="6"/>
      <c r="M58" s="6"/>
      <c r="N58" s="1"/>
      <c r="O58" s="1"/>
      <c r="P58" s="41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38.25">
      <c r="A59" s="94" t="s">
        <v>16</v>
      </c>
      <c r="B59" s="94" t="s">
        <v>518</v>
      </c>
      <c r="C59" s="94"/>
      <c r="D59" s="95" t="s">
        <v>529</v>
      </c>
      <c r="E59" s="94" t="s">
        <v>530</v>
      </c>
      <c r="F59" s="94" t="s">
        <v>531</v>
      </c>
      <c r="G59" s="94" t="s">
        <v>551</v>
      </c>
      <c r="H59" s="94" t="s">
        <v>533</v>
      </c>
      <c r="I59" s="94" t="s">
        <v>534</v>
      </c>
      <c r="J59" s="93" t="s">
        <v>535</v>
      </c>
      <c r="K59" s="93" t="s">
        <v>564</v>
      </c>
      <c r="L59" s="96" t="s">
        <v>537</v>
      </c>
      <c r="M59" s="138" t="s">
        <v>560</v>
      </c>
      <c r="N59" s="94" t="s">
        <v>561</v>
      </c>
      <c r="O59" s="94" t="s">
        <v>539</v>
      </c>
      <c r="P59" s="95" t="s">
        <v>540</v>
      </c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s="209" customFormat="1" ht="15.6" customHeight="1">
      <c r="A60" s="326">
        <v>1</v>
      </c>
      <c r="B60" s="333">
        <v>44865</v>
      </c>
      <c r="C60" s="335"/>
      <c r="D60" s="335" t="s">
        <v>899</v>
      </c>
      <c r="E60" s="342" t="s">
        <v>543</v>
      </c>
      <c r="F60" s="342">
        <v>220</v>
      </c>
      <c r="G60" s="342">
        <v>90</v>
      </c>
      <c r="H60" s="330">
        <v>90</v>
      </c>
      <c r="I60" s="330" t="s">
        <v>900</v>
      </c>
      <c r="J60" s="329" t="s">
        <v>906</v>
      </c>
      <c r="K60" s="330">
        <f t="shared" ref="K60" si="36">H60-F60</f>
        <v>-130</v>
      </c>
      <c r="L60" s="331">
        <v>100</v>
      </c>
      <c r="M60" s="332">
        <f t="shared" ref="M60" si="37">(K60*N60)-L60</f>
        <v>-3350</v>
      </c>
      <c r="N60" s="330">
        <v>25</v>
      </c>
      <c r="O60" s="329" t="s">
        <v>553</v>
      </c>
      <c r="P60" s="333">
        <v>44866</v>
      </c>
      <c r="Q60" s="208"/>
      <c r="R60" s="214" t="s">
        <v>542</v>
      </c>
      <c r="S60" s="208"/>
      <c r="T60" s="208"/>
      <c r="U60" s="208"/>
      <c r="V60" s="208"/>
      <c r="W60" s="208"/>
      <c r="X60" s="214"/>
      <c r="Y60" s="208"/>
      <c r="Z60" s="208"/>
      <c r="AA60" s="208"/>
      <c r="AB60" s="208"/>
      <c r="AC60" s="208"/>
      <c r="AD60" s="214"/>
      <c r="AE60" s="208"/>
      <c r="AF60" s="208"/>
      <c r="AG60" s="208"/>
      <c r="AH60" s="208"/>
      <c r="AI60" s="208"/>
      <c r="AJ60" s="214"/>
      <c r="AK60" s="208"/>
      <c r="AL60" s="208"/>
    </row>
    <row r="61" spans="1:38" s="209" customFormat="1" ht="15.6" customHeight="1">
      <c r="A61" s="326">
        <v>2</v>
      </c>
      <c r="B61" s="334">
        <v>44866</v>
      </c>
      <c r="C61" s="335"/>
      <c r="D61" s="335" t="s">
        <v>892</v>
      </c>
      <c r="E61" s="342" t="s">
        <v>543</v>
      </c>
      <c r="F61" s="342">
        <v>240</v>
      </c>
      <c r="G61" s="342">
        <v>120</v>
      </c>
      <c r="H61" s="330">
        <v>120</v>
      </c>
      <c r="I61" s="330" t="s">
        <v>900</v>
      </c>
      <c r="J61" s="329" t="s">
        <v>919</v>
      </c>
      <c r="K61" s="330">
        <f t="shared" ref="K61" si="38">H61-F61</f>
        <v>-120</v>
      </c>
      <c r="L61" s="331">
        <v>100</v>
      </c>
      <c r="M61" s="332">
        <f t="shared" ref="M61" si="39">(K61*N61)-L61</f>
        <v>-3100</v>
      </c>
      <c r="N61" s="330">
        <v>25</v>
      </c>
      <c r="O61" s="329" t="s">
        <v>553</v>
      </c>
      <c r="P61" s="333">
        <v>44867</v>
      </c>
      <c r="Q61" s="208"/>
      <c r="R61" s="214" t="s">
        <v>808</v>
      </c>
      <c r="S61" s="208"/>
      <c r="T61" s="208"/>
      <c r="U61" s="208"/>
      <c r="V61" s="208"/>
      <c r="W61" s="208"/>
      <c r="X61" s="214"/>
      <c r="Y61" s="208"/>
      <c r="Z61" s="208"/>
      <c r="AA61" s="208"/>
      <c r="AB61" s="208"/>
      <c r="AC61" s="208"/>
      <c r="AD61" s="214"/>
      <c r="AE61" s="208"/>
      <c r="AF61" s="208"/>
      <c r="AG61" s="208"/>
      <c r="AH61" s="208"/>
      <c r="AI61" s="208"/>
      <c r="AJ61" s="214"/>
      <c r="AK61" s="208"/>
      <c r="AL61" s="208"/>
    </row>
    <row r="62" spans="1:38" s="209" customFormat="1" ht="15.6" customHeight="1">
      <c r="A62" s="310">
        <v>3</v>
      </c>
      <c r="B62" s="375">
        <v>44867</v>
      </c>
      <c r="C62" s="376"/>
      <c r="D62" s="376" t="s">
        <v>918</v>
      </c>
      <c r="E62" s="377" t="s">
        <v>543</v>
      </c>
      <c r="F62" s="377">
        <v>13.25</v>
      </c>
      <c r="G62" s="377">
        <v>9.1</v>
      </c>
      <c r="H62" s="282">
        <v>15.25</v>
      </c>
      <c r="I62" s="282" t="s">
        <v>920</v>
      </c>
      <c r="J62" s="283" t="s">
        <v>929</v>
      </c>
      <c r="K62" s="282">
        <f t="shared" ref="K62" si="40">H62-F62</f>
        <v>2</v>
      </c>
      <c r="L62" s="284">
        <v>100</v>
      </c>
      <c r="M62" s="285">
        <f t="shared" ref="M62" si="41">(K62*N62)-L62</f>
        <v>2900</v>
      </c>
      <c r="N62" s="282">
        <v>1500</v>
      </c>
      <c r="O62" s="283" t="s">
        <v>541</v>
      </c>
      <c r="P62" s="281">
        <v>44868</v>
      </c>
      <c r="Q62" s="208"/>
      <c r="R62" s="214" t="s">
        <v>542</v>
      </c>
      <c r="S62" s="208"/>
      <c r="T62" s="208"/>
      <c r="U62" s="208"/>
      <c r="V62" s="208"/>
      <c r="W62" s="208"/>
      <c r="X62" s="214"/>
      <c r="Y62" s="208"/>
      <c r="Z62" s="208"/>
      <c r="AA62" s="208"/>
      <c r="AB62" s="208"/>
      <c r="AC62" s="208"/>
      <c r="AD62" s="214"/>
      <c r="AE62" s="208"/>
      <c r="AF62" s="208"/>
      <c r="AG62" s="208"/>
      <c r="AH62" s="208"/>
      <c r="AI62" s="208"/>
      <c r="AJ62" s="214"/>
      <c r="AK62" s="208"/>
      <c r="AL62" s="208"/>
    </row>
    <row r="63" spans="1:38" s="209" customFormat="1" ht="15.6" customHeight="1">
      <c r="A63" s="310">
        <v>4</v>
      </c>
      <c r="B63" s="375">
        <v>44868</v>
      </c>
      <c r="C63" s="376"/>
      <c r="D63" s="376" t="s">
        <v>930</v>
      </c>
      <c r="E63" s="377" t="s">
        <v>543</v>
      </c>
      <c r="F63" s="377">
        <v>36.5</v>
      </c>
      <c r="G63" s="377">
        <v>19</v>
      </c>
      <c r="H63" s="282">
        <v>42</v>
      </c>
      <c r="I63" s="282" t="s">
        <v>931</v>
      </c>
      <c r="J63" s="283" t="s">
        <v>955</v>
      </c>
      <c r="K63" s="282">
        <f t="shared" ref="K63" si="42">H63-F63</f>
        <v>5.5</v>
      </c>
      <c r="L63" s="284">
        <v>100</v>
      </c>
      <c r="M63" s="285">
        <f t="shared" ref="M63" si="43">(K63*N63)-L63</f>
        <v>1550</v>
      </c>
      <c r="N63" s="282">
        <v>300</v>
      </c>
      <c r="O63" s="283" t="s">
        <v>541</v>
      </c>
      <c r="P63" s="281">
        <v>44872</v>
      </c>
      <c r="Q63" s="208"/>
      <c r="R63" s="214" t="s">
        <v>808</v>
      </c>
      <c r="S63" s="208"/>
      <c r="T63" s="208"/>
      <c r="U63" s="208"/>
      <c r="V63" s="208"/>
      <c r="W63" s="208"/>
      <c r="X63" s="214"/>
      <c r="Y63" s="208"/>
      <c r="Z63" s="208"/>
      <c r="AA63" s="208"/>
      <c r="AB63" s="208"/>
      <c r="AC63" s="208"/>
      <c r="AD63" s="214"/>
      <c r="AE63" s="208"/>
      <c r="AF63" s="208"/>
      <c r="AG63" s="208"/>
      <c r="AH63" s="208"/>
      <c r="AI63" s="208"/>
      <c r="AJ63" s="214"/>
      <c r="AK63" s="208"/>
      <c r="AL63" s="208"/>
    </row>
    <row r="64" spans="1:38" s="209" customFormat="1" ht="15.6" customHeight="1">
      <c r="A64" s="310">
        <v>5</v>
      </c>
      <c r="B64" s="375">
        <v>44869</v>
      </c>
      <c r="C64" s="376"/>
      <c r="D64" s="376" t="s">
        <v>938</v>
      </c>
      <c r="E64" s="377" t="s">
        <v>543</v>
      </c>
      <c r="F64" s="377">
        <v>11.5</v>
      </c>
      <c r="G64" s="377">
        <v>9.5</v>
      </c>
      <c r="H64" s="282">
        <v>13.25</v>
      </c>
      <c r="I64" s="282" t="s">
        <v>939</v>
      </c>
      <c r="J64" s="283" t="s">
        <v>940</v>
      </c>
      <c r="K64" s="282">
        <f t="shared" ref="K64:K65" si="44">H64-F64</f>
        <v>1.75</v>
      </c>
      <c r="L64" s="284">
        <v>100</v>
      </c>
      <c r="M64" s="285">
        <f t="shared" ref="M64:M66" si="45">(K64*N64)-L64</f>
        <v>2525</v>
      </c>
      <c r="N64" s="282">
        <v>1500</v>
      </c>
      <c r="O64" s="283" t="s">
        <v>541</v>
      </c>
      <c r="P64" s="281">
        <v>44869</v>
      </c>
      <c r="Q64" s="208"/>
      <c r="R64" s="214" t="s">
        <v>542</v>
      </c>
      <c r="S64" s="208"/>
      <c r="T64" s="208"/>
      <c r="U64" s="208"/>
      <c r="V64" s="208"/>
      <c r="W64" s="208"/>
      <c r="X64" s="214"/>
      <c r="Y64" s="208"/>
      <c r="Z64" s="208"/>
      <c r="AA64" s="208"/>
      <c r="AB64" s="208"/>
      <c r="AC64" s="208"/>
      <c r="AD64" s="214"/>
      <c r="AE64" s="208"/>
      <c r="AF64" s="208"/>
      <c r="AG64" s="208"/>
      <c r="AH64" s="208"/>
      <c r="AI64" s="208"/>
      <c r="AJ64" s="214"/>
      <c r="AK64" s="208"/>
      <c r="AL64" s="208"/>
    </row>
    <row r="65" spans="1:38" s="209" customFormat="1" ht="15.6" customHeight="1">
      <c r="A65" s="310">
        <v>6</v>
      </c>
      <c r="B65" s="375">
        <v>44872</v>
      </c>
      <c r="C65" s="376"/>
      <c r="D65" s="376" t="s">
        <v>961</v>
      </c>
      <c r="E65" s="377" t="s">
        <v>543</v>
      </c>
      <c r="F65" s="377">
        <v>65</v>
      </c>
      <c r="G65" s="377">
        <v>30</v>
      </c>
      <c r="H65" s="282">
        <v>89.5</v>
      </c>
      <c r="I65" s="282" t="s">
        <v>962</v>
      </c>
      <c r="J65" s="283" t="s">
        <v>963</v>
      </c>
      <c r="K65" s="282">
        <f t="shared" si="44"/>
        <v>24.5</v>
      </c>
      <c r="L65" s="284">
        <v>100</v>
      </c>
      <c r="M65" s="285">
        <f t="shared" si="45"/>
        <v>1125</v>
      </c>
      <c r="N65" s="282">
        <v>50</v>
      </c>
      <c r="O65" s="283" t="s">
        <v>541</v>
      </c>
      <c r="P65" s="281">
        <v>44872</v>
      </c>
      <c r="Q65" s="208"/>
      <c r="R65" s="214"/>
      <c r="S65" s="208"/>
      <c r="T65" s="208"/>
      <c r="U65" s="208"/>
      <c r="V65" s="208"/>
      <c r="W65" s="208"/>
      <c r="X65" s="214"/>
      <c r="Y65" s="208"/>
      <c r="Z65" s="208"/>
      <c r="AA65" s="208"/>
      <c r="AB65" s="208"/>
      <c r="AC65" s="208"/>
      <c r="AD65" s="214"/>
      <c r="AE65" s="208"/>
      <c r="AF65" s="208"/>
      <c r="AG65" s="208"/>
      <c r="AH65" s="208"/>
      <c r="AI65" s="208"/>
      <c r="AJ65" s="214"/>
      <c r="AK65" s="208"/>
      <c r="AL65" s="208"/>
    </row>
    <row r="66" spans="1:38" s="209" customFormat="1" ht="15.6" customHeight="1">
      <c r="A66" s="310">
        <v>7</v>
      </c>
      <c r="B66" s="375">
        <v>44872</v>
      </c>
      <c r="C66" s="376"/>
      <c r="D66" s="376" t="s">
        <v>964</v>
      </c>
      <c r="E66" s="377" t="s">
        <v>543</v>
      </c>
      <c r="F66" s="377">
        <v>48</v>
      </c>
      <c r="G66" s="377">
        <v>30</v>
      </c>
      <c r="H66" s="282">
        <v>58</v>
      </c>
      <c r="I66" s="282" t="s">
        <v>965</v>
      </c>
      <c r="J66" s="283" t="s">
        <v>963</v>
      </c>
      <c r="K66" s="282">
        <f t="shared" ref="K66:K67" si="46">H66-F66</f>
        <v>10</v>
      </c>
      <c r="L66" s="284">
        <v>100</v>
      </c>
      <c r="M66" s="285">
        <f t="shared" si="45"/>
        <v>2650</v>
      </c>
      <c r="N66" s="282">
        <v>275</v>
      </c>
      <c r="O66" s="283" t="s">
        <v>541</v>
      </c>
      <c r="P66" s="281">
        <v>44874</v>
      </c>
      <c r="Q66" s="208"/>
      <c r="R66" s="214"/>
      <c r="S66" s="208"/>
      <c r="T66" s="208"/>
      <c r="U66" s="208"/>
      <c r="V66" s="208"/>
      <c r="W66" s="208"/>
      <c r="X66" s="214"/>
      <c r="Y66" s="208"/>
      <c r="Z66" s="208"/>
      <c r="AA66" s="208"/>
      <c r="AB66" s="208"/>
      <c r="AC66" s="208"/>
      <c r="AD66" s="214"/>
      <c r="AE66" s="208"/>
      <c r="AF66" s="208"/>
      <c r="AG66" s="208"/>
      <c r="AH66" s="208"/>
      <c r="AI66" s="208"/>
      <c r="AJ66" s="214"/>
      <c r="AK66" s="208"/>
      <c r="AL66" s="208"/>
    </row>
    <row r="67" spans="1:38" s="209" customFormat="1" ht="15.6" customHeight="1">
      <c r="A67" s="310">
        <v>8</v>
      </c>
      <c r="B67" s="375">
        <v>44874</v>
      </c>
      <c r="C67" s="376"/>
      <c r="D67" s="376" t="s">
        <v>961</v>
      </c>
      <c r="E67" s="377" t="s">
        <v>543</v>
      </c>
      <c r="F67" s="377">
        <v>65</v>
      </c>
      <c r="G67" s="377">
        <v>30</v>
      </c>
      <c r="H67" s="282">
        <v>86</v>
      </c>
      <c r="I67" s="282" t="s">
        <v>962</v>
      </c>
      <c r="J67" s="283" t="s">
        <v>554</v>
      </c>
      <c r="K67" s="282">
        <f t="shared" si="46"/>
        <v>21</v>
      </c>
      <c r="L67" s="284">
        <v>100</v>
      </c>
      <c r="M67" s="285">
        <f t="shared" ref="M67" si="47">(K67*N67)-L67</f>
        <v>950</v>
      </c>
      <c r="N67" s="282">
        <v>50</v>
      </c>
      <c r="O67" s="283" t="s">
        <v>541</v>
      </c>
      <c r="P67" s="281">
        <v>44874</v>
      </c>
      <c r="Q67" s="208"/>
      <c r="R67" s="214"/>
      <c r="S67" s="208"/>
      <c r="T67" s="208"/>
      <c r="U67" s="208"/>
      <c r="V67" s="208"/>
      <c r="W67" s="208"/>
      <c r="X67" s="214"/>
      <c r="Y67" s="208"/>
      <c r="Z67" s="208"/>
      <c r="AA67" s="208"/>
      <c r="AB67" s="208"/>
      <c r="AC67" s="208"/>
      <c r="AD67" s="214"/>
      <c r="AE67" s="208"/>
      <c r="AF67" s="208"/>
      <c r="AG67" s="208"/>
      <c r="AH67" s="208"/>
      <c r="AI67" s="208"/>
      <c r="AJ67" s="214"/>
      <c r="AK67" s="208"/>
      <c r="AL67" s="208"/>
    </row>
    <row r="68" spans="1:38" s="209" customFormat="1" ht="15.6" customHeight="1">
      <c r="A68" s="277">
        <v>9</v>
      </c>
      <c r="B68" s="309">
        <v>44874</v>
      </c>
      <c r="C68" s="267"/>
      <c r="D68" s="267" t="s">
        <v>994</v>
      </c>
      <c r="E68" s="212" t="s">
        <v>543</v>
      </c>
      <c r="F68" s="212" t="s">
        <v>995</v>
      </c>
      <c r="G68" s="212">
        <v>18</v>
      </c>
      <c r="H68" s="213"/>
      <c r="I68" s="213" t="s">
        <v>931</v>
      </c>
      <c r="J68" s="243" t="s">
        <v>544</v>
      </c>
      <c r="K68" s="213"/>
      <c r="L68" s="232"/>
      <c r="M68" s="233"/>
      <c r="N68" s="213"/>
      <c r="O68" s="243"/>
      <c r="P68" s="210"/>
      <c r="Q68" s="208"/>
      <c r="R68" s="214"/>
      <c r="S68" s="208"/>
      <c r="T68" s="208"/>
      <c r="U68" s="208"/>
      <c r="V68" s="208"/>
      <c r="W68" s="208"/>
      <c r="X68" s="214"/>
      <c r="Y68" s="208"/>
      <c r="Z68" s="208"/>
      <c r="AA68" s="208"/>
      <c r="AB68" s="208"/>
      <c r="AC68" s="208"/>
      <c r="AD68" s="214"/>
      <c r="AE68" s="208"/>
      <c r="AF68" s="208"/>
      <c r="AG68" s="208"/>
      <c r="AH68" s="208"/>
      <c r="AI68" s="208"/>
      <c r="AJ68" s="214"/>
      <c r="AK68" s="208"/>
      <c r="AL68" s="208"/>
    </row>
    <row r="69" spans="1:38" s="209" customFormat="1" ht="15.6" customHeight="1">
      <c r="A69" s="277">
        <v>10</v>
      </c>
      <c r="B69" s="309">
        <v>44874</v>
      </c>
      <c r="C69" s="267"/>
      <c r="D69" s="267" t="s">
        <v>961</v>
      </c>
      <c r="E69" s="212" t="s">
        <v>543</v>
      </c>
      <c r="F69" s="212" t="s">
        <v>996</v>
      </c>
      <c r="G69" s="212">
        <v>9</v>
      </c>
      <c r="H69" s="213"/>
      <c r="I69" s="213" t="s">
        <v>997</v>
      </c>
      <c r="J69" s="243" t="s">
        <v>544</v>
      </c>
      <c r="K69" s="213"/>
      <c r="L69" s="232"/>
      <c r="M69" s="233"/>
      <c r="N69" s="213"/>
      <c r="O69" s="243"/>
      <c r="P69" s="210"/>
      <c r="Q69" s="208"/>
      <c r="R69" s="214"/>
      <c r="S69" s="208"/>
      <c r="T69" s="208"/>
      <c r="U69" s="208"/>
      <c r="V69" s="208"/>
      <c r="W69" s="208"/>
      <c r="X69" s="214"/>
      <c r="Y69" s="208"/>
      <c r="Z69" s="208"/>
      <c r="AA69" s="208"/>
      <c r="AB69" s="208"/>
      <c r="AC69" s="208"/>
      <c r="AD69" s="214"/>
      <c r="AE69" s="208"/>
      <c r="AF69" s="208"/>
      <c r="AG69" s="208"/>
      <c r="AH69" s="208"/>
      <c r="AI69" s="208"/>
      <c r="AJ69" s="214"/>
      <c r="AK69" s="208"/>
      <c r="AL69" s="208"/>
    </row>
    <row r="70" spans="1:38" s="209" customFormat="1" ht="15.6" customHeight="1">
      <c r="A70" s="277"/>
      <c r="B70" s="309"/>
      <c r="C70" s="267"/>
      <c r="D70" s="267"/>
      <c r="E70" s="212"/>
      <c r="F70" s="212"/>
      <c r="G70" s="212"/>
      <c r="H70" s="213"/>
      <c r="I70" s="213"/>
      <c r="J70" s="243"/>
      <c r="K70" s="213"/>
      <c r="L70" s="232"/>
      <c r="M70" s="233"/>
      <c r="N70" s="213"/>
      <c r="O70" s="243"/>
      <c r="P70" s="210"/>
      <c r="Q70" s="208"/>
      <c r="R70" s="214"/>
      <c r="S70" s="208"/>
      <c r="T70" s="208"/>
      <c r="U70" s="208"/>
      <c r="V70" s="208"/>
      <c r="W70" s="208"/>
      <c r="X70" s="214"/>
      <c r="Y70" s="208"/>
      <c r="Z70" s="208"/>
      <c r="AA70" s="208"/>
      <c r="AB70" s="208"/>
      <c r="AC70" s="208"/>
      <c r="AD70" s="214"/>
      <c r="AE70" s="208"/>
      <c r="AF70" s="208"/>
      <c r="AG70" s="208"/>
      <c r="AH70" s="208"/>
      <c r="AI70" s="208"/>
      <c r="AJ70" s="214"/>
      <c r="AK70" s="208"/>
      <c r="AL70" s="208"/>
    </row>
    <row r="71" spans="1:38" s="209" customFormat="1" ht="15.6" customHeight="1">
      <c r="A71" s="277"/>
      <c r="B71" s="309"/>
      <c r="C71" s="267"/>
      <c r="D71" s="267"/>
      <c r="E71" s="212"/>
      <c r="F71" s="212"/>
      <c r="G71" s="212"/>
      <c r="H71" s="213"/>
      <c r="I71" s="213"/>
      <c r="J71" s="243"/>
      <c r="K71" s="213"/>
      <c r="L71" s="232"/>
      <c r="M71" s="233"/>
      <c r="N71" s="213"/>
      <c r="O71" s="243"/>
      <c r="P71" s="210"/>
      <c r="Q71" s="208"/>
      <c r="R71" s="214"/>
      <c r="S71" s="208"/>
      <c r="T71" s="208"/>
      <c r="U71" s="208"/>
      <c r="V71" s="208"/>
      <c r="W71" s="208"/>
      <c r="X71" s="214"/>
      <c r="Y71" s="208"/>
      <c r="Z71" s="208"/>
      <c r="AA71" s="208"/>
      <c r="AB71" s="208"/>
      <c r="AC71" s="208"/>
      <c r="AD71" s="214"/>
      <c r="AE71" s="208"/>
      <c r="AF71" s="208"/>
      <c r="AG71" s="208"/>
      <c r="AH71" s="208"/>
      <c r="AI71" s="208"/>
      <c r="AJ71" s="214"/>
      <c r="AK71" s="208"/>
      <c r="AL71" s="208"/>
    </row>
    <row r="72" spans="1:38" s="209" customFormat="1" ht="15.6" customHeight="1">
      <c r="A72" s="277"/>
      <c r="B72" s="309"/>
      <c r="C72" s="267"/>
      <c r="D72" s="267"/>
      <c r="E72" s="212"/>
      <c r="F72" s="212"/>
      <c r="G72" s="212"/>
      <c r="H72" s="213"/>
      <c r="I72" s="213"/>
      <c r="J72" s="243"/>
      <c r="K72" s="213"/>
      <c r="L72" s="232"/>
      <c r="M72" s="233"/>
      <c r="N72" s="213"/>
      <c r="O72" s="243"/>
      <c r="P72" s="210"/>
      <c r="Q72" s="208"/>
      <c r="R72" s="214"/>
      <c r="S72" s="208"/>
      <c r="T72" s="208"/>
      <c r="U72" s="208"/>
      <c r="V72" s="208"/>
      <c r="W72" s="208"/>
      <c r="X72" s="214"/>
      <c r="Y72" s="208"/>
      <c r="Z72" s="208"/>
      <c r="AA72" s="208"/>
      <c r="AB72" s="208"/>
      <c r="AC72" s="208"/>
      <c r="AD72" s="214"/>
      <c r="AE72" s="208"/>
      <c r="AF72" s="208"/>
      <c r="AG72" s="208"/>
      <c r="AH72" s="208"/>
      <c r="AI72" s="208"/>
      <c r="AJ72" s="214"/>
      <c r="AK72" s="208"/>
      <c r="AL72" s="208"/>
    </row>
    <row r="73" spans="1:38" s="209" customFormat="1" ht="15.6" customHeight="1">
      <c r="A73" s="277"/>
      <c r="B73" s="309"/>
      <c r="C73" s="267"/>
      <c r="D73" s="267"/>
      <c r="E73" s="212"/>
      <c r="F73" s="212"/>
      <c r="G73" s="212"/>
      <c r="H73" s="213"/>
      <c r="I73" s="213"/>
      <c r="J73" s="243"/>
      <c r="K73" s="213"/>
      <c r="L73" s="232"/>
      <c r="M73" s="233"/>
      <c r="N73" s="213"/>
      <c r="O73" s="243"/>
      <c r="P73" s="210"/>
      <c r="Q73" s="208"/>
      <c r="R73" s="214"/>
      <c r="S73" s="208"/>
      <c r="T73" s="208"/>
      <c r="U73" s="208"/>
      <c r="V73" s="208"/>
      <c r="W73" s="208"/>
      <c r="X73" s="214"/>
      <c r="Y73" s="208"/>
      <c r="Z73" s="208"/>
      <c r="AA73" s="208"/>
      <c r="AB73" s="208"/>
      <c r="AC73" s="208"/>
      <c r="AD73" s="214"/>
      <c r="AE73" s="208"/>
      <c r="AF73" s="208"/>
      <c r="AG73" s="208"/>
      <c r="AH73" s="208"/>
      <c r="AI73" s="208"/>
      <c r="AJ73" s="214"/>
      <c r="AK73" s="208"/>
      <c r="AL73" s="208"/>
    </row>
    <row r="74" spans="1:38" s="209" customFormat="1" ht="15.6" customHeight="1">
      <c r="A74" s="277"/>
      <c r="B74" s="309"/>
      <c r="C74" s="267"/>
      <c r="D74" s="267"/>
      <c r="E74" s="212"/>
      <c r="F74" s="212"/>
      <c r="G74" s="212"/>
      <c r="H74" s="213"/>
      <c r="I74" s="213"/>
      <c r="J74" s="243"/>
      <c r="K74" s="213"/>
      <c r="L74" s="232"/>
      <c r="M74" s="233"/>
      <c r="N74" s="213"/>
      <c r="O74" s="243"/>
      <c r="P74" s="210"/>
      <c r="Q74" s="208"/>
      <c r="R74" s="214"/>
      <c r="S74" s="208"/>
      <c r="T74" s="208"/>
      <c r="U74" s="208"/>
      <c r="V74" s="208"/>
      <c r="W74" s="208"/>
      <c r="X74" s="214"/>
      <c r="Y74" s="208"/>
      <c r="Z74" s="208"/>
      <c r="AA74" s="208"/>
      <c r="AB74" s="208"/>
      <c r="AC74" s="208"/>
      <c r="AD74" s="214"/>
      <c r="AE74" s="208"/>
      <c r="AF74" s="208"/>
      <c r="AG74" s="208"/>
      <c r="AH74" s="208"/>
      <c r="AI74" s="208"/>
      <c r="AJ74" s="214"/>
      <c r="AK74" s="208"/>
      <c r="AL74" s="208"/>
    </row>
    <row r="75" spans="1:38" ht="15" customHeight="1">
      <c r="A75" s="378"/>
      <c r="B75" s="378"/>
      <c r="C75" s="378"/>
      <c r="D75" s="378"/>
      <c r="E75" s="378"/>
      <c r="F75" s="378"/>
      <c r="G75" s="378"/>
      <c r="H75" s="378"/>
      <c r="I75" s="378"/>
      <c r="J75" s="378"/>
      <c r="K75" s="378"/>
      <c r="L75" s="378"/>
      <c r="M75" s="378"/>
      <c r="N75" s="378"/>
      <c r="O75" s="378"/>
      <c r="P75" s="378"/>
      <c r="Q75" s="1"/>
      <c r="R75" s="6"/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"/>
      <c r="AI75" s="1"/>
      <c r="AJ75" s="6"/>
      <c r="AK75" s="1"/>
      <c r="AL75" s="1"/>
    </row>
    <row r="76" spans="1:38" ht="15" customHeight="1">
      <c r="A76" s="378"/>
      <c r="B76" s="378"/>
      <c r="C76" s="378"/>
      <c r="D76" s="378"/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1"/>
      <c r="R76" s="6"/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"/>
      <c r="AI76" s="1"/>
      <c r="AJ76" s="6"/>
      <c r="AK76" s="1"/>
      <c r="AL76" s="1"/>
    </row>
    <row r="77" spans="1:38" ht="12.75" customHeight="1">
      <c r="A77" s="140"/>
      <c r="B77" s="145"/>
      <c r="C77" s="145"/>
      <c r="D77" s="146"/>
      <c r="E77" s="140"/>
      <c r="F77" s="147"/>
      <c r="G77" s="140"/>
      <c r="H77" s="140"/>
      <c r="I77" s="140"/>
      <c r="J77" s="145"/>
      <c r="K77" s="148"/>
      <c r="L77" s="140"/>
      <c r="M77" s="140"/>
      <c r="N77" s="140"/>
      <c r="O77" s="149"/>
      <c r="P77" s="1"/>
      <c r="Q77" s="1"/>
      <c r="R77" s="6"/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"/>
      <c r="AI77" s="1"/>
      <c r="AJ77" s="6"/>
      <c r="AK77" s="1"/>
    </row>
    <row r="78" spans="1:38" ht="38.25" customHeight="1">
      <c r="A78" s="92" t="s">
        <v>565</v>
      </c>
      <c r="B78" s="150"/>
      <c r="C78" s="150"/>
      <c r="D78" s="151"/>
      <c r="E78" s="125"/>
      <c r="F78" s="6"/>
      <c r="G78" s="6"/>
      <c r="H78" s="126"/>
      <c r="I78" s="152"/>
      <c r="J78" s="1"/>
      <c r="K78" s="6"/>
      <c r="L78" s="6"/>
      <c r="M78" s="6"/>
      <c r="N78" s="1"/>
      <c r="O78" s="1"/>
      <c r="Q78" s="1"/>
      <c r="R78" s="6"/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"/>
      <c r="AI78" s="1"/>
      <c r="AJ78" s="6"/>
      <c r="AK78" s="1"/>
    </row>
    <row r="79" spans="1:38" s="209" customFormat="1" ht="38.25">
      <c r="A79" s="93" t="s">
        <v>16</v>
      </c>
      <c r="B79" s="94" t="s">
        <v>518</v>
      </c>
      <c r="C79" s="94"/>
      <c r="D79" s="95" t="s">
        <v>529</v>
      </c>
      <c r="E79" s="94" t="s">
        <v>530</v>
      </c>
      <c r="F79" s="94" t="s">
        <v>531</v>
      </c>
      <c r="G79" s="94" t="s">
        <v>532</v>
      </c>
      <c r="H79" s="94" t="s">
        <v>533</v>
      </c>
      <c r="I79" s="94" t="s">
        <v>534</v>
      </c>
      <c r="J79" s="93" t="s">
        <v>535</v>
      </c>
      <c r="K79" s="129" t="s">
        <v>552</v>
      </c>
      <c r="L79" s="130" t="s">
        <v>537</v>
      </c>
      <c r="M79" s="96" t="s">
        <v>538</v>
      </c>
      <c r="N79" s="94" t="s">
        <v>539</v>
      </c>
      <c r="O79" s="95" t="s">
        <v>540</v>
      </c>
      <c r="P79" s="94" t="s">
        <v>769</v>
      </c>
      <c r="Q79" s="208"/>
      <c r="R79" s="6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s="209" customFormat="1" ht="12.75" customHeight="1">
      <c r="A80" s="313">
        <v>1</v>
      </c>
      <c r="B80" s="314">
        <v>44840</v>
      </c>
      <c r="C80" s="304"/>
      <c r="D80" s="306" t="s">
        <v>116</v>
      </c>
      <c r="E80" s="307" t="s">
        <v>543</v>
      </c>
      <c r="F80" s="307" t="s">
        <v>859</v>
      </c>
      <c r="G80" s="307">
        <v>1240</v>
      </c>
      <c r="H80" s="307"/>
      <c r="I80" s="307" t="s">
        <v>860</v>
      </c>
      <c r="J80" s="243" t="s">
        <v>544</v>
      </c>
      <c r="K80" s="213"/>
      <c r="L80" s="232"/>
      <c r="M80" s="233"/>
      <c r="N80" s="213"/>
      <c r="O80" s="243"/>
      <c r="P80" s="210"/>
      <c r="Q80" s="208"/>
      <c r="R80" s="1" t="s">
        <v>542</v>
      </c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</row>
    <row r="81" spans="1:38" ht="14.25" customHeight="1">
      <c r="A81" s="313">
        <v>2</v>
      </c>
      <c r="B81" s="314">
        <v>44840</v>
      </c>
      <c r="C81" s="306"/>
      <c r="D81" s="306" t="s">
        <v>858</v>
      </c>
      <c r="E81" s="307" t="s">
        <v>543</v>
      </c>
      <c r="F81" s="307" t="s">
        <v>861</v>
      </c>
      <c r="G81" s="307">
        <v>1220</v>
      </c>
      <c r="H81" s="307"/>
      <c r="I81" s="307" t="s">
        <v>862</v>
      </c>
      <c r="J81" s="243" t="s">
        <v>544</v>
      </c>
      <c r="K81" s="213"/>
      <c r="L81" s="232"/>
      <c r="M81" s="233"/>
      <c r="N81" s="213"/>
      <c r="O81" s="243"/>
      <c r="P81" s="210"/>
      <c r="Q81" s="208"/>
      <c r="R81" s="208" t="s">
        <v>542</v>
      </c>
      <c r="S81" s="41"/>
      <c r="T81" s="1"/>
      <c r="U81" s="1"/>
      <c r="V81" s="1"/>
      <c r="W81" s="1"/>
      <c r="X81" s="1"/>
      <c r="Y81" s="1"/>
      <c r="Z81" s="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</row>
    <row r="82" spans="1:38" ht="12.75" customHeight="1">
      <c r="A82" s="307"/>
      <c r="B82" s="305"/>
      <c r="C82" s="306"/>
      <c r="D82" s="306"/>
      <c r="E82" s="307"/>
      <c r="F82" s="307"/>
      <c r="G82" s="307"/>
      <c r="H82" s="307"/>
      <c r="I82" s="307"/>
      <c r="J82" s="243"/>
      <c r="K82" s="213"/>
      <c r="L82" s="232"/>
      <c r="M82" s="233"/>
      <c r="N82" s="213"/>
      <c r="O82" s="243"/>
      <c r="P82" s="210"/>
      <c r="R82" s="6"/>
      <c r="S82" s="1"/>
      <c r="T82" s="1"/>
      <c r="U82" s="1"/>
      <c r="V82" s="1"/>
      <c r="W82" s="1"/>
      <c r="X82" s="1"/>
      <c r="Y82" s="1"/>
    </row>
    <row r="83" spans="1:38" ht="12.75" customHeight="1">
      <c r="A83" s="109" t="s">
        <v>545</v>
      </c>
      <c r="B83" s="109"/>
      <c r="C83" s="109"/>
      <c r="D83" s="109"/>
      <c r="E83" s="41"/>
      <c r="F83" s="117" t="s">
        <v>547</v>
      </c>
      <c r="G83" s="54"/>
      <c r="H83" s="54"/>
      <c r="I83" s="54"/>
      <c r="J83" s="6"/>
      <c r="K83" s="134"/>
      <c r="L83" s="135"/>
      <c r="M83" s="6"/>
      <c r="N83" s="99"/>
      <c r="O83" s="153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38" ht="12.75" customHeight="1">
      <c r="A84" s="116" t="s">
        <v>546</v>
      </c>
      <c r="B84" s="109"/>
      <c r="C84" s="109"/>
      <c r="D84" s="109"/>
      <c r="E84" s="6"/>
      <c r="F84" s="117" t="s">
        <v>549</v>
      </c>
      <c r="G84" s="6"/>
      <c r="H84" s="6" t="s">
        <v>765</v>
      </c>
      <c r="I84" s="6"/>
      <c r="J84" s="1"/>
      <c r="K84" s="6"/>
      <c r="L84" s="6"/>
      <c r="M84" s="6"/>
      <c r="N84" s="1"/>
      <c r="O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16"/>
      <c r="B85" s="109"/>
      <c r="C85" s="109"/>
      <c r="D85" s="109"/>
      <c r="E85" s="6"/>
      <c r="F85" s="117"/>
      <c r="G85" s="6"/>
      <c r="H85" s="6"/>
      <c r="I85" s="6"/>
      <c r="J85" s="1"/>
      <c r="K85" s="6"/>
      <c r="L85" s="6"/>
      <c r="M85" s="6"/>
      <c r="N85" s="1"/>
      <c r="O85" s="1"/>
      <c r="Q85" s="1"/>
      <c r="R85" s="54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16"/>
      <c r="B86" s="109"/>
      <c r="C86" s="109"/>
      <c r="D86" s="109"/>
      <c r="E86" s="6"/>
      <c r="F86" s="117"/>
      <c r="G86" s="54"/>
      <c r="H86" s="41"/>
      <c r="I86" s="54"/>
      <c r="J86" s="6"/>
      <c r="K86" s="134"/>
      <c r="L86" s="135"/>
      <c r="M86" s="6"/>
      <c r="N86" s="99"/>
      <c r="O86" s="136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54"/>
      <c r="B87" s="98"/>
      <c r="C87" s="98"/>
      <c r="D87" s="41"/>
      <c r="E87" s="54"/>
      <c r="F87" s="54"/>
      <c r="G87" s="54"/>
      <c r="H87" s="41"/>
      <c r="I87" s="54"/>
      <c r="J87" s="6"/>
      <c r="K87" s="134"/>
      <c r="L87" s="135"/>
      <c r="M87" s="6"/>
      <c r="N87" s="99"/>
      <c r="O87" s="136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38.25" customHeight="1">
      <c r="A88" s="41"/>
      <c r="B88" s="154" t="s">
        <v>566</v>
      </c>
      <c r="C88" s="154"/>
      <c r="D88" s="154"/>
      <c r="E88" s="154"/>
      <c r="F88" s="6"/>
      <c r="G88" s="6"/>
      <c r="H88" s="127"/>
      <c r="I88" s="6"/>
      <c r="J88" s="127"/>
      <c r="K88" s="128"/>
      <c r="L88" s="6"/>
      <c r="M88" s="6"/>
      <c r="N88" s="1"/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93" t="s">
        <v>16</v>
      </c>
      <c r="B89" s="94" t="s">
        <v>518</v>
      </c>
      <c r="C89" s="94"/>
      <c r="D89" s="95" t="s">
        <v>529</v>
      </c>
      <c r="E89" s="94" t="s">
        <v>530</v>
      </c>
      <c r="F89" s="94" t="s">
        <v>531</v>
      </c>
      <c r="G89" s="94" t="s">
        <v>567</v>
      </c>
      <c r="H89" s="94" t="s">
        <v>568</v>
      </c>
      <c r="I89" s="94" t="s">
        <v>534</v>
      </c>
      <c r="J89" s="155" t="s">
        <v>535</v>
      </c>
      <c r="K89" s="94" t="s">
        <v>536</v>
      </c>
      <c r="L89" s="94" t="s">
        <v>569</v>
      </c>
      <c r="M89" s="94" t="s">
        <v>539</v>
      </c>
      <c r="N89" s="95" t="s">
        <v>540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56">
        <v>1</v>
      </c>
      <c r="B90" s="157">
        <v>41579</v>
      </c>
      <c r="C90" s="157"/>
      <c r="D90" s="158" t="s">
        <v>570</v>
      </c>
      <c r="E90" s="159" t="s">
        <v>571</v>
      </c>
      <c r="F90" s="160">
        <v>82</v>
      </c>
      <c r="G90" s="159" t="s">
        <v>572</v>
      </c>
      <c r="H90" s="159">
        <v>100</v>
      </c>
      <c r="I90" s="161">
        <v>100</v>
      </c>
      <c r="J90" s="162" t="s">
        <v>573</v>
      </c>
      <c r="K90" s="163">
        <f t="shared" ref="K90:K142" si="48">H90-F90</f>
        <v>18</v>
      </c>
      <c r="L90" s="164">
        <f t="shared" ref="L90:L142" si="49">K90/F90</f>
        <v>0.21951219512195122</v>
      </c>
      <c r="M90" s="159" t="s">
        <v>541</v>
      </c>
      <c r="N90" s="165">
        <v>42657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56">
        <v>2</v>
      </c>
      <c r="B91" s="157">
        <v>41794</v>
      </c>
      <c r="C91" s="157"/>
      <c r="D91" s="158" t="s">
        <v>574</v>
      </c>
      <c r="E91" s="159" t="s">
        <v>543</v>
      </c>
      <c r="F91" s="160">
        <v>257</v>
      </c>
      <c r="G91" s="159" t="s">
        <v>572</v>
      </c>
      <c r="H91" s="159">
        <v>300</v>
      </c>
      <c r="I91" s="161">
        <v>300</v>
      </c>
      <c r="J91" s="162" t="s">
        <v>573</v>
      </c>
      <c r="K91" s="163">
        <f t="shared" si="48"/>
        <v>43</v>
      </c>
      <c r="L91" s="164">
        <f t="shared" si="49"/>
        <v>0.16731517509727625</v>
      </c>
      <c r="M91" s="159" t="s">
        <v>541</v>
      </c>
      <c r="N91" s="165">
        <v>41822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56">
        <v>3</v>
      </c>
      <c r="B92" s="157">
        <v>41828</v>
      </c>
      <c r="C92" s="157"/>
      <c r="D92" s="158" t="s">
        <v>575</v>
      </c>
      <c r="E92" s="159" t="s">
        <v>543</v>
      </c>
      <c r="F92" s="160">
        <v>393</v>
      </c>
      <c r="G92" s="159" t="s">
        <v>572</v>
      </c>
      <c r="H92" s="159">
        <v>468</v>
      </c>
      <c r="I92" s="161">
        <v>468</v>
      </c>
      <c r="J92" s="162" t="s">
        <v>573</v>
      </c>
      <c r="K92" s="163">
        <f t="shared" si="48"/>
        <v>75</v>
      </c>
      <c r="L92" s="164">
        <f t="shared" si="49"/>
        <v>0.19083969465648856</v>
      </c>
      <c r="M92" s="159" t="s">
        <v>541</v>
      </c>
      <c r="N92" s="165">
        <v>41863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56">
        <v>4</v>
      </c>
      <c r="B93" s="157">
        <v>41857</v>
      </c>
      <c r="C93" s="157"/>
      <c r="D93" s="158" t="s">
        <v>576</v>
      </c>
      <c r="E93" s="159" t="s">
        <v>543</v>
      </c>
      <c r="F93" s="160">
        <v>205</v>
      </c>
      <c r="G93" s="159" t="s">
        <v>572</v>
      </c>
      <c r="H93" s="159">
        <v>275</v>
      </c>
      <c r="I93" s="161">
        <v>250</v>
      </c>
      <c r="J93" s="162" t="s">
        <v>573</v>
      </c>
      <c r="K93" s="163">
        <f t="shared" si="48"/>
        <v>70</v>
      </c>
      <c r="L93" s="164">
        <f t="shared" si="49"/>
        <v>0.34146341463414637</v>
      </c>
      <c r="M93" s="159" t="s">
        <v>541</v>
      </c>
      <c r="N93" s="165">
        <v>41962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56">
        <v>5</v>
      </c>
      <c r="B94" s="157">
        <v>41886</v>
      </c>
      <c r="C94" s="157"/>
      <c r="D94" s="158" t="s">
        <v>577</v>
      </c>
      <c r="E94" s="159" t="s">
        <v>543</v>
      </c>
      <c r="F94" s="160">
        <v>162</v>
      </c>
      <c r="G94" s="159" t="s">
        <v>572</v>
      </c>
      <c r="H94" s="159">
        <v>190</v>
      </c>
      <c r="I94" s="161">
        <v>190</v>
      </c>
      <c r="J94" s="162" t="s">
        <v>573</v>
      </c>
      <c r="K94" s="163">
        <f t="shared" si="48"/>
        <v>28</v>
      </c>
      <c r="L94" s="164">
        <f t="shared" si="49"/>
        <v>0.1728395061728395</v>
      </c>
      <c r="M94" s="159" t="s">
        <v>541</v>
      </c>
      <c r="N94" s="165">
        <v>42006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56">
        <v>6</v>
      </c>
      <c r="B95" s="157">
        <v>41886</v>
      </c>
      <c r="C95" s="157"/>
      <c r="D95" s="158" t="s">
        <v>578</v>
      </c>
      <c r="E95" s="159" t="s">
        <v>543</v>
      </c>
      <c r="F95" s="160">
        <v>75</v>
      </c>
      <c r="G95" s="159" t="s">
        <v>572</v>
      </c>
      <c r="H95" s="159">
        <v>91.5</v>
      </c>
      <c r="I95" s="161" t="s">
        <v>579</v>
      </c>
      <c r="J95" s="162" t="s">
        <v>580</v>
      </c>
      <c r="K95" s="163">
        <f t="shared" si="48"/>
        <v>16.5</v>
      </c>
      <c r="L95" s="164">
        <f t="shared" si="49"/>
        <v>0.22</v>
      </c>
      <c r="M95" s="159" t="s">
        <v>541</v>
      </c>
      <c r="N95" s="165">
        <v>41954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56">
        <v>7</v>
      </c>
      <c r="B96" s="157">
        <v>41913</v>
      </c>
      <c r="C96" s="157"/>
      <c r="D96" s="158" t="s">
        <v>581</v>
      </c>
      <c r="E96" s="159" t="s">
        <v>543</v>
      </c>
      <c r="F96" s="160">
        <v>850</v>
      </c>
      <c r="G96" s="159" t="s">
        <v>572</v>
      </c>
      <c r="H96" s="159">
        <v>982.5</v>
      </c>
      <c r="I96" s="161">
        <v>1050</v>
      </c>
      <c r="J96" s="162" t="s">
        <v>582</v>
      </c>
      <c r="K96" s="163">
        <f t="shared" si="48"/>
        <v>132.5</v>
      </c>
      <c r="L96" s="164">
        <f t="shared" si="49"/>
        <v>0.15588235294117647</v>
      </c>
      <c r="M96" s="159" t="s">
        <v>541</v>
      </c>
      <c r="N96" s="165">
        <v>42039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8</v>
      </c>
      <c r="B97" s="157">
        <v>41913</v>
      </c>
      <c r="C97" s="157"/>
      <c r="D97" s="158" t="s">
        <v>583</v>
      </c>
      <c r="E97" s="159" t="s">
        <v>543</v>
      </c>
      <c r="F97" s="160">
        <v>475</v>
      </c>
      <c r="G97" s="159" t="s">
        <v>572</v>
      </c>
      <c r="H97" s="159">
        <v>515</v>
      </c>
      <c r="I97" s="161">
        <v>600</v>
      </c>
      <c r="J97" s="162" t="s">
        <v>584</v>
      </c>
      <c r="K97" s="163">
        <f t="shared" si="48"/>
        <v>40</v>
      </c>
      <c r="L97" s="164">
        <f t="shared" si="49"/>
        <v>8.4210526315789472E-2</v>
      </c>
      <c r="M97" s="159" t="s">
        <v>541</v>
      </c>
      <c r="N97" s="165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9</v>
      </c>
      <c r="B98" s="157">
        <v>41913</v>
      </c>
      <c r="C98" s="157"/>
      <c r="D98" s="158" t="s">
        <v>585</v>
      </c>
      <c r="E98" s="159" t="s">
        <v>543</v>
      </c>
      <c r="F98" s="160">
        <v>86</v>
      </c>
      <c r="G98" s="159" t="s">
        <v>572</v>
      </c>
      <c r="H98" s="159">
        <v>99</v>
      </c>
      <c r="I98" s="161">
        <v>140</v>
      </c>
      <c r="J98" s="162" t="s">
        <v>586</v>
      </c>
      <c r="K98" s="163">
        <f t="shared" si="48"/>
        <v>13</v>
      </c>
      <c r="L98" s="164">
        <f t="shared" si="49"/>
        <v>0.15116279069767441</v>
      </c>
      <c r="M98" s="159" t="s">
        <v>541</v>
      </c>
      <c r="N98" s="165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10</v>
      </c>
      <c r="B99" s="157">
        <v>41926</v>
      </c>
      <c r="C99" s="157"/>
      <c r="D99" s="158" t="s">
        <v>587</v>
      </c>
      <c r="E99" s="159" t="s">
        <v>543</v>
      </c>
      <c r="F99" s="160">
        <v>496.6</v>
      </c>
      <c r="G99" s="159" t="s">
        <v>572</v>
      </c>
      <c r="H99" s="159">
        <v>621</v>
      </c>
      <c r="I99" s="161">
        <v>580</v>
      </c>
      <c r="J99" s="162" t="s">
        <v>573</v>
      </c>
      <c r="K99" s="163">
        <f t="shared" si="48"/>
        <v>124.39999999999998</v>
      </c>
      <c r="L99" s="164">
        <f t="shared" si="49"/>
        <v>0.25050342327829234</v>
      </c>
      <c r="M99" s="159" t="s">
        <v>541</v>
      </c>
      <c r="N99" s="165">
        <v>42605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11</v>
      </c>
      <c r="B100" s="157">
        <v>41926</v>
      </c>
      <c r="C100" s="157"/>
      <c r="D100" s="158" t="s">
        <v>588</v>
      </c>
      <c r="E100" s="159" t="s">
        <v>543</v>
      </c>
      <c r="F100" s="160">
        <v>2481.9</v>
      </c>
      <c r="G100" s="159" t="s">
        <v>572</v>
      </c>
      <c r="H100" s="159">
        <v>2840</v>
      </c>
      <c r="I100" s="161">
        <v>2870</v>
      </c>
      <c r="J100" s="162" t="s">
        <v>589</v>
      </c>
      <c r="K100" s="163">
        <f t="shared" si="48"/>
        <v>358.09999999999991</v>
      </c>
      <c r="L100" s="164">
        <f t="shared" si="49"/>
        <v>0.14428462065353154</v>
      </c>
      <c r="M100" s="159" t="s">
        <v>541</v>
      </c>
      <c r="N100" s="165">
        <v>42017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12</v>
      </c>
      <c r="B101" s="157">
        <v>41928</v>
      </c>
      <c r="C101" s="157"/>
      <c r="D101" s="158" t="s">
        <v>590</v>
      </c>
      <c r="E101" s="159" t="s">
        <v>543</v>
      </c>
      <c r="F101" s="160">
        <v>84.5</v>
      </c>
      <c r="G101" s="159" t="s">
        <v>572</v>
      </c>
      <c r="H101" s="159">
        <v>93</v>
      </c>
      <c r="I101" s="161">
        <v>110</v>
      </c>
      <c r="J101" s="162" t="s">
        <v>591</v>
      </c>
      <c r="K101" s="163">
        <f t="shared" si="48"/>
        <v>8.5</v>
      </c>
      <c r="L101" s="164">
        <f t="shared" si="49"/>
        <v>0.10059171597633136</v>
      </c>
      <c r="M101" s="159" t="s">
        <v>541</v>
      </c>
      <c r="N101" s="165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13</v>
      </c>
      <c r="B102" s="157">
        <v>41928</v>
      </c>
      <c r="C102" s="157"/>
      <c r="D102" s="158" t="s">
        <v>592</v>
      </c>
      <c r="E102" s="159" t="s">
        <v>543</v>
      </c>
      <c r="F102" s="160">
        <v>401</v>
      </c>
      <c r="G102" s="159" t="s">
        <v>572</v>
      </c>
      <c r="H102" s="159">
        <v>428</v>
      </c>
      <c r="I102" s="161">
        <v>450</v>
      </c>
      <c r="J102" s="162" t="s">
        <v>593</v>
      </c>
      <c r="K102" s="163">
        <f t="shared" si="48"/>
        <v>27</v>
      </c>
      <c r="L102" s="164">
        <f t="shared" si="49"/>
        <v>6.7331670822942641E-2</v>
      </c>
      <c r="M102" s="159" t="s">
        <v>541</v>
      </c>
      <c r="N102" s="165">
        <v>42020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14</v>
      </c>
      <c r="B103" s="157">
        <v>41928</v>
      </c>
      <c r="C103" s="157"/>
      <c r="D103" s="158" t="s">
        <v>594</v>
      </c>
      <c r="E103" s="159" t="s">
        <v>543</v>
      </c>
      <c r="F103" s="160">
        <v>101</v>
      </c>
      <c r="G103" s="159" t="s">
        <v>572</v>
      </c>
      <c r="H103" s="159">
        <v>112</v>
      </c>
      <c r="I103" s="161">
        <v>120</v>
      </c>
      <c r="J103" s="162" t="s">
        <v>595</v>
      </c>
      <c r="K103" s="163">
        <f t="shared" si="48"/>
        <v>11</v>
      </c>
      <c r="L103" s="164">
        <f t="shared" si="49"/>
        <v>0.10891089108910891</v>
      </c>
      <c r="M103" s="159" t="s">
        <v>541</v>
      </c>
      <c r="N103" s="165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15</v>
      </c>
      <c r="B104" s="157">
        <v>41954</v>
      </c>
      <c r="C104" s="157"/>
      <c r="D104" s="158" t="s">
        <v>596</v>
      </c>
      <c r="E104" s="159" t="s">
        <v>543</v>
      </c>
      <c r="F104" s="160">
        <v>59</v>
      </c>
      <c r="G104" s="159" t="s">
        <v>572</v>
      </c>
      <c r="H104" s="159">
        <v>76</v>
      </c>
      <c r="I104" s="161">
        <v>76</v>
      </c>
      <c r="J104" s="162" t="s">
        <v>573</v>
      </c>
      <c r="K104" s="163">
        <f t="shared" si="48"/>
        <v>17</v>
      </c>
      <c r="L104" s="164">
        <f t="shared" si="49"/>
        <v>0.28813559322033899</v>
      </c>
      <c r="M104" s="159" t="s">
        <v>541</v>
      </c>
      <c r="N104" s="165">
        <v>43032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16</v>
      </c>
      <c r="B105" s="157">
        <v>41954</v>
      </c>
      <c r="C105" s="157"/>
      <c r="D105" s="158" t="s">
        <v>585</v>
      </c>
      <c r="E105" s="159" t="s">
        <v>543</v>
      </c>
      <c r="F105" s="160">
        <v>99</v>
      </c>
      <c r="G105" s="159" t="s">
        <v>572</v>
      </c>
      <c r="H105" s="159">
        <v>120</v>
      </c>
      <c r="I105" s="161">
        <v>120</v>
      </c>
      <c r="J105" s="162" t="s">
        <v>554</v>
      </c>
      <c r="K105" s="163">
        <f t="shared" si="48"/>
        <v>21</v>
      </c>
      <c r="L105" s="164">
        <f t="shared" si="49"/>
        <v>0.21212121212121213</v>
      </c>
      <c r="M105" s="159" t="s">
        <v>541</v>
      </c>
      <c r="N105" s="165">
        <v>41960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17</v>
      </c>
      <c r="B106" s="157">
        <v>41956</v>
      </c>
      <c r="C106" s="157"/>
      <c r="D106" s="158" t="s">
        <v>597</v>
      </c>
      <c r="E106" s="159" t="s">
        <v>543</v>
      </c>
      <c r="F106" s="160">
        <v>22</v>
      </c>
      <c r="G106" s="159" t="s">
        <v>572</v>
      </c>
      <c r="H106" s="159">
        <v>33.549999999999997</v>
      </c>
      <c r="I106" s="161">
        <v>32</v>
      </c>
      <c r="J106" s="162" t="s">
        <v>598</v>
      </c>
      <c r="K106" s="163">
        <f t="shared" si="48"/>
        <v>11.549999999999997</v>
      </c>
      <c r="L106" s="164">
        <f t="shared" si="49"/>
        <v>0.52499999999999991</v>
      </c>
      <c r="M106" s="159" t="s">
        <v>541</v>
      </c>
      <c r="N106" s="165">
        <v>42188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18</v>
      </c>
      <c r="B107" s="157">
        <v>41976</v>
      </c>
      <c r="C107" s="157"/>
      <c r="D107" s="158" t="s">
        <v>599</v>
      </c>
      <c r="E107" s="159" t="s">
        <v>543</v>
      </c>
      <c r="F107" s="160">
        <v>440</v>
      </c>
      <c r="G107" s="159" t="s">
        <v>572</v>
      </c>
      <c r="H107" s="159">
        <v>520</v>
      </c>
      <c r="I107" s="161">
        <v>520</v>
      </c>
      <c r="J107" s="162" t="s">
        <v>600</v>
      </c>
      <c r="K107" s="163">
        <f t="shared" si="48"/>
        <v>80</v>
      </c>
      <c r="L107" s="164">
        <f t="shared" si="49"/>
        <v>0.18181818181818182</v>
      </c>
      <c r="M107" s="159" t="s">
        <v>541</v>
      </c>
      <c r="N107" s="165">
        <v>42208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19</v>
      </c>
      <c r="B108" s="157">
        <v>41976</v>
      </c>
      <c r="C108" s="157"/>
      <c r="D108" s="158" t="s">
        <v>601</v>
      </c>
      <c r="E108" s="159" t="s">
        <v>543</v>
      </c>
      <c r="F108" s="160">
        <v>360</v>
      </c>
      <c r="G108" s="159" t="s">
        <v>572</v>
      </c>
      <c r="H108" s="159">
        <v>427</v>
      </c>
      <c r="I108" s="161">
        <v>425</v>
      </c>
      <c r="J108" s="162" t="s">
        <v>602</v>
      </c>
      <c r="K108" s="163">
        <f t="shared" si="48"/>
        <v>67</v>
      </c>
      <c r="L108" s="164">
        <f t="shared" si="49"/>
        <v>0.18611111111111112</v>
      </c>
      <c r="M108" s="159" t="s">
        <v>541</v>
      </c>
      <c r="N108" s="165">
        <v>42058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20</v>
      </c>
      <c r="B109" s="157">
        <v>42012</v>
      </c>
      <c r="C109" s="157"/>
      <c r="D109" s="158" t="s">
        <v>603</v>
      </c>
      <c r="E109" s="159" t="s">
        <v>543</v>
      </c>
      <c r="F109" s="160">
        <v>360</v>
      </c>
      <c r="G109" s="159" t="s">
        <v>572</v>
      </c>
      <c r="H109" s="159">
        <v>455</v>
      </c>
      <c r="I109" s="161">
        <v>420</v>
      </c>
      <c r="J109" s="162" t="s">
        <v>604</v>
      </c>
      <c r="K109" s="163">
        <f t="shared" si="48"/>
        <v>95</v>
      </c>
      <c r="L109" s="164">
        <f t="shared" si="49"/>
        <v>0.2638888888888889</v>
      </c>
      <c r="M109" s="159" t="s">
        <v>541</v>
      </c>
      <c r="N109" s="165">
        <v>42024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21</v>
      </c>
      <c r="B110" s="157">
        <v>42012</v>
      </c>
      <c r="C110" s="157"/>
      <c r="D110" s="158" t="s">
        <v>605</v>
      </c>
      <c r="E110" s="159" t="s">
        <v>543</v>
      </c>
      <c r="F110" s="160">
        <v>130</v>
      </c>
      <c r="G110" s="159"/>
      <c r="H110" s="159">
        <v>175.5</v>
      </c>
      <c r="I110" s="161">
        <v>165</v>
      </c>
      <c r="J110" s="162" t="s">
        <v>606</v>
      </c>
      <c r="K110" s="163">
        <f t="shared" si="48"/>
        <v>45.5</v>
      </c>
      <c r="L110" s="164">
        <f t="shared" si="49"/>
        <v>0.35</v>
      </c>
      <c r="M110" s="159" t="s">
        <v>541</v>
      </c>
      <c r="N110" s="165">
        <v>43088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22</v>
      </c>
      <c r="B111" s="157">
        <v>42040</v>
      </c>
      <c r="C111" s="157"/>
      <c r="D111" s="158" t="s">
        <v>368</v>
      </c>
      <c r="E111" s="159" t="s">
        <v>571</v>
      </c>
      <c r="F111" s="160">
        <v>98</v>
      </c>
      <c r="G111" s="159"/>
      <c r="H111" s="159">
        <v>120</v>
      </c>
      <c r="I111" s="161">
        <v>120</v>
      </c>
      <c r="J111" s="162" t="s">
        <v>573</v>
      </c>
      <c r="K111" s="163">
        <f t="shared" si="48"/>
        <v>22</v>
      </c>
      <c r="L111" s="164">
        <f t="shared" si="49"/>
        <v>0.22448979591836735</v>
      </c>
      <c r="M111" s="159" t="s">
        <v>541</v>
      </c>
      <c r="N111" s="165">
        <v>42753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23</v>
      </c>
      <c r="B112" s="157">
        <v>42040</v>
      </c>
      <c r="C112" s="157"/>
      <c r="D112" s="158" t="s">
        <v>607</v>
      </c>
      <c r="E112" s="159" t="s">
        <v>571</v>
      </c>
      <c r="F112" s="160">
        <v>196</v>
      </c>
      <c r="G112" s="159"/>
      <c r="H112" s="159">
        <v>262</v>
      </c>
      <c r="I112" s="161">
        <v>255</v>
      </c>
      <c r="J112" s="162" t="s">
        <v>573</v>
      </c>
      <c r="K112" s="163">
        <f t="shared" si="48"/>
        <v>66</v>
      </c>
      <c r="L112" s="164">
        <f t="shared" si="49"/>
        <v>0.33673469387755101</v>
      </c>
      <c r="M112" s="159" t="s">
        <v>541</v>
      </c>
      <c r="N112" s="165">
        <v>42599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66">
        <v>24</v>
      </c>
      <c r="B113" s="167">
        <v>42067</v>
      </c>
      <c r="C113" s="167"/>
      <c r="D113" s="168" t="s">
        <v>367</v>
      </c>
      <c r="E113" s="169" t="s">
        <v>571</v>
      </c>
      <c r="F113" s="170">
        <v>235</v>
      </c>
      <c r="G113" s="170"/>
      <c r="H113" s="171">
        <v>77</v>
      </c>
      <c r="I113" s="171" t="s">
        <v>608</v>
      </c>
      <c r="J113" s="172" t="s">
        <v>609</v>
      </c>
      <c r="K113" s="173">
        <f t="shared" si="48"/>
        <v>-158</v>
      </c>
      <c r="L113" s="174">
        <f t="shared" si="49"/>
        <v>-0.67234042553191486</v>
      </c>
      <c r="M113" s="170" t="s">
        <v>553</v>
      </c>
      <c r="N113" s="167">
        <v>43522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25</v>
      </c>
      <c r="B114" s="157">
        <v>42067</v>
      </c>
      <c r="C114" s="157"/>
      <c r="D114" s="158" t="s">
        <v>610</v>
      </c>
      <c r="E114" s="159" t="s">
        <v>571</v>
      </c>
      <c r="F114" s="160">
        <v>185</v>
      </c>
      <c r="G114" s="159"/>
      <c r="H114" s="159">
        <v>224</v>
      </c>
      <c r="I114" s="161" t="s">
        <v>611</v>
      </c>
      <c r="J114" s="162" t="s">
        <v>573</v>
      </c>
      <c r="K114" s="163">
        <f t="shared" si="48"/>
        <v>39</v>
      </c>
      <c r="L114" s="164">
        <f t="shared" si="49"/>
        <v>0.21081081081081082</v>
      </c>
      <c r="M114" s="159" t="s">
        <v>541</v>
      </c>
      <c r="N114" s="165">
        <v>42647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6">
        <v>26</v>
      </c>
      <c r="B115" s="167">
        <v>42090</v>
      </c>
      <c r="C115" s="167"/>
      <c r="D115" s="175" t="s">
        <v>612</v>
      </c>
      <c r="E115" s="170" t="s">
        <v>571</v>
      </c>
      <c r="F115" s="170">
        <v>49.5</v>
      </c>
      <c r="G115" s="171"/>
      <c r="H115" s="171">
        <v>15.85</v>
      </c>
      <c r="I115" s="171">
        <v>67</v>
      </c>
      <c r="J115" s="172" t="s">
        <v>613</v>
      </c>
      <c r="K115" s="171">
        <f t="shared" si="48"/>
        <v>-33.65</v>
      </c>
      <c r="L115" s="176">
        <f t="shared" si="49"/>
        <v>-0.67979797979797973</v>
      </c>
      <c r="M115" s="170" t="s">
        <v>553</v>
      </c>
      <c r="N115" s="177">
        <v>43627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27</v>
      </c>
      <c r="B116" s="157">
        <v>42093</v>
      </c>
      <c r="C116" s="157"/>
      <c r="D116" s="158" t="s">
        <v>614</v>
      </c>
      <c r="E116" s="159" t="s">
        <v>571</v>
      </c>
      <c r="F116" s="160">
        <v>183.5</v>
      </c>
      <c r="G116" s="159"/>
      <c r="H116" s="159">
        <v>219</v>
      </c>
      <c r="I116" s="161">
        <v>218</v>
      </c>
      <c r="J116" s="162" t="s">
        <v>615</v>
      </c>
      <c r="K116" s="163">
        <f t="shared" si="48"/>
        <v>35.5</v>
      </c>
      <c r="L116" s="164">
        <f t="shared" si="49"/>
        <v>0.19346049046321526</v>
      </c>
      <c r="M116" s="159" t="s">
        <v>541</v>
      </c>
      <c r="N116" s="165">
        <v>42103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28</v>
      </c>
      <c r="B117" s="157">
        <v>42114</v>
      </c>
      <c r="C117" s="157"/>
      <c r="D117" s="158" t="s">
        <v>616</v>
      </c>
      <c r="E117" s="159" t="s">
        <v>571</v>
      </c>
      <c r="F117" s="160">
        <f>(227+237)/2</f>
        <v>232</v>
      </c>
      <c r="G117" s="159"/>
      <c r="H117" s="159">
        <v>298</v>
      </c>
      <c r="I117" s="161">
        <v>298</v>
      </c>
      <c r="J117" s="162" t="s">
        <v>573</v>
      </c>
      <c r="K117" s="163">
        <f t="shared" si="48"/>
        <v>66</v>
      </c>
      <c r="L117" s="164">
        <f t="shared" si="49"/>
        <v>0.28448275862068967</v>
      </c>
      <c r="M117" s="159" t="s">
        <v>541</v>
      </c>
      <c r="N117" s="165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29</v>
      </c>
      <c r="B118" s="157">
        <v>42128</v>
      </c>
      <c r="C118" s="157"/>
      <c r="D118" s="158" t="s">
        <v>617</v>
      </c>
      <c r="E118" s="159" t="s">
        <v>543</v>
      </c>
      <c r="F118" s="160">
        <v>385</v>
      </c>
      <c r="G118" s="159"/>
      <c r="H118" s="159">
        <f>212.5+331</f>
        <v>543.5</v>
      </c>
      <c r="I118" s="161">
        <v>510</v>
      </c>
      <c r="J118" s="162" t="s">
        <v>618</v>
      </c>
      <c r="K118" s="163">
        <f t="shared" si="48"/>
        <v>158.5</v>
      </c>
      <c r="L118" s="164">
        <f t="shared" si="49"/>
        <v>0.41168831168831171</v>
      </c>
      <c r="M118" s="159" t="s">
        <v>541</v>
      </c>
      <c r="N118" s="165">
        <v>42235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30</v>
      </c>
      <c r="B119" s="157">
        <v>42128</v>
      </c>
      <c r="C119" s="157"/>
      <c r="D119" s="158" t="s">
        <v>619</v>
      </c>
      <c r="E119" s="159" t="s">
        <v>543</v>
      </c>
      <c r="F119" s="160">
        <v>115.5</v>
      </c>
      <c r="G119" s="159"/>
      <c r="H119" s="159">
        <v>146</v>
      </c>
      <c r="I119" s="161">
        <v>142</v>
      </c>
      <c r="J119" s="162" t="s">
        <v>620</v>
      </c>
      <c r="K119" s="163">
        <f t="shared" si="48"/>
        <v>30.5</v>
      </c>
      <c r="L119" s="164">
        <f t="shared" si="49"/>
        <v>0.26406926406926406</v>
      </c>
      <c r="M119" s="159" t="s">
        <v>541</v>
      </c>
      <c r="N119" s="165">
        <v>42202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31</v>
      </c>
      <c r="B120" s="157">
        <v>42151</v>
      </c>
      <c r="C120" s="157"/>
      <c r="D120" s="158" t="s">
        <v>621</v>
      </c>
      <c r="E120" s="159" t="s">
        <v>543</v>
      </c>
      <c r="F120" s="160">
        <v>237.5</v>
      </c>
      <c r="G120" s="159"/>
      <c r="H120" s="159">
        <v>279.5</v>
      </c>
      <c r="I120" s="161">
        <v>278</v>
      </c>
      <c r="J120" s="162" t="s">
        <v>573</v>
      </c>
      <c r="K120" s="163">
        <f t="shared" si="48"/>
        <v>42</v>
      </c>
      <c r="L120" s="164">
        <f t="shared" si="49"/>
        <v>0.17684210526315788</v>
      </c>
      <c r="M120" s="159" t="s">
        <v>541</v>
      </c>
      <c r="N120" s="165">
        <v>42222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32</v>
      </c>
      <c r="B121" s="157">
        <v>42174</v>
      </c>
      <c r="C121" s="157"/>
      <c r="D121" s="158" t="s">
        <v>592</v>
      </c>
      <c r="E121" s="159" t="s">
        <v>571</v>
      </c>
      <c r="F121" s="160">
        <v>340</v>
      </c>
      <c r="G121" s="159"/>
      <c r="H121" s="159">
        <v>448</v>
      </c>
      <c r="I121" s="161">
        <v>448</v>
      </c>
      <c r="J121" s="162" t="s">
        <v>573</v>
      </c>
      <c r="K121" s="163">
        <f t="shared" si="48"/>
        <v>108</v>
      </c>
      <c r="L121" s="164">
        <f t="shared" si="49"/>
        <v>0.31764705882352939</v>
      </c>
      <c r="M121" s="159" t="s">
        <v>541</v>
      </c>
      <c r="N121" s="165">
        <v>43018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33</v>
      </c>
      <c r="B122" s="157">
        <v>42191</v>
      </c>
      <c r="C122" s="157"/>
      <c r="D122" s="158" t="s">
        <v>622</v>
      </c>
      <c r="E122" s="159" t="s">
        <v>571</v>
      </c>
      <c r="F122" s="160">
        <v>390</v>
      </c>
      <c r="G122" s="159"/>
      <c r="H122" s="159">
        <v>460</v>
      </c>
      <c r="I122" s="161">
        <v>460</v>
      </c>
      <c r="J122" s="162" t="s">
        <v>573</v>
      </c>
      <c r="K122" s="163">
        <f t="shared" si="48"/>
        <v>70</v>
      </c>
      <c r="L122" s="164">
        <f t="shared" si="49"/>
        <v>0.17948717948717949</v>
      </c>
      <c r="M122" s="159" t="s">
        <v>541</v>
      </c>
      <c r="N122" s="165">
        <v>42478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6">
        <v>34</v>
      </c>
      <c r="B123" s="167">
        <v>42195</v>
      </c>
      <c r="C123" s="167"/>
      <c r="D123" s="168" t="s">
        <v>623</v>
      </c>
      <c r="E123" s="169" t="s">
        <v>571</v>
      </c>
      <c r="F123" s="170">
        <v>122.5</v>
      </c>
      <c r="G123" s="170"/>
      <c r="H123" s="171">
        <v>61</v>
      </c>
      <c r="I123" s="171">
        <v>172</v>
      </c>
      <c r="J123" s="172" t="s">
        <v>624</v>
      </c>
      <c r="K123" s="173">
        <f t="shared" si="48"/>
        <v>-61.5</v>
      </c>
      <c r="L123" s="174">
        <f t="shared" si="49"/>
        <v>-0.50204081632653064</v>
      </c>
      <c r="M123" s="170" t="s">
        <v>553</v>
      </c>
      <c r="N123" s="167">
        <v>43333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35</v>
      </c>
      <c r="B124" s="157">
        <v>42219</v>
      </c>
      <c r="C124" s="157"/>
      <c r="D124" s="158" t="s">
        <v>625</v>
      </c>
      <c r="E124" s="159" t="s">
        <v>571</v>
      </c>
      <c r="F124" s="160">
        <v>297.5</v>
      </c>
      <c r="G124" s="159"/>
      <c r="H124" s="159">
        <v>350</v>
      </c>
      <c r="I124" s="161">
        <v>360</v>
      </c>
      <c r="J124" s="162" t="s">
        <v>626</v>
      </c>
      <c r="K124" s="163">
        <f t="shared" si="48"/>
        <v>52.5</v>
      </c>
      <c r="L124" s="164">
        <f t="shared" si="49"/>
        <v>0.17647058823529413</v>
      </c>
      <c r="M124" s="159" t="s">
        <v>541</v>
      </c>
      <c r="N124" s="165">
        <v>42232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36</v>
      </c>
      <c r="B125" s="157">
        <v>42219</v>
      </c>
      <c r="C125" s="157"/>
      <c r="D125" s="158" t="s">
        <v>627</v>
      </c>
      <c r="E125" s="159" t="s">
        <v>571</v>
      </c>
      <c r="F125" s="160">
        <v>115.5</v>
      </c>
      <c r="G125" s="159"/>
      <c r="H125" s="159">
        <v>149</v>
      </c>
      <c r="I125" s="161">
        <v>140</v>
      </c>
      <c r="J125" s="162" t="s">
        <v>628</v>
      </c>
      <c r="K125" s="163">
        <f t="shared" si="48"/>
        <v>33.5</v>
      </c>
      <c r="L125" s="164">
        <f t="shared" si="49"/>
        <v>0.29004329004329005</v>
      </c>
      <c r="M125" s="159" t="s">
        <v>541</v>
      </c>
      <c r="N125" s="165">
        <v>42740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37</v>
      </c>
      <c r="B126" s="157">
        <v>42251</v>
      </c>
      <c r="C126" s="157"/>
      <c r="D126" s="158" t="s">
        <v>621</v>
      </c>
      <c r="E126" s="159" t="s">
        <v>571</v>
      </c>
      <c r="F126" s="160">
        <v>226</v>
      </c>
      <c r="G126" s="159"/>
      <c r="H126" s="159">
        <v>292</v>
      </c>
      <c r="I126" s="161">
        <v>292</v>
      </c>
      <c r="J126" s="162" t="s">
        <v>629</v>
      </c>
      <c r="K126" s="163">
        <f t="shared" si="48"/>
        <v>66</v>
      </c>
      <c r="L126" s="164">
        <f t="shared" si="49"/>
        <v>0.29203539823008851</v>
      </c>
      <c r="M126" s="159" t="s">
        <v>541</v>
      </c>
      <c r="N126" s="165">
        <v>42286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38</v>
      </c>
      <c r="B127" s="157">
        <v>42254</v>
      </c>
      <c r="C127" s="157"/>
      <c r="D127" s="158" t="s">
        <v>616</v>
      </c>
      <c r="E127" s="159" t="s">
        <v>571</v>
      </c>
      <c r="F127" s="160">
        <v>232.5</v>
      </c>
      <c r="G127" s="159"/>
      <c r="H127" s="159">
        <v>312.5</v>
      </c>
      <c r="I127" s="161">
        <v>310</v>
      </c>
      <c r="J127" s="162" t="s">
        <v>573</v>
      </c>
      <c r="K127" s="163">
        <f t="shared" si="48"/>
        <v>80</v>
      </c>
      <c r="L127" s="164">
        <f t="shared" si="49"/>
        <v>0.34408602150537637</v>
      </c>
      <c r="M127" s="159" t="s">
        <v>541</v>
      </c>
      <c r="N127" s="165">
        <v>42823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39</v>
      </c>
      <c r="B128" s="157">
        <v>42268</v>
      </c>
      <c r="C128" s="157"/>
      <c r="D128" s="158" t="s">
        <v>630</v>
      </c>
      <c r="E128" s="159" t="s">
        <v>571</v>
      </c>
      <c r="F128" s="160">
        <v>196.5</v>
      </c>
      <c r="G128" s="159"/>
      <c r="H128" s="159">
        <v>238</v>
      </c>
      <c r="I128" s="161">
        <v>238</v>
      </c>
      <c r="J128" s="162" t="s">
        <v>629</v>
      </c>
      <c r="K128" s="163">
        <f t="shared" si="48"/>
        <v>41.5</v>
      </c>
      <c r="L128" s="164">
        <f t="shared" si="49"/>
        <v>0.21119592875318066</v>
      </c>
      <c r="M128" s="159" t="s">
        <v>541</v>
      </c>
      <c r="N128" s="165">
        <v>42291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40</v>
      </c>
      <c r="B129" s="157">
        <v>42271</v>
      </c>
      <c r="C129" s="157"/>
      <c r="D129" s="158" t="s">
        <v>570</v>
      </c>
      <c r="E129" s="159" t="s">
        <v>571</v>
      </c>
      <c r="F129" s="160">
        <v>65</v>
      </c>
      <c r="G129" s="159"/>
      <c r="H129" s="159">
        <v>82</v>
      </c>
      <c r="I129" s="161">
        <v>82</v>
      </c>
      <c r="J129" s="162" t="s">
        <v>629</v>
      </c>
      <c r="K129" s="163">
        <f t="shared" si="48"/>
        <v>17</v>
      </c>
      <c r="L129" s="164">
        <f t="shared" si="49"/>
        <v>0.26153846153846155</v>
      </c>
      <c r="M129" s="159" t="s">
        <v>541</v>
      </c>
      <c r="N129" s="165">
        <v>42578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41</v>
      </c>
      <c r="B130" s="157">
        <v>42291</v>
      </c>
      <c r="C130" s="157"/>
      <c r="D130" s="158" t="s">
        <v>631</v>
      </c>
      <c r="E130" s="159" t="s">
        <v>571</v>
      </c>
      <c r="F130" s="160">
        <v>144</v>
      </c>
      <c r="G130" s="159"/>
      <c r="H130" s="159">
        <v>182.5</v>
      </c>
      <c r="I130" s="161">
        <v>181</v>
      </c>
      <c r="J130" s="162" t="s">
        <v>629</v>
      </c>
      <c r="K130" s="163">
        <f t="shared" si="48"/>
        <v>38.5</v>
      </c>
      <c r="L130" s="164">
        <f t="shared" si="49"/>
        <v>0.2673611111111111</v>
      </c>
      <c r="M130" s="159" t="s">
        <v>541</v>
      </c>
      <c r="N130" s="165">
        <v>42817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42</v>
      </c>
      <c r="B131" s="157">
        <v>42291</v>
      </c>
      <c r="C131" s="157"/>
      <c r="D131" s="158" t="s">
        <v>632</v>
      </c>
      <c r="E131" s="159" t="s">
        <v>571</v>
      </c>
      <c r="F131" s="160">
        <v>264</v>
      </c>
      <c r="G131" s="159"/>
      <c r="H131" s="159">
        <v>311</v>
      </c>
      <c r="I131" s="161">
        <v>311</v>
      </c>
      <c r="J131" s="162" t="s">
        <v>629</v>
      </c>
      <c r="K131" s="163">
        <f t="shared" si="48"/>
        <v>47</v>
      </c>
      <c r="L131" s="164">
        <f t="shared" si="49"/>
        <v>0.17803030303030304</v>
      </c>
      <c r="M131" s="159" t="s">
        <v>541</v>
      </c>
      <c r="N131" s="165">
        <v>42604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43</v>
      </c>
      <c r="B132" s="157">
        <v>42318</v>
      </c>
      <c r="C132" s="157"/>
      <c r="D132" s="158" t="s">
        <v>633</v>
      </c>
      <c r="E132" s="159" t="s">
        <v>543</v>
      </c>
      <c r="F132" s="160">
        <v>549.5</v>
      </c>
      <c r="G132" s="159"/>
      <c r="H132" s="159">
        <v>630</v>
      </c>
      <c r="I132" s="161">
        <v>630</v>
      </c>
      <c r="J132" s="162" t="s">
        <v>629</v>
      </c>
      <c r="K132" s="163">
        <f t="shared" si="48"/>
        <v>80.5</v>
      </c>
      <c r="L132" s="164">
        <f t="shared" si="49"/>
        <v>0.1464968152866242</v>
      </c>
      <c r="M132" s="159" t="s">
        <v>541</v>
      </c>
      <c r="N132" s="165">
        <v>42419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44</v>
      </c>
      <c r="B133" s="157">
        <v>42342</v>
      </c>
      <c r="C133" s="157"/>
      <c r="D133" s="158" t="s">
        <v>634</v>
      </c>
      <c r="E133" s="159" t="s">
        <v>571</v>
      </c>
      <c r="F133" s="160">
        <v>1027.5</v>
      </c>
      <c r="G133" s="159"/>
      <c r="H133" s="159">
        <v>1315</v>
      </c>
      <c r="I133" s="161">
        <v>1250</v>
      </c>
      <c r="J133" s="162" t="s">
        <v>629</v>
      </c>
      <c r="K133" s="163">
        <f t="shared" si="48"/>
        <v>287.5</v>
      </c>
      <c r="L133" s="164">
        <f t="shared" si="49"/>
        <v>0.27980535279805352</v>
      </c>
      <c r="M133" s="159" t="s">
        <v>541</v>
      </c>
      <c r="N133" s="165">
        <v>43244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45</v>
      </c>
      <c r="B134" s="157">
        <v>42367</v>
      </c>
      <c r="C134" s="157"/>
      <c r="D134" s="158" t="s">
        <v>635</v>
      </c>
      <c r="E134" s="159" t="s">
        <v>571</v>
      </c>
      <c r="F134" s="160">
        <v>465</v>
      </c>
      <c r="G134" s="159"/>
      <c r="H134" s="159">
        <v>540</v>
      </c>
      <c r="I134" s="161">
        <v>540</v>
      </c>
      <c r="J134" s="162" t="s">
        <v>629</v>
      </c>
      <c r="K134" s="163">
        <f t="shared" si="48"/>
        <v>75</v>
      </c>
      <c r="L134" s="164">
        <f t="shared" si="49"/>
        <v>0.16129032258064516</v>
      </c>
      <c r="M134" s="159" t="s">
        <v>541</v>
      </c>
      <c r="N134" s="165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46</v>
      </c>
      <c r="B135" s="157">
        <v>42380</v>
      </c>
      <c r="C135" s="157"/>
      <c r="D135" s="158" t="s">
        <v>368</v>
      </c>
      <c r="E135" s="159" t="s">
        <v>543</v>
      </c>
      <c r="F135" s="160">
        <v>81</v>
      </c>
      <c r="G135" s="159"/>
      <c r="H135" s="159">
        <v>110</v>
      </c>
      <c r="I135" s="161">
        <v>110</v>
      </c>
      <c r="J135" s="162" t="s">
        <v>629</v>
      </c>
      <c r="K135" s="163">
        <f t="shared" si="48"/>
        <v>29</v>
      </c>
      <c r="L135" s="164">
        <f t="shared" si="49"/>
        <v>0.35802469135802467</v>
      </c>
      <c r="M135" s="159" t="s">
        <v>541</v>
      </c>
      <c r="N135" s="165">
        <v>42745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47</v>
      </c>
      <c r="B136" s="157">
        <v>42382</v>
      </c>
      <c r="C136" s="157"/>
      <c r="D136" s="158" t="s">
        <v>636</v>
      </c>
      <c r="E136" s="159" t="s">
        <v>543</v>
      </c>
      <c r="F136" s="160">
        <v>417.5</v>
      </c>
      <c r="G136" s="159"/>
      <c r="H136" s="159">
        <v>547</v>
      </c>
      <c r="I136" s="161">
        <v>535</v>
      </c>
      <c r="J136" s="162" t="s">
        <v>629</v>
      </c>
      <c r="K136" s="163">
        <f t="shared" si="48"/>
        <v>129.5</v>
      </c>
      <c r="L136" s="164">
        <f t="shared" si="49"/>
        <v>0.31017964071856285</v>
      </c>
      <c r="M136" s="159" t="s">
        <v>541</v>
      </c>
      <c r="N136" s="165">
        <v>42578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48</v>
      </c>
      <c r="B137" s="157">
        <v>42408</v>
      </c>
      <c r="C137" s="157"/>
      <c r="D137" s="158" t="s">
        <v>637</v>
      </c>
      <c r="E137" s="159" t="s">
        <v>571</v>
      </c>
      <c r="F137" s="160">
        <v>650</v>
      </c>
      <c r="G137" s="159"/>
      <c r="H137" s="159">
        <v>800</v>
      </c>
      <c r="I137" s="161">
        <v>800</v>
      </c>
      <c r="J137" s="162" t="s">
        <v>629</v>
      </c>
      <c r="K137" s="163">
        <f t="shared" si="48"/>
        <v>150</v>
      </c>
      <c r="L137" s="164">
        <f t="shared" si="49"/>
        <v>0.23076923076923078</v>
      </c>
      <c r="M137" s="159" t="s">
        <v>541</v>
      </c>
      <c r="N137" s="165">
        <v>43154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49</v>
      </c>
      <c r="B138" s="157">
        <v>42433</v>
      </c>
      <c r="C138" s="157"/>
      <c r="D138" s="158" t="s">
        <v>209</v>
      </c>
      <c r="E138" s="159" t="s">
        <v>571</v>
      </c>
      <c r="F138" s="160">
        <v>437.5</v>
      </c>
      <c r="G138" s="159"/>
      <c r="H138" s="159">
        <v>504.5</v>
      </c>
      <c r="I138" s="161">
        <v>522</v>
      </c>
      <c r="J138" s="162" t="s">
        <v>638</v>
      </c>
      <c r="K138" s="163">
        <f t="shared" si="48"/>
        <v>67</v>
      </c>
      <c r="L138" s="164">
        <f t="shared" si="49"/>
        <v>0.15314285714285714</v>
      </c>
      <c r="M138" s="159" t="s">
        <v>541</v>
      </c>
      <c r="N138" s="165">
        <v>42480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50</v>
      </c>
      <c r="B139" s="157">
        <v>42438</v>
      </c>
      <c r="C139" s="157"/>
      <c r="D139" s="158" t="s">
        <v>639</v>
      </c>
      <c r="E139" s="159" t="s">
        <v>571</v>
      </c>
      <c r="F139" s="160">
        <v>189.5</v>
      </c>
      <c r="G139" s="159"/>
      <c r="H139" s="159">
        <v>218</v>
      </c>
      <c r="I139" s="161">
        <v>218</v>
      </c>
      <c r="J139" s="162" t="s">
        <v>629</v>
      </c>
      <c r="K139" s="163">
        <f t="shared" si="48"/>
        <v>28.5</v>
      </c>
      <c r="L139" s="164">
        <f t="shared" si="49"/>
        <v>0.15039577836411611</v>
      </c>
      <c r="M139" s="159" t="s">
        <v>541</v>
      </c>
      <c r="N139" s="165">
        <v>43034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6">
        <v>51</v>
      </c>
      <c r="B140" s="167">
        <v>42471</v>
      </c>
      <c r="C140" s="167"/>
      <c r="D140" s="175" t="s">
        <v>640</v>
      </c>
      <c r="E140" s="170" t="s">
        <v>571</v>
      </c>
      <c r="F140" s="170">
        <v>36.5</v>
      </c>
      <c r="G140" s="171"/>
      <c r="H140" s="171">
        <v>15.85</v>
      </c>
      <c r="I140" s="171">
        <v>60</v>
      </c>
      <c r="J140" s="172" t="s">
        <v>641</v>
      </c>
      <c r="K140" s="173">
        <f t="shared" si="48"/>
        <v>-20.65</v>
      </c>
      <c r="L140" s="174">
        <f t="shared" si="49"/>
        <v>-0.5657534246575342</v>
      </c>
      <c r="M140" s="170" t="s">
        <v>553</v>
      </c>
      <c r="N140" s="178">
        <v>43627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52</v>
      </c>
      <c r="B141" s="157">
        <v>42472</v>
      </c>
      <c r="C141" s="157"/>
      <c r="D141" s="158" t="s">
        <v>642</v>
      </c>
      <c r="E141" s="159" t="s">
        <v>571</v>
      </c>
      <c r="F141" s="160">
        <v>93</v>
      </c>
      <c r="G141" s="159"/>
      <c r="H141" s="159">
        <v>149</v>
      </c>
      <c r="I141" s="161">
        <v>140</v>
      </c>
      <c r="J141" s="162" t="s">
        <v>643</v>
      </c>
      <c r="K141" s="163">
        <f t="shared" si="48"/>
        <v>56</v>
      </c>
      <c r="L141" s="164">
        <f t="shared" si="49"/>
        <v>0.60215053763440862</v>
      </c>
      <c r="M141" s="159" t="s">
        <v>541</v>
      </c>
      <c r="N141" s="165">
        <v>42740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53</v>
      </c>
      <c r="B142" s="157">
        <v>42472</v>
      </c>
      <c r="C142" s="157"/>
      <c r="D142" s="158" t="s">
        <v>644</v>
      </c>
      <c r="E142" s="159" t="s">
        <v>571</v>
      </c>
      <c r="F142" s="160">
        <v>130</v>
      </c>
      <c r="G142" s="159"/>
      <c r="H142" s="159">
        <v>150</v>
      </c>
      <c r="I142" s="161" t="s">
        <v>645</v>
      </c>
      <c r="J142" s="162" t="s">
        <v>629</v>
      </c>
      <c r="K142" s="163">
        <f t="shared" si="48"/>
        <v>20</v>
      </c>
      <c r="L142" s="164">
        <f t="shared" si="49"/>
        <v>0.15384615384615385</v>
      </c>
      <c r="M142" s="159" t="s">
        <v>541</v>
      </c>
      <c r="N142" s="165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54</v>
      </c>
      <c r="B143" s="157">
        <v>42473</v>
      </c>
      <c r="C143" s="157"/>
      <c r="D143" s="158" t="s">
        <v>646</v>
      </c>
      <c r="E143" s="159" t="s">
        <v>571</v>
      </c>
      <c r="F143" s="160">
        <v>196</v>
      </c>
      <c r="G143" s="159"/>
      <c r="H143" s="159">
        <v>299</v>
      </c>
      <c r="I143" s="161">
        <v>299</v>
      </c>
      <c r="J143" s="162" t="s">
        <v>629</v>
      </c>
      <c r="K143" s="163">
        <v>103</v>
      </c>
      <c r="L143" s="164">
        <v>0.52551020408163296</v>
      </c>
      <c r="M143" s="159" t="s">
        <v>541</v>
      </c>
      <c r="N143" s="165">
        <v>42620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55</v>
      </c>
      <c r="B144" s="157">
        <v>42473</v>
      </c>
      <c r="C144" s="157"/>
      <c r="D144" s="158" t="s">
        <v>647</v>
      </c>
      <c r="E144" s="159" t="s">
        <v>571</v>
      </c>
      <c r="F144" s="160">
        <v>88</v>
      </c>
      <c r="G144" s="159"/>
      <c r="H144" s="159">
        <v>103</v>
      </c>
      <c r="I144" s="161">
        <v>103</v>
      </c>
      <c r="J144" s="162" t="s">
        <v>629</v>
      </c>
      <c r="K144" s="163">
        <v>15</v>
      </c>
      <c r="L144" s="164">
        <v>0.170454545454545</v>
      </c>
      <c r="M144" s="159" t="s">
        <v>541</v>
      </c>
      <c r="N144" s="165">
        <v>42530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56</v>
      </c>
      <c r="B145" s="157">
        <v>42492</v>
      </c>
      <c r="C145" s="157"/>
      <c r="D145" s="158" t="s">
        <v>648</v>
      </c>
      <c r="E145" s="159" t="s">
        <v>571</v>
      </c>
      <c r="F145" s="160">
        <v>127.5</v>
      </c>
      <c r="G145" s="159"/>
      <c r="H145" s="159">
        <v>148</v>
      </c>
      <c r="I145" s="161" t="s">
        <v>649</v>
      </c>
      <c r="J145" s="162" t="s">
        <v>629</v>
      </c>
      <c r="K145" s="163">
        <f>H145-F145</f>
        <v>20.5</v>
      </c>
      <c r="L145" s="164">
        <f>K145/F145</f>
        <v>0.16078431372549021</v>
      </c>
      <c r="M145" s="159" t="s">
        <v>541</v>
      </c>
      <c r="N145" s="165">
        <v>42564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57</v>
      </c>
      <c r="B146" s="157">
        <v>42493</v>
      </c>
      <c r="C146" s="157"/>
      <c r="D146" s="158" t="s">
        <v>650</v>
      </c>
      <c r="E146" s="159" t="s">
        <v>571</v>
      </c>
      <c r="F146" s="160">
        <v>675</v>
      </c>
      <c r="G146" s="159"/>
      <c r="H146" s="159">
        <v>815</v>
      </c>
      <c r="I146" s="161" t="s">
        <v>651</v>
      </c>
      <c r="J146" s="162" t="s">
        <v>629</v>
      </c>
      <c r="K146" s="163">
        <f>H146-F146</f>
        <v>140</v>
      </c>
      <c r="L146" s="164">
        <f>K146/F146</f>
        <v>0.2074074074074074</v>
      </c>
      <c r="M146" s="159" t="s">
        <v>541</v>
      </c>
      <c r="N146" s="165">
        <v>43154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6">
        <v>58</v>
      </c>
      <c r="B147" s="167">
        <v>42522</v>
      </c>
      <c r="C147" s="167"/>
      <c r="D147" s="168" t="s">
        <v>652</v>
      </c>
      <c r="E147" s="169" t="s">
        <v>571</v>
      </c>
      <c r="F147" s="170">
        <v>500</v>
      </c>
      <c r="G147" s="170"/>
      <c r="H147" s="171">
        <v>232.5</v>
      </c>
      <c r="I147" s="171" t="s">
        <v>653</v>
      </c>
      <c r="J147" s="172" t="s">
        <v>654</v>
      </c>
      <c r="K147" s="173">
        <f>H147-F147</f>
        <v>-267.5</v>
      </c>
      <c r="L147" s="174">
        <f>K147/F147</f>
        <v>-0.53500000000000003</v>
      </c>
      <c r="M147" s="170" t="s">
        <v>553</v>
      </c>
      <c r="N147" s="167">
        <v>43735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59</v>
      </c>
      <c r="B148" s="157">
        <v>42527</v>
      </c>
      <c r="C148" s="157"/>
      <c r="D148" s="158" t="s">
        <v>499</v>
      </c>
      <c r="E148" s="159" t="s">
        <v>571</v>
      </c>
      <c r="F148" s="160">
        <v>110</v>
      </c>
      <c r="G148" s="159"/>
      <c r="H148" s="159">
        <v>126.5</v>
      </c>
      <c r="I148" s="161">
        <v>125</v>
      </c>
      <c r="J148" s="162" t="s">
        <v>580</v>
      </c>
      <c r="K148" s="163">
        <f>H148-F148</f>
        <v>16.5</v>
      </c>
      <c r="L148" s="164">
        <f>K148/F148</f>
        <v>0.15</v>
      </c>
      <c r="M148" s="159" t="s">
        <v>541</v>
      </c>
      <c r="N148" s="165">
        <v>42552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60</v>
      </c>
      <c r="B149" s="157">
        <v>42538</v>
      </c>
      <c r="C149" s="157"/>
      <c r="D149" s="158" t="s">
        <v>655</v>
      </c>
      <c r="E149" s="159" t="s">
        <v>571</v>
      </c>
      <c r="F149" s="160">
        <v>44</v>
      </c>
      <c r="G149" s="159"/>
      <c r="H149" s="159">
        <v>69.5</v>
      </c>
      <c r="I149" s="161">
        <v>69.5</v>
      </c>
      <c r="J149" s="162" t="s">
        <v>656</v>
      </c>
      <c r="K149" s="163">
        <f>H149-F149</f>
        <v>25.5</v>
      </c>
      <c r="L149" s="164">
        <f>K149/F149</f>
        <v>0.57954545454545459</v>
      </c>
      <c r="M149" s="159" t="s">
        <v>541</v>
      </c>
      <c r="N149" s="165">
        <v>42977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61</v>
      </c>
      <c r="B150" s="157">
        <v>42549</v>
      </c>
      <c r="C150" s="157"/>
      <c r="D150" s="158" t="s">
        <v>657</v>
      </c>
      <c r="E150" s="159" t="s">
        <v>571</v>
      </c>
      <c r="F150" s="160">
        <v>262.5</v>
      </c>
      <c r="G150" s="159"/>
      <c r="H150" s="159">
        <v>340</v>
      </c>
      <c r="I150" s="161">
        <v>333</v>
      </c>
      <c r="J150" s="162" t="s">
        <v>658</v>
      </c>
      <c r="K150" s="163">
        <v>77.5</v>
      </c>
      <c r="L150" s="164">
        <v>0.29523809523809502</v>
      </c>
      <c r="M150" s="159" t="s">
        <v>541</v>
      </c>
      <c r="N150" s="165">
        <v>43017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62</v>
      </c>
      <c r="B151" s="157">
        <v>42549</v>
      </c>
      <c r="C151" s="157"/>
      <c r="D151" s="158" t="s">
        <v>659</v>
      </c>
      <c r="E151" s="159" t="s">
        <v>571</v>
      </c>
      <c r="F151" s="160">
        <v>840</v>
      </c>
      <c r="G151" s="159"/>
      <c r="H151" s="159">
        <v>1230</v>
      </c>
      <c r="I151" s="161">
        <v>1230</v>
      </c>
      <c r="J151" s="162" t="s">
        <v>629</v>
      </c>
      <c r="K151" s="163">
        <v>390</v>
      </c>
      <c r="L151" s="164">
        <v>0.46428571428571402</v>
      </c>
      <c r="M151" s="159" t="s">
        <v>541</v>
      </c>
      <c r="N151" s="165">
        <v>42649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9">
        <v>63</v>
      </c>
      <c r="B152" s="180">
        <v>42556</v>
      </c>
      <c r="C152" s="180"/>
      <c r="D152" s="181" t="s">
        <v>660</v>
      </c>
      <c r="E152" s="182" t="s">
        <v>571</v>
      </c>
      <c r="F152" s="182">
        <v>395</v>
      </c>
      <c r="G152" s="183"/>
      <c r="H152" s="183">
        <f>(468.5+342.5)/2</f>
        <v>405.5</v>
      </c>
      <c r="I152" s="183">
        <v>510</v>
      </c>
      <c r="J152" s="184" t="s">
        <v>661</v>
      </c>
      <c r="K152" s="185">
        <f t="shared" ref="K152:K158" si="50">H152-F152</f>
        <v>10.5</v>
      </c>
      <c r="L152" s="186">
        <f t="shared" ref="L152:L158" si="51">K152/F152</f>
        <v>2.6582278481012658E-2</v>
      </c>
      <c r="M152" s="182" t="s">
        <v>662</v>
      </c>
      <c r="N152" s="180">
        <v>43606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6">
        <v>64</v>
      </c>
      <c r="B153" s="167">
        <v>42584</v>
      </c>
      <c r="C153" s="167"/>
      <c r="D153" s="168" t="s">
        <v>663</v>
      </c>
      <c r="E153" s="169" t="s">
        <v>543</v>
      </c>
      <c r="F153" s="170">
        <f>169.5-12.8</f>
        <v>156.69999999999999</v>
      </c>
      <c r="G153" s="170"/>
      <c r="H153" s="171">
        <v>77</v>
      </c>
      <c r="I153" s="171" t="s">
        <v>664</v>
      </c>
      <c r="J153" s="172" t="s">
        <v>665</v>
      </c>
      <c r="K153" s="173">
        <f t="shared" si="50"/>
        <v>-79.699999999999989</v>
      </c>
      <c r="L153" s="174">
        <f t="shared" si="51"/>
        <v>-0.50861518825781749</v>
      </c>
      <c r="M153" s="170" t="s">
        <v>553</v>
      </c>
      <c r="N153" s="167">
        <v>43522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6">
        <v>65</v>
      </c>
      <c r="B154" s="167">
        <v>42586</v>
      </c>
      <c r="C154" s="167"/>
      <c r="D154" s="168" t="s">
        <v>666</v>
      </c>
      <c r="E154" s="169" t="s">
        <v>571</v>
      </c>
      <c r="F154" s="170">
        <v>400</v>
      </c>
      <c r="G154" s="170"/>
      <c r="H154" s="171">
        <v>305</v>
      </c>
      <c r="I154" s="171">
        <v>475</v>
      </c>
      <c r="J154" s="172" t="s">
        <v>667</v>
      </c>
      <c r="K154" s="173">
        <f t="shared" si="50"/>
        <v>-95</v>
      </c>
      <c r="L154" s="174">
        <f t="shared" si="51"/>
        <v>-0.23749999999999999</v>
      </c>
      <c r="M154" s="170" t="s">
        <v>553</v>
      </c>
      <c r="N154" s="167">
        <v>43606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66</v>
      </c>
      <c r="B155" s="157">
        <v>42593</v>
      </c>
      <c r="C155" s="157"/>
      <c r="D155" s="158" t="s">
        <v>668</v>
      </c>
      <c r="E155" s="159" t="s">
        <v>571</v>
      </c>
      <c r="F155" s="160">
        <v>86.5</v>
      </c>
      <c r="G155" s="159"/>
      <c r="H155" s="159">
        <v>130</v>
      </c>
      <c r="I155" s="161">
        <v>130</v>
      </c>
      <c r="J155" s="162" t="s">
        <v>669</v>
      </c>
      <c r="K155" s="163">
        <f t="shared" si="50"/>
        <v>43.5</v>
      </c>
      <c r="L155" s="164">
        <f t="shared" si="51"/>
        <v>0.50289017341040465</v>
      </c>
      <c r="M155" s="159" t="s">
        <v>541</v>
      </c>
      <c r="N155" s="165">
        <v>43091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6">
        <v>67</v>
      </c>
      <c r="B156" s="167">
        <v>42600</v>
      </c>
      <c r="C156" s="167"/>
      <c r="D156" s="168" t="s">
        <v>109</v>
      </c>
      <c r="E156" s="169" t="s">
        <v>571</v>
      </c>
      <c r="F156" s="170">
        <v>133.5</v>
      </c>
      <c r="G156" s="170"/>
      <c r="H156" s="171">
        <v>126.5</v>
      </c>
      <c r="I156" s="171">
        <v>178</v>
      </c>
      <c r="J156" s="172" t="s">
        <v>670</v>
      </c>
      <c r="K156" s="173">
        <f t="shared" si="50"/>
        <v>-7</v>
      </c>
      <c r="L156" s="174">
        <f t="shared" si="51"/>
        <v>-5.2434456928838954E-2</v>
      </c>
      <c r="M156" s="170" t="s">
        <v>553</v>
      </c>
      <c r="N156" s="167">
        <v>42615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68</v>
      </c>
      <c r="B157" s="157">
        <v>42613</v>
      </c>
      <c r="C157" s="157"/>
      <c r="D157" s="158" t="s">
        <v>671</v>
      </c>
      <c r="E157" s="159" t="s">
        <v>571</v>
      </c>
      <c r="F157" s="160">
        <v>560</v>
      </c>
      <c r="G157" s="159"/>
      <c r="H157" s="159">
        <v>725</v>
      </c>
      <c r="I157" s="161">
        <v>725</v>
      </c>
      <c r="J157" s="162" t="s">
        <v>573</v>
      </c>
      <c r="K157" s="163">
        <f t="shared" si="50"/>
        <v>165</v>
      </c>
      <c r="L157" s="164">
        <f t="shared" si="51"/>
        <v>0.29464285714285715</v>
      </c>
      <c r="M157" s="159" t="s">
        <v>541</v>
      </c>
      <c r="N157" s="165">
        <v>42456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69</v>
      </c>
      <c r="B158" s="157">
        <v>42614</v>
      </c>
      <c r="C158" s="157"/>
      <c r="D158" s="158" t="s">
        <v>672</v>
      </c>
      <c r="E158" s="159" t="s">
        <v>571</v>
      </c>
      <c r="F158" s="160">
        <v>160.5</v>
      </c>
      <c r="G158" s="159"/>
      <c r="H158" s="159">
        <v>210</v>
      </c>
      <c r="I158" s="161">
        <v>210</v>
      </c>
      <c r="J158" s="162" t="s">
        <v>573</v>
      </c>
      <c r="K158" s="163">
        <f t="shared" si="50"/>
        <v>49.5</v>
      </c>
      <c r="L158" s="164">
        <f t="shared" si="51"/>
        <v>0.30841121495327101</v>
      </c>
      <c r="M158" s="159" t="s">
        <v>541</v>
      </c>
      <c r="N158" s="165">
        <v>42871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70</v>
      </c>
      <c r="B159" s="157">
        <v>42646</v>
      </c>
      <c r="C159" s="157"/>
      <c r="D159" s="158" t="s">
        <v>381</v>
      </c>
      <c r="E159" s="159" t="s">
        <v>571</v>
      </c>
      <c r="F159" s="160">
        <v>430</v>
      </c>
      <c r="G159" s="159"/>
      <c r="H159" s="159">
        <v>596</v>
      </c>
      <c r="I159" s="161">
        <v>575</v>
      </c>
      <c r="J159" s="162" t="s">
        <v>673</v>
      </c>
      <c r="K159" s="163">
        <v>166</v>
      </c>
      <c r="L159" s="164">
        <v>0.38604651162790699</v>
      </c>
      <c r="M159" s="159" t="s">
        <v>541</v>
      </c>
      <c r="N159" s="165">
        <v>42769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71</v>
      </c>
      <c r="B160" s="157">
        <v>42657</v>
      </c>
      <c r="C160" s="157"/>
      <c r="D160" s="158" t="s">
        <v>674</v>
      </c>
      <c r="E160" s="159" t="s">
        <v>571</v>
      </c>
      <c r="F160" s="160">
        <v>280</v>
      </c>
      <c r="G160" s="159"/>
      <c r="H160" s="159">
        <v>345</v>
      </c>
      <c r="I160" s="161">
        <v>345</v>
      </c>
      <c r="J160" s="162" t="s">
        <v>573</v>
      </c>
      <c r="K160" s="163">
        <f t="shared" ref="K160:K165" si="52">H160-F160</f>
        <v>65</v>
      </c>
      <c r="L160" s="164">
        <f>K160/F160</f>
        <v>0.23214285714285715</v>
      </c>
      <c r="M160" s="159" t="s">
        <v>541</v>
      </c>
      <c r="N160" s="165">
        <v>42814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72</v>
      </c>
      <c r="B161" s="157">
        <v>42657</v>
      </c>
      <c r="C161" s="157"/>
      <c r="D161" s="158" t="s">
        <v>675</v>
      </c>
      <c r="E161" s="159" t="s">
        <v>571</v>
      </c>
      <c r="F161" s="160">
        <v>245</v>
      </c>
      <c r="G161" s="159"/>
      <c r="H161" s="159">
        <v>325.5</v>
      </c>
      <c r="I161" s="161">
        <v>330</v>
      </c>
      <c r="J161" s="162" t="s">
        <v>676</v>
      </c>
      <c r="K161" s="163">
        <f t="shared" si="52"/>
        <v>80.5</v>
      </c>
      <c r="L161" s="164">
        <f>K161/F161</f>
        <v>0.32857142857142857</v>
      </c>
      <c r="M161" s="159" t="s">
        <v>541</v>
      </c>
      <c r="N161" s="165">
        <v>42769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73</v>
      </c>
      <c r="B162" s="157">
        <v>42660</v>
      </c>
      <c r="C162" s="157"/>
      <c r="D162" s="158" t="s">
        <v>337</v>
      </c>
      <c r="E162" s="159" t="s">
        <v>571</v>
      </c>
      <c r="F162" s="160">
        <v>125</v>
      </c>
      <c r="G162" s="159"/>
      <c r="H162" s="159">
        <v>160</v>
      </c>
      <c r="I162" s="161">
        <v>160</v>
      </c>
      <c r="J162" s="162" t="s">
        <v>629</v>
      </c>
      <c r="K162" s="163">
        <f t="shared" si="52"/>
        <v>35</v>
      </c>
      <c r="L162" s="164">
        <v>0.28000000000000003</v>
      </c>
      <c r="M162" s="159" t="s">
        <v>541</v>
      </c>
      <c r="N162" s="165">
        <v>42803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74</v>
      </c>
      <c r="B163" s="157">
        <v>42660</v>
      </c>
      <c r="C163" s="157"/>
      <c r="D163" s="158" t="s">
        <v>438</v>
      </c>
      <c r="E163" s="159" t="s">
        <v>571</v>
      </c>
      <c r="F163" s="160">
        <v>114</v>
      </c>
      <c r="G163" s="159"/>
      <c r="H163" s="159">
        <v>145</v>
      </c>
      <c r="I163" s="161">
        <v>145</v>
      </c>
      <c r="J163" s="162" t="s">
        <v>629</v>
      </c>
      <c r="K163" s="163">
        <f t="shared" si="52"/>
        <v>31</v>
      </c>
      <c r="L163" s="164">
        <f>K163/F163</f>
        <v>0.27192982456140352</v>
      </c>
      <c r="M163" s="159" t="s">
        <v>541</v>
      </c>
      <c r="N163" s="165">
        <v>42859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75</v>
      </c>
      <c r="B164" s="157">
        <v>42660</v>
      </c>
      <c r="C164" s="157"/>
      <c r="D164" s="158" t="s">
        <v>677</v>
      </c>
      <c r="E164" s="159" t="s">
        <v>571</v>
      </c>
      <c r="F164" s="160">
        <v>212</v>
      </c>
      <c r="G164" s="159"/>
      <c r="H164" s="159">
        <v>280</v>
      </c>
      <c r="I164" s="161">
        <v>276</v>
      </c>
      <c r="J164" s="162" t="s">
        <v>678</v>
      </c>
      <c r="K164" s="163">
        <f t="shared" si="52"/>
        <v>68</v>
      </c>
      <c r="L164" s="164">
        <f>K164/F164</f>
        <v>0.32075471698113206</v>
      </c>
      <c r="M164" s="159" t="s">
        <v>541</v>
      </c>
      <c r="N164" s="165">
        <v>42858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76</v>
      </c>
      <c r="B165" s="157">
        <v>42678</v>
      </c>
      <c r="C165" s="157"/>
      <c r="D165" s="158" t="s">
        <v>429</v>
      </c>
      <c r="E165" s="159" t="s">
        <v>571</v>
      </c>
      <c r="F165" s="160">
        <v>155</v>
      </c>
      <c r="G165" s="159"/>
      <c r="H165" s="159">
        <v>210</v>
      </c>
      <c r="I165" s="161">
        <v>210</v>
      </c>
      <c r="J165" s="162" t="s">
        <v>679</v>
      </c>
      <c r="K165" s="163">
        <f t="shared" si="52"/>
        <v>55</v>
      </c>
      <c r="L165" s="164">
        <f>K165/F165</f>
        <v>0.35483870967741937</v>
      </c>
      <c r="M165" s="159" t="s">
        <v>541</v>
      </c>
      <c r="N165" s="165">
        <v>42944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6">
        <v>77</v>
      </c>
      <c r="B166" s="167">
        <v>42710</v>
      </c>
      <c r="C166" s="167"/>
      <c r="D166" s="168" t="s">
        <v>680</v>
      </c>
      <c r="E166" s="169" t="s">
        <v>571</v>
      </c>
      <c r="F166" s="170">
        <v>150.5</v>
      </c>
      <c r="G166" s="170"/>
      <c r="H166" s="171">
        <v>72.5</v>
      </c>
      <c r="I166" s="171">
        <v>174</v>
      </c>
      <c r="J166" s="172" t="s">
        <v>681</v>
      </c>
      <c r="K166" s="173">
        <v>-78</v>
      </c>
      <c r="L166" s="174">
        <v>-0.51827242524916906</v>
      </c>
      <c r="M166" s="170" t="s">
        <v>553</v>
      </c>
      <c r="N166" s="167">
        <v>43333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78</v>
      </c>
      <c r="B167" s="157">
        <v>42712</v>
      </c>
      <c r="C167" s="157"/>
      <c r="D167" s="158" t="s">
        <v>682</v>
      </c>
      <c r="E167" s="159" t="s">
        <v>571</v>
      </c>
      <c r="F167" s="160">
        <v>380</v>
      </c>
      <c r="G167" s="159"/>
      <c r="H167" s="159">
        <v>478</v>
      </c>
      <c r="I167" s="161">
        <v>468</v>
      </c>
      <c r="J167" s="162" t="s">
        <v>629</v>
      </c>
      <c r="K167" s="163">
        <f>H167-F167</f>
        <v>98</v>
      </c>
      <c r="L167" s="164">
        <f>K167/F167</f>
        <v>0.25789473684210529</v>
      </c>
      <c r="M167" s="159" t="s">
        <v>541</v>
      </c>
      <c r="N167" s="165">
        <v>43025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79</v>
      </c>
      <c r="B168" s="157">
        <v>42734</v>
      </c>
      <c r="C168" s="157"/>
      <c r="D168" s="158" t="s">
        <v>108</v>
      </c>
      <c r="E168" s="159" t="s">
        <v>571</v>
      </c>
      <c r="F168" s="160">
        <v>305</v>
      </c>
      <c r="G168" s="159"/>
      <c r="H168" s="159">
        <v>375</v>
      </c>
      <c r="I168" s="161">
        <v>375</v>
      </c>
      <c r="J168" s="162" t="s">
        <v>629</v>
      </c>
      <c r="K168" s="163">
        <f>H168-F168</f>
        <v>70</v>
      </c>
      <c r="L168" s="164">
        <f>K168/F168</f>
        <v>0.22950819672131148</v>
      </c>
      <c r="M168" s="159" t="s">
        <v>541</v>
      </c>
      <c r="N168" s="165">
        <v>42768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80</v>
      </c>
      <c r="B169" s="157">
        <v>42739</v>
      </c>
      <c r="C169" s="157"/>
      <c r="D169" s="158" t="s">
        <v>94</v>
      </c>
      <c r="E169" s="159" t="s">
        <v>571</v>
      </c>
      <c r="F169" s="160">
        <v>99.5</v>
      </c>
      <c r="G169" s="159"/>
      <c r="H169" s="159">
        <v>158</v>
      </c>
      <c r="I169" s="161">
        <v>158</v>
      </c>
      <c r="J169" s="162" t="s">
        <v>629</v>
      </c>
      <c r="K169" s="163">
        <f>H169-F169</f>
        <v>58.5</v>
      </c>
      <c r="L169" s="164">
        <f>K169/F169</f>
        <v>0.5879396984924623</v>
      </c>
      <c r="M169" s="159" t="s">
        <v>541</v>
      </c>
      <c r="N169" s="165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81</v>
      </c>
      <c r="B170" s="157">
        <v>42739</v>
      </c>
      <c r="C170" s="157"/>
      <c r="D170" s="158" t="s">
        <v>94</v>
      </c>
      <c r="E170" s="159" t="s">
        <v>571</v>
      </c>
      <c r="F170" s="160">
        <v>99.5</v>
      </c>
      <c r="G170" s="159"/>
      <c r="H170" s="159">
        <v>158</v>
      </c>
      <c r="I170" s="161">
        <v>158</v>
      </c>
      <c r="J170" s="162" t="s">
        <v>629</v>
      </c>
      <c r="K170" s="163">
        <v>58.5</v>
      </c>
      <c r="L170" s="164">
        <v>0.58793969849246197</v>
      </c>
      <c r="M170" s="159" t="s">
        <v>541</v>
      </c>
      <c r="N170" s="165">
        <v>42898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82</v>
      </c>
      <c r="B171" s="157">
        <v>42786</v>
      </c>
      <c r="C171" s="157"/>
      <c r="D171" s="158" t="s">
        <v>184</v>
      </c>
      <c r="E171" s="159" t="s">
        <v>571</v>
      </c>
      <c r="F171" s="160">
        <v>140.5</v>
      </c>
      <c r="G171" s="159"/>
      <c r="H171" s="159">
        <v>220</v>
      </c>
      <c r="I171" s="161">
        <v>220</v>
      </c>
      <c r="J171" s="162" t="s">
        <v>629</v>
      </c>
      <c r="K171" s="163">
        <f>H171-F171</f>
        <v>79.5</v>
      </c>
      <c r="L171" s="164">
        <f>K171/F171</f>
        <v>0.5658362989323843</v>
      </c>
      <c r="M171" s="159" t="s">
        <v>541</v>
      </c>
      <c r="N171" s="165">
        <v>42864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83</v>
      </c>
      <c r="B172" s="157">
        <v>42786</v>
      </c>
      <c r="C172" s="157"/>
      <c r="D172" s="158" t="s">
        <v>683</v>
      </c>
      <c r="E172" s="159" t="s">
        <v>571</v>
      </c>
      <c r="F172" s="160">
        <v>202.5</v>
      </c>
      <c r="G172" s="159"/>
      <c r="H172" s="159">
        <v>234</v>
      </c>
      <c r="I172" s="161">
        <v>234</v>
      </c>
      <c r="J172" s="162" t="s">
        <v>629</v>
      </c>
      <c r="K172" s="163">
        <v>31.5</v>
      </c>
      <c r="L172" s="164">
        <v>0.155555555555556</v>
      </c>
      <c r="M172" s="159" t="s">
        <v>541</v>
      </c>
      <c r="N172" s="165">
        <v>42836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84</v>
      </c>
      <c r="B173" s="157">
        <v>42818</v>
      </c>
      <c r="C173" s="157"/>
      <c r="D173" s="158" t="s">
        <v>684</v>
      </c>
      <c r="E173" s="159" t="s">
        <v>571</v>
      </c>
      <c r="F173" s="160">
        <v>300.5</v>
      </c>
      <c r="G173" s="159"/>
      <c r="H173" s="159">
        <v>417.5</v>
      </c>
      <c r="I173" s="161">
        <v>420</v>
      </c>
      <c r="J173" s="162" t="s">
        <v>685</v>
      </c>
      <c r="K173" s="163">
        <f>H173-F173</f>
        <v>117</v>
      </c>
      <c r="L173" s="164">
        <f>K173/F173</f>
        <v>0.38935108153078202</v>
      </c>
      <c r="M173" s="159" t="s">
        <v>541</v>
      </c>
      <c r="N173" s="165">
        <v>43070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85</v>
      </c>
      <c r="B174" s="157">
        <v>42818</v>
      </c>
      <c r="C174" s="157"/>
      <c r="D174" s="158" t="s">
        <v>659</v>
      </c>
      <c r="E174" s="159" t="s">
        <v>571</v>
      </c>
      <c r="F174" s="160">
        <v>850</v>
      </c>
      <c r="G174" s="159"/>
      <c r="H174" s="159">
        <v>1042.5</v>
      </c>
      <c r="I174" s="161">
        <v>1023</v>
      </c>
      <c r="J174" s="162" t="s">
        <v>686</v>
      </c>
      <c r="K174" s="163">
        <v>192.5</v>
      </c>
      <c r="L174" s="164">
        <v>0.22647058823529401</v>
      </c>
      <c r="M174" s="159" t="s">
        <v>541</v>
      </c>
      <c r="N174" s="165">
        <v>42830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86</v>
      </c>
      <c r="B175" s="157">
        <v>42830</v>
      </c>
      <c r="C175" s="157"/>
      <c r="D175" s="158" t="s">
        <v>457</v>
      </c>
      <c r="E175" s="159" t="s">
        <v>571</v>
      </c>
      <c r="F175" s="160">
        <v>785</v>
      </c>
      <c r="G175" s="159"/>
      <c r="H175" s="159">
        <v>930</v>
      </c>
      <c r="I175" s="161">
        <v>920</v>
      </c>
      <c r="J175" s="162" t="s">
        <v>687</v>
      </c>
      <c r="K175" s="163">
        <f>H175-F175</f>
        <v>145</v>
      </c>
      <c r="L175" s="164">
        <f>K175/F175</f>
        <v>0.18471337579617833</v>
      </c>
      <c r="M175" s="159" t="s">
        <v>541</v>
      </c>
      <c r="N175" s="165">
        <v>42976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6">
        <v>87</v>
      </c>
      <c r="B176" s="167">
        <v>42831</v>
      </c>
      <c r="C176" s="167"/>
      <c r="D176" s="168" t="s">
        <v>688</v>
      </c>
      <c r="E176" s="169" t="s">
        <v>571</v>
      </c>
      <c r="F176" s="170">
        <v>40</v>
      </c>
      <c r="G176" s="170"/>
      <c r="H176" s="171">
        <v>13.1</v>
      </c>
      <c r="I176" s="171">
        <v>60</v>
      </c>
      <c r="J176" s="172" t="s">
        <v>689</v>
      </c>
      <c r="K176" s="173">
        <v>-26.9</v>
      </c>
      <c r="L176" s="174">
        <v>-0.67249999999999999</v>
      </c>
      <c r="M176" s="170" t="s">
        <v>553</v>
      </c>
      <c r="N176" s="167">
        <v>43138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88</v>
      </c>
      <c r="B177" s="157">
        <v>42837</v>
      </c>
      <c r="C177" s="157"/>
      <c r="D177" s="158" t="s">
        <v>93</v>
      </c>
      <c r="E177" s="159" t="s">
        <v>571</v>
      </c>
      <c r="F177" s="160">
        <v>289.5</v>
      </c>
      <c r="G177" s="159"/>
      <c r="H177" s="159">
        <v>354</v>
      </c>
      <c r="I177" s="161">
        <v>360</v>
      </c>
      <c r="J177" s="162" t="s">
        <v>690</v>
      </c>
      <c r="K177" s="163">
        <f t="shared" ref="K177:K185" si="53">H177-F177</f>
        <v>64.5</v>
      </c>
      <c r="L177" s="164">
        <f t="shared" ref="L177:L185" si="54">K177/F177</f>
        <v>0.22279792746113988</v>
      </c>
      <c r="M177" s="159" t="s">
        <v>541</v>
      </c>
      <c r="N177" s="165">
        <v>43040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89</v>
      </c>
      <c r="B178" s="157">
        <v>42845</v>
      </c>
      <c r="C178" s="157"/>
      <c r="D178" s="158" t="s">
        <v>405</v>
      </c>
      <c r="E178" s="159" t="s">
        <v>571</v>
      </c>
      <c r="F178" s="160">
        <v>700</v>
      </c>
      <c r="G178" s="159"/>
      <c r="H178" s="159">
        <v>840</v>
      </c>
      <c r="I178" s="161">
        <v>840</v>
      </c>
      <c r="J178" s="162" t="s">
        <v>691</v>
      </c>
      <c r="K178" s="163">
        <f t="shared" si="53"/>
        <v>140</v>
      </c>
      <c r="L178" s="164">
        <f t="shared" si="54"/>
        <v>0.2</v>
      </c>
      <c r="M178" s="159" t="s">
        <v>541</v>
      </c>
      <c r="N178" s="165">
        <v>42893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90</v>
      </c>
      <c r="B179" s="157">
        <v>42887</v>
      </c>
      <c r="C179" s="157"/>
      <c r="D179" s="158" t="s">
        <v>692</v>
      </c>
      <c r="E179" s="159" t="s">
        <v>571</v>
      </c>
      <c r="F179" s="160">
        <v>130</v>
      </c>
      <c r="G179" s="159"/>
      <c r="H179" s="159">
        <v>144.25</v>
      </c>
      <c r="I179" s="161">
        <v>170</v>
      </c>
      <c r="J179" s="162" t="s">
        <v>693</v>
      </c>
      <c r="K179" s="163">
        <f t="shared" si="53"/>
        <v>14.25</v>
      </c>
      <c r="L179" s="164">
        <f t="shared" si="54"/>
        <v>0.10961538461538461</v>
      </c>
      <c r="M179" s="159" t="s">
        <v>541</v>
      </c>
      <c r="N179" s="165">
        <v>43675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91</v>
      </c>
      <c r="B180" s="157">
        <v>42901</v>
      </c>
      <c r="C180" s="157"/>
      <c r="D180" s="158" t="s">
        <v>694</v>
      </c>
      <c r="E180" s="159" t="s">
        <v>571</v>
      </c>
      <c r="F180" s="160">
        <v>214.5</v>
      </c>
      <c r="G180" s="159"/>
      <c r="H180" s="159">
        <v>262</v>
      </c>
      <c r="I180" s="161">
        <v>262</v>
      </c>
      <c r="J180" s="162" t="s">
        <v>695</v>
      </c>
      <c r="K180" s="163">
        <f t="shared" si="53"/>
        <v>47.5</v>
      </c>
      <c r="L180" s="164">
        <f t="shared" si="54"/>
        <v>0.22144522144522144</v>
      </c>
      <c r="M180" s="159" t="s">
        <v>541</v>
      </c>
      <c r="N180" s="165">
        <v>42977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7">
        <v>92</v>
      </c>
      <c r="B181" s="188">
        <v>42933</v>
      </c>
      <c r="C181" s="188"/>
      <c r="D181" s="189" t="s">
        <v>696</v>
      </c>
      <c r="E181" s="190" t="s">
        <v>571</v>
      </c>
      <c r="F181" s="191">
        <v>370</v>
      </c>
      <c r="G181" s="190"/>
      <c r="H181" s="190">
        <v>447.5</v>
      </c>
      <c r="I181" s="192">
        <v>450</v>
      </c>
      <c r="J181" s="193" t="s">
        <v>629</v>
      </c>
      <c r="K181" s="163">
        <f t="shared" si="53"/>
        <v>77.5</v>
      </c>
      <c r="L181" s="194">
        <f t="shared" si="54"/>
        <v>0.20945945945945946</v>
      </c>
      <c r="M181" s="190" t="s">
        <v>541</v>
      </c>
      <c r="N181" s="195">
        <v>43035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7">
        <v>93</v>
      </c>
      <c r="B182" s="188">
        <v>42943</v>
      </c>
      <c r="C182" s="188"/>
      <c r="D182" s="189" t="s">
        <v>182</v>
      </c>
      <c r="E182" s="190" t="s">
        <v>571</v>
      </c>
      <c r="F182" s="191">
        <v>657.5</v>
      </c>
      <c r="G182" s="190"/>
      <c r="H182" s="190">
        <v>825</v>
      </c>
      <c r="I182" s="192">
        <v>820</v>
      </c>
      <c r="J182" s="193" t="s">
        <v>629</v>
      </c>
      <c r="K182" s="163">
        <f t="shared" si="53"/>
        <v>167.5</v>
      </c>
      <c r="L182" s="194">
        <f t="shared" si="54"/>
        <v>0.25475285171102663</v>
      </c>
      <c r="M182" s="190" t="s">
        <v>541</v>
      </c>
      <c r="N182" s="195">
        <v>43090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94</v>
      </c>
      <c r="B183" s="157">
        <v>42964</v>
      </c>
      <c r="C183" s="157"/>
      <c r="D183" s="158" t="s">
        <v>350</v>
      </c>
      <c r="E183" s="159" t="s">
        <v>571</v>
      </c>
      <c r="F183" s="160">
        <v>605</v>
      </c>
      <c r="G183" s="159"/>
      <c r="H183" s="159">
        <v>750</v>
      </c>
      <c r="I183" s="161">
        <v>750</v>
      </c>
      <c r="J183" s="162" t="s">
        <v>687</v>
      </c>
      <c r="K183" s="163">
        <f t="shared" si="53"/>
        <v>145</v>
      </c>
      <c r="L183" s="164">
        <f t="shared" si="54"/>
        <v>0.23966942148760331</v>
      </c>
      <c r="M183" s="159" t="s">
        <v>541</v>
      </c>
      <c r="N183" s="165">
        <v>43027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6">
        <v>95</v>
      </c>
      <c r="B184" s="167">
        <v>42979</v>
      </c>
      <c r="C184" s="167"/>
      <c r="D184" s="175" t="s">
        <v>697</v>
      </c>
      <c r="E184" s="170" t="s">
        <v>571</v>
      </c>
      <c r="F184" s="170">
        <v>255</v>
      </c>
      <c r="G184" s="171"/>
      <c r="H184" s="171">
        <v>217.25</v>
      </c>
      <c r="I184" s="171">
        <v>320</v>
      </c>
      <c r="J184" s="172" t="s">
        <v>698</v>
      </c>
      <c r="K184" s="173">
        <f t="shared" si="53"/>
        <v>-37.75</v>
      </c>
      <c r="L184" s="176">
        <f t="shared" si="54"/>
        <v>-0.14803921568627451</v>
      </c>
      <c r="M184" s="170" t="s">
        <v>553</v>
      </c>
      <c r="N184" s="167">
        <v>43661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96</v>
      </c>
      <c r="B185" s="157">
        <v>42997</v>
      </c>
      <c r="C185" s="157"/>
      <c r="D185" s="158" t="s">
        <v>699</v>
      </c>
      <c r="E185" s="159" t="s">
        <v>571</v>
      </c>
      <c r="F185" s="160">
        <v>215</v>
      </c>
      <c r="G185" s="159"/>
      <c r="H185" s="159">
        <v>258</v>
      </c>
      <c r="I185" s="161">
        <v>258</v>
      </c>
      <c r="J185" s="162" t="s">
        <v>629</v>
      </c>
      <c r="K185" s="163">
        <f t="shared" si="53"/>
        <v>43</v>
      </c>
      <c r="L185" s="164">
        <f t="shared" si="54"/>
        <v>0.2</v>
      </c>
      <c r="M185" s="159" t="s">
        <v>541</v>
      </c>
      <c r="N185" s="165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97</v>
      </c>
      <c r="B186" s="157">
        <v>42997</v>
      </c>
      <c r="C186" s="157"/>
      <c r="D186" s="158" t="s">
        <v>699</v>
      </c>
      <c r="E186" s="159" t="s">
        <v>571</v>
      </c>
      <c r="F186" s="160">
        <v>215</v>
      </c>
      <c r="G186" s="159"/>
      <c r="H186" s="159">
        <v>258</v>
      </c>
      <c r="I186" s="161">
        <v>258</v>
      </c>
      <c r="J186" s="193" t="s">
        <v>629</v>
      </c>
      <c r="K186" s="163">
        <v>43</v>
      </c>
      <c r="L186" s="164">
        <v>0.2</v>
      </c>
      <c r="M186" s="159" t="s">
        <v>541</v>
      </c>
      <c r="N186" s="165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7">
        <v>98</v>
      </c>
      <c r="B187" s="188">
        <v>42998</v>
      </c>
      <c r="C187" s="188"/>
      <c r="D187" s="189" t="s">
        <v>700</v>
      </c>
      <c r="E187" s="190" t="s">
        <v>571</v>
      </c>
      <c r="F187" s="160">
        <v>75</v>
      </c>
      <c r="G187" s="190"/>
      <c r="H187" s="190">
        <v>90</v>
      </c>
      <c r="I187" s="192">
        <v>90</v>
      </c>
      <c r="J187" s="162" t="s">
        <v>701</v>
      </c>
      <c r="K187" s="163">
        <f t="shared" ref="K187:K192" si="55">H187-F187</f>
        <v>15</v>
      </c>
      <c r="L187" s="164">
        <f t="shared" ref="L187:L192" si="56">K187/F187</f>
        <v>0.2</v>
      </c>
      <c r="M187" s="159" t="s">
        <v>541</v>
      </c>
      <c r="N187" s="165">
        <v>43019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7">
        <v>99</v>
      </c>
      <c r="B188" s="188">
        <v>43011</v>
      </c>
      <c r="C188" s="188"/>
      <c r="D188" s="189" t="s">
        <v>555</v>
      </c>
      <c r="E188" s="190" t="s">
        <v>571</v>
      </c>
      <c r="F188" s="191">
        <v>315</v>
      </c>
      <c r="G188" s="190"/>
      <c r="H188" s="190">
        <v>392</v>
      </c>
      <c r="I188" s="192">
        <v>384</v>
      </c>
      <c r="J188" s="193" t="s">
        <v>702</v>
      </c>
      <c r="K188" s="163">
        <f t="shared" si="55"/>
        <v>77</v>
      </c>
      <c r="L188" s="194">
        <f t="shared" si="56"/>
        <v>0.24444444444444444</v>
      </c>
      <c r="M188" s="190" t="s">
        <v>541</v>
      </c>
      <c r="N188" s="195">
        <v>43017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7">
        <v>100</v>
      </c>
      <c r="B189" s="188">
        <v>43013</v>
      </c>
      <c r="C189" s="188"/>
      <c r="D189" s="189" t="s">
        <v>433</v>
      </c>
      <c r="E189" s="190" t="s">
        <v>571</v>
      </c>
      <c r="F189" s="191">
        <v>145</v>
      </c>
      <c r="G189" s="190"/>
      <c r="H189" s="190">
        <v>179</v>
      </c>
      <c r="I189" s="192">
        <v>180</v>
      </c>
      <c r="J189" s="193" t="s">
        <v>703</v>
      </c>
      <c r="K189" s="163">
        <f t="shared" si="55"/>
        <v>34</v>
      </c>
      <c r="L189" s="194">
        <f t="shared" si="56"/>
        <v>0.23448275862068965</v>
      </c>
      <c r="M189" s="190" t="s">
        <v>541</v>
      </c>
      <c r="N189" s="195">
        <v>43025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101</v>
      </c>
      <c r="B190" s="188">
        <v>43014</v>
      </c>
      <c r="C190" s="188"/>
      <c r="D190" s="189" t="s">
        <v>327</v>
      </c>
      <c r="E190" s="190" t="s">
        <v>571</v>
      </c>
      <c r="F190" s="191">
        <v>256</v>
      </c>
      <c r="G190" s="190"/>
      <c r="H190" s="190">
        <v>323</v>
      </c>
      <c r="I190" s="192">
        <v>320</v>
      </c>
      <c r="J190" s="193" t="s">
        <v>629</v>
      </c>
      <c r="K190" s="163">
        <f t="shared" si="55"/>
        <v>67</v>
      </c>
      <c r="L190" s="194">
        <f t="shared" si="56"/>
        <v>0.26171875</v>
      </c>
      <c r="M190" s="190" t="s">
        <v>541</v>
      </c>
      <c r="N190" s="195">
        <v>43067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102</v>
      </c>
      <c r="B191" s="188">
        <v>43017</v>
      </c>
      <c r="C191" s="188"/>
      <c r="D191" s="189" t="s">
        <v>342</v>
      </c>
      <c r="E191" s="190" t="s">
        <v>571</v>
      </c>
      <c r="F191" s="191">
        <v>137.5</v>
      </c>
      <c r="G191" s="190"/>
      <c r="H191" s="190">
        <v>184</v>
      </c>
      <c r="I191" s="192">
        <v>183</v>
      </c>
      <c r="J191" s="193" t="s">
        <v>704</v>
      </c>
      <c r="K191" s="163">
        <f t="shared" si="55"/>
        <v>46.5</v>
      </c>
      <c r="L191" s="194">
        <f t="shared" si="56"/>
        <v>0.33818181818181819</v>
      </c>
      <c r="M191" s="190" t="s">
        <v>541</v>
      </c>
      <c r="N191" s="195">
        <v>43108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103</v>
      </c>
      <c r="B192" s="188">
        <v>43018</v>
      </c>
      <c r="C192" s="188"/>
      <c r="D192" s="189" t="s">
        <v>705</v>
      </c>
      <c r="E192" s="190" t="s">
        <v>571</v>
      </c>
      <c r="F192" s="191">
        <v>125.5</v>
      </c>
      <c r="G192" s="190"/>
      <c r="H192" s="190">
        <v>158</v>
      </c>
      <c r="I192" s="192">
        <v>155</v>
      </c>
      <c r="J192" s="193" t="s">
        <v>706</v>
      </c>
      <c r="K192" s="163">
        <f t="shared" si="55"/>
        <v>32.5</v>
      </c>
      <c r="L192" s="194">
        <f t="shared" si="56"/>
        <v>0.25896414342629481</v>
      </c>
      <c r="M192" s="190" t="s">
        <v>541</v>
      </c>
      <c r="N192" s="195">
        <v>43067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104</v>
      </c>
      <c r="B193" s="188">
        <v>43018</v>
      </c>
      <c r="C193" s="188"/>
      <c r="D193" s="189" t="s">
        <v>707</v>
      </c>
      <c r="E193" s="190" t="s">
        <v>571</v>
      </c>
      <c r="F193" s="191">
        <v>895</v>
      </c>
      <c r="G193" s="190"/>
      <c r="H193" s="190">
        <v>1122.5</v>
      </c>
      <c r="I193" s="192">
        <v>1078</v>
      </c>
      <c r="J193" s="193" t="s">
        <v>708</v>
      </c>
      <c r="K193" s="163">
        <v>227.5</v>
      </c>
      <c r="L193" s="194">
        <v>0.25418994413407803</v>
      </c>
      <c r="M193" s="190" t="s">
        <v>541</v>
      </c>
      <c r="N193" s="195">
        <v>43117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7">
        <v>105</v>
      </c>
      <c r="B194" s="188">
        <v>43020</v>
      </c>
      <c r="C194" s="188"/>
      <c r="D194" s="189" t="s">
        <v>336</v>
      </c>
      <c r="E194" s="190" t="s">
        <v>571</v>
      </c>
      <c r="F194" s="191">
        <v>525</v>
      </c>
      <c r="G194" s="190"/>
      <c r="H194" s="190">
        <v>629</v>
      </c>
      <c r="I194" s="192">
        <v>629</v>
      </c>
      <c r="J194" s="193" t="s">
        <v>629</v>
      </c>
      <c r="K194" s="163">
        <v>104</v>
      </c>
      <c r="L194" s="194">
        <v>0.19809523809523799</v>
      </c>
      <c r="M194" s="190" t="s">
        <v>541</v>
      </c>
      <c r="N194" s="195">
        <v>43119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106</v>
      </c>
      <c r="B195" s="188">
        <v>43046</v>
      </c>
      <c r="C195" s="188"/>
      <c r="D195" s="189" t="s">
        <v>373</v>
      </c>
      <c r="E195" s="190" t="s">
        <v>571</v>
      </c>
      <c r="F195" s="191">
        <v>740</v>
      </c>
      <c r="G195" s="190"/>
      <c r="H195" s="190">
        <v>892.5</v>
      </c>
      <c r="I195" s="192">
        <v>900</v>
      </c>
      <c r="J195" s="193" t="s">
        <v>709</v>
      </c>
      <c r="K195" s="163">
        <f>H195-F195</f>
        <v>152.5</v>
      </c>
      <c r="L195" s="194">
        <f>K195/F195</f>
        <v>0.20608108108108109</v>
      </c>
      <c r="M195" s="190" t="s">
        <v>541</v>
      </c>
      <c r="N195" s="195">
        <v>43052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107</v>
      </c>
      <c r="B196" s="157">
        <v>43073</v>
      </c>
      <c r="C196" s="157"/>
      <c r="D196" s="158" t="s">
        <v>710</v>
      </c>
      <c r="E196" s="159" t="s">
        <v>571</v>
      </c>
      <c r="F196" s="160">
        <v>118.5</v>
      </c>
      <c r="G196" s="159"/>
      <c r="H196" s="159">
        <v>143.5</v>
      </c>
      <c r="I196" s="161">
        <v>145</v>
      </c>
      <c r="J196" s="162" t="s">
        <v>562</v>
      </c>
      <c r="K196" s="163">
        <f>H196-F196</f>
        <v>25</v>
      </c>
      <c r="L196" s="164">
        <f>K196/F196</f>
        <v>0.2109704641350211</v>
      </c>
      <c r="M196" s="159" t="s">
        <v>541</v>
      </c>
      <c r="N196" s="165">
        <v>43097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6">
        <v>108</v>
      </c>
      <c r="B197" s="167">
        <v>43090</v>
      </c>
      <c r="C197" s="167"/>
      <c r="D197" s="168" t="s">
        <v>410</v>
      </c>
      <c r="E197" s="169" t="s">
        <v>571</v>
      </c>
      <c r="F197" s="170">
        <v>715</v>
      </c>
      <c r="G197" s="170"/>
      <c r="H197" s="171">
        <v>500</v>
      </c>
      <c r="I197" s="171">
        <v>872</v>
      </c>
      <c r="J197" s="172" t="s">
        <v>711</v>
      </c>
      <c r="K197" s="173">
        <f>H197-F197</f>
        <v>-215</v>
      </c>
      <c r="L197" s="174">
        <f>K197/F197</f>
        <v>-0.30069930069930068</v>
      </c>
      <c r="M197" s="170" t="s">
        <v>553</v>
      </c>
      <c r="N197" s="167">
        <v>43670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109</v>
      </c>
      <c r="B198" s="157">
        <v>43098</v>
      </c>
      <c r="C198" s="157"/>
      <c r="D198" s="158" t="s">
        <v>555</v>
      </c>
      <c r="E198" s="159" t="s">
        <v>571</v>
      </c>
      <c r="F198" s="160">
        <v>435</v>
      </c>
      <c r="G198" s="159"/>
      <c r="H198" s="159">
        <v>542.5</v>
      </c>
      <c r="I198" s="161">
        <v>539</v>
      </c>
      <c r="J198" s="162" t="s">
        <v>629</v>
      </c>
      <c r="K198" s="163">
        <v>107.5</v>
      </c>
      <c r="L198" s="164">
        <v>0.247126436781609</v>
      </c>
      <c r="M198" s="159" t="s">
        <v>541</v>
      </c>
      <c r="N198" s="165">
        <v>43206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110</v>
      </c>
      <c r="B199" s="157">
        <v>43098</v>
      </c>
      <c r="C199" s="157"/>
      <c r="D199" s="158" t="s">
        <v>513</v>
      </c>
      <c r="E199" s="159" t="s">
        <v>571</v>
      </c>
      <c r="F199" s="160">
        <v>885</v>
      </c>
      <c r="G199" s="159"/>
      <c r="H199" s="159">
        <v>1090</v>
      </c>
      <c r="I199" s="161">
        <v>1084</v>
      </c>
      <c r="J199" s="162" t="s">
        <v>629</v>
      </c>
      <c r="K199" s="163">
        <v>205</v>
      </c>
      <c r="L199" s="164">
        <v>0.23163841807909599</v>
      </c>
      <c r="M199" s="159" t="s">
        <v>541</v>
      </c>
      <c r="N199" s="165">
        <v>43213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6">
        <v>111</v>
      </c>
      <c r="B200" s="197">
        <v>43192</v>
      </c>
      <c r="C200" s="197"/>
      <c r="D200" s="175" t="s">
        <v>712</v>
      </c>
      <c r="E200" s="170" t="s">
        <v>571</v>
      </c>
      <c r="F200" s="198">
        <v>478.5</v>
      </c>
      <c r="G200" s="170"/>
      <c r="H200" s="170">
        <v>442</v>
      </c>
      <c r="I200" s="171">
        <v>613</v>
      </c>
      <c r="J200" s="172" t="s">
        <v>713</v>
      </c>
      <c r="K200" s="173">
        <f>H200-F200</f>
        <v>-36.5</v>
      </c>
      <c r="L200" s="174">
        <f>K200/F200</f>
        <v>-7.6280041797283177E-2</v>
      </c>
      <c r="M200" s="170" t="s">
        <v>553</v>
      </c>
      <c r="N200" s="167">
        <v>43762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6">
        <v>112</v>
      </c>
      <c r="B201" s="167">
        <v>43194</v>
      </c>
      <c r="C201" s="167"/>
      <c r="D201" s="168" t="s">
        <v>714</v>
      </c>
      <c r="E201" s="169" t="s">
        <v>571</v>
      </c>
      <c r="F201" s="170">
        <f>141.5-7.3</f>
        <v>134.19999999999999</v>
      </c>
      <c r="G201" s="170"/>
      <c r="H201" s="171">
        <v>77</v>
      </c>
      <c r="I201" s="171">
        <v>180</v>
      </c>
      <c r="J201" s="172" t="s">
        <v>715</v>
      </c>
      <c r="K201" s="173">
        <f>H201-F201</f>
        <v>-57.199999999999989</v>
      </c>
      <c r="L201" s="174">
        <f>K201/F201</f>
        <v>-0.42622950819672129</v>
      </c>
      <c r="M201" s="170" t="s">
        <v>553</v>
      </c>
      <c r="N201" s="167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6">
        <v>113</v>
      </c>
      <c r="B202" s="167">
        <v>43209</v>
      </c>
      <c r="C202" s="167"/>
      <c r="D202" s="168" t="s">
        <v>716</v>
      </c>
      <c r="E202" s="169" t="s">
        <v>571</v>
      </c>
      <c r="F202" s="170">
        <v>430</v>
      </c>
      <c r="G202" s="170"/>
      <c r="H202" s="171">
        <v>220</v>
      </c>
      <c r="I202" s="171">
        <v>537</v>
      </c>
      <c r="J202" s="172" t="s">
        <v>717</v>
      </c>
      <c r="K202" s="173">
        <f>H202-F202</f>
        <v>-210</v>
      </c>
      <c r="L202" s="174">
        <f>K202/F202</f>
        <v>-0.48837209302325579</v>
      </c>
      <c r="M202" s="170" t="s">
        <v>553</v>
      </c>
      <c r="N202" s="167">
        <v>43252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114</v>
      </c>
      <c r="B203" s="188">
        <v>43220</v>
      </c>
      <c r="C203" s="188"/>
      <c r="D203" s="189" t="s">
        <v>374</v>
      </c>
      <c r="E203" s="190" t="s">
        <v>571</v>
      </c>
      <c r="F203" s="190">
        <v>153.5</v>
      </c>
      <c r="G203" s="190"/>
      <c r="H203" s="190">
        <v>196</v>
      </c>
      <c r="I203" s="192">
        <v>196</v>
      </c>
      <c r="J203" s="162" t="s">
        <v>718</v>
      </c>
      <c r="K203" s="163">
        <f>H203-F203</f>
        <v>42.5</v>
      </c>
      <c r="L203" s="164">
        <f>K203/F203</f>
        <v>0.27687296416938112</v>
      </c>
      <c r="M203" s="159" t="s">
        <v>541</v>
      </c>
      <c r="N203" s="165">
        <v>43605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6">
        <v>115</v>
      </c>
      <c r="B204" s="167">
        <v>43306</v>
      </c>
      <c r="C204" s="167"/>
      <c r="D204" s="168" t="s">
        <v>688</v>
      </c>
      <c r="E204" s="169" t="s">
        <v>571</v>
      </c>
      <c r="F204" s="170">
        <v>27.5</v>
      </c>
      <c r="G204" s="170"/>
      <c r="H204" s="171">
        <v>13.1</v>
      </c>
      <c r="I204" s="171">
        <v>60</v>
      </c>
      <c r="J204" s="172" t="s">
        <v>719</v>
      </c>
      <c r="K204" s="173">
        <v>-14.4</v>
      </c>
      <c r="L204" s="174">
        <v>-0.52363636363636401</v>
      </c>
      <c r="M204" s="170" t="s">
        <v>553</v>
      </c>
      <c r="N204" s="167">
        <v>43138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6">
        <v>116</v>
      </c>
      <c r="B205" s="197">
        <v>43318</v>
      </c>
      <c r="C205" s="197"/>
      <c r="D205" s="175" t="s">
        <v>720</v>
      </c>
      <c r="E205" s="170" t="s">
        <v>571</v>
      </c>
      <c r="F205" s="170">
        <v>148.5</v>
      </c>
      <c r="G205" s="170"/>
      <c r="H205" s="170">
        <v>102</v>
      </c>
      <c r="I205" s="171">
        <v>182</v>
      </c>
      <c r="J205" s="172" t="s">
        <v>721</v>
      </c>
      <c r="K205" s="173">
        <f>H205-F205</f>
        <v>-46.5</v>
      </c>
      <c r="L205" s="174">
        <f>K205/F205</f>
        <v>-0.31313131313131315</v>
      </c>
      <c r="M205" s="170" t="s">
        <v>553</v>
      </c>
      <c r="N205" s="167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117</v>
      </c>
      <c r="B206" s="157">
        <v>43335</v>
      </c>
      <c r="C206" s="157"/>
      <c r="D206" s="158" t="s">
        <v>722</v>
      </c>
      <c r="E206" s="159" t="s">
        <v>571</v>
      </c>
      <c r="F206" s="190">
        <v>285</v>
      </c>
      <c r="G206" s="159"/>
      <c r="H206" s="159">
        <v>355</v>
      </c>
      <c r="I206" s="161">
        <v>364</v>
      </c>
      <c r="J206" s="162" t="s">
        <v>723</v>
      </c>
      <c r="K206" s="163">
        <v>70</v>
      </c>
      <c r="L206" s="164">
        <v>0.24561403508771901</v>
      </c>
      <c r="M206" s="159" t="s">
        <v>541</v>
      </c>
      <c r="N206" s="165">
        <v>43455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118</v>
      </c>
      <c r="B207" s="157">
        <v>43341</v>
      </c>
      <c r="C207" s="157"/>
      <c r="D207" s="158" t="s">
        <v>362</v>
      </c>
      <c r="E207" s="159" t="s">
        <v>571</v>
      </c>
      <c r="F207" s="190">
        <v>525</v>
      </c>
      <c r="G207" s="159"/>
      <c r="H207" s="159">
        <v>585</v>
      </c>
      <c r="I207" s="161">
        <v>635</v>
      </c>
      <c r="J207" s="162" t="s">
        <v>724</v>
      </c>
      <c r="K207" s="163">
        <f t="shared" ref="K207:K224" si="57">H207-F207</f>
        <v>60</v>
      </c>
      <c r="L207" s="164">
        <f t="shared" ref="L207:L224" si="58">K207/F207</f>
        <v>0.11428571428571428</v>
      </c>
      <c r="M207" s="159" t="s">
        <v>541</v>
      </c>
      <c r="N207" s="165">
        <v>43662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119</v>
      </c>
      <c r="B208" s="157">
        <v>43395</v>
      </c>
      <c r="C208" s="157"/>
      <c r="D208" s="158" t="s">
        <v>350</v>
      </c>
      <c r="E208" s="159" t="s">
        <v>571</v>
      </c>
      <c r="F208" s="190">
        <v>475</v>
      </c>
      <c r="G208" s="159"/>
      <c r="H208" s="159">
        <v>574</v>
      </c>
      <c r="I208" s="161">
        <v>570</v>
      </c>
      <c r="J208" s="162" t="s">
        <v>629</v>
      </c>
      <c r="K208" s="163">
        <f t="shared" si="57"/>
        <v>99</v>
      </c>
      <c r="L208" s="164">
        <f t="shared" si="58"/>
        <v>0.20842105263157895</v>
      </c>
      <c r="M208" s="159" t="s">
        <v>541</v>
      </c>
      <c r="N208" s="165">
        <v>43403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120</v>
      </c>
      <c r="B209" s="188">
        <v>43397</v>
      </c>
      <c r="C209" s="188"/>
      <c r="D209" s="189" t="s">
        <v>369</v>
      </c>
      <c r="E209" s="190" t="s">
        <v>571</v>
      </c>
      <c r="F209" s="190">
        <v>707.5</v>
      </c>
      <c r="G209" s="190"/>
      <c r="H209" s="190">
        <v>872</v>
      </c>
      <c r="I209" s="192">
        <v>872</v>
      </c>
      <c r="J209" s="193" t="s">
        <v>629</v>
      </c>
      <c r="K209" s="163">
        <f t="shared" si="57"/>
        <v>164.5</v>
      </c>
      <c r="L209" s="194">
        <f t="shared" si="58"/>
        <v>0.23250883392226149</v>
      </c>
      <c r="M209" s="190" t="s">
        <v>541</v>
      </c>
      <c r="N209" s="195">
        <v>43482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121</v>
      </c>
      <c r="B210" s="188">
        <v>43398</v>
      </c>
      <c r="C210" s="188"/>
      <c r="D210" s="189" t="s">
        <v>725</v>
      </c>
      <c r="E210" s="190" t="s">
        <v>571</v>
      </c>
      <c r="F210" s="190">
        <v>162</v>
      </c>
      <c r="G210" s="190"/>
      <c r="H210" s="190">
        <v>204</v>
      </c>
      <c r="I210" s="192">
        <v>209</v>
      </c>
      <c r="J210" s="193" t="s">
        <v>726</v>
      </c>
      <c r="K210" s="163">
        <f t="shared" si="57"/>
        <v>42</v>
      </c>
      <c r="L210" s="194">
        <f t="shared" si="58"/>
        <v>0.25925925925925924</v>
      </c>
      <c r="M210" s="190" t="s">
        <v>541</v>
      </c>
      <c r="N210" s="195">
        <v>43539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122</v>
      </c>
      <c r="B211" s="188">
        <v>43399</v>
      </c>
      <c r="C211" s="188"/>
      <c r="D211" s="189" t="s">
        <v>450</v>
      </c>
      <c r="E211" s="190" t="s">
        <v>571</v>
      </c>
      <c r="F211" s="190">
        <v>240</v>
      </c>
      <c r="G211" s="190"/>
      <c r="H211" s="190">
        <v>297</v>
      </c>
      <c r="I211" s="192">
        <v>297</v>
      </c>
      <c r="J211" s="193" t="s">
        <v>629</v>
      </c>
      <c r="K211" s="199">
        <f t="shared" si="57"/>
        <v>57</v>
      </c>
      <c r="L211" s="194">
        <f t="shared" si="58"/>
        <v>0.23749999999999999</v>
      </c>
      <c r="M211" s="190" t="s">
        <v>541</v>
      </c>
      <c r="N211" s="195">
        <v>43417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123</v>
      </c>
      <c r="B212" s="157">
        <v>43439</v>
      </c>
      <c r="C212" s="157"/>
      <c r="D212" s="158" t="s">
        <v>727</v>
      </c>
      <c r="E212" s="159" t="s">
        <v>571</v>
      </c>
      <c r="F212" s="159">
        <v>202.5</v>
      </c>
      <c r="G212" s="159"/>
      <c r="H212" s="159">
        <v>255</v>
      </c>
      <c r="I212" s="161">
        <v>252</v>
      </c>
      <c r="J212" s="162" t="s">
        <v>629</v>
      </c>
      <c r="K212" s="163">
        <f t="shared" si="57"/>
        <v>52.5</v>
      </c>
      <c r="L212" s="164">
        <f t="shared" si="58"/>
        <v>0.25925925925925924</v>
      </c>
      <c r="M212" s="159" t="s">
        <v>541</v>
      </c>
      <c r="N212" s="165">
        <v>43542</v>
      </c>
      <c r="O212" s="1"/>
      <c r="P212" s="1"/>
      <c r="Q212" s="1"/>
      <c r="R212" s="6" t="s">
        <v>728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124</v>
      </c>
      <c r="B213" s="188">
        <v>43465</v>
      </c>
      <c r="C213" s="157"/>
      <c r="D213" s="189" t="s">
        <v>397</v>
      </c>
      <c r="E213" s="190" t="s">
        <v>571</v>
      </c>
      <c r="F213" s="190">
        <v>710</v>
      </c>
      <c r="G213" s="190"/>
      <c r="H213" s="190">
        <v>866</v>
      </c>
      <c r="I213" s="192">
        <v>866</v>
      </c>
      <c r="J213" s="193" t="s">
        <v>629</v>
      </c>
      <c r="K213" s="163">
        <f t="shared" si="57"/>
        <v>156</v>
      </c>
      <c r="L213" s="164">
        <f t="shared" si="58"/>
        <v>0.21971830985915494</v>
      </c>
      <c r="M213" s="159" t="s">
        <v>541</v>
      </c>
      <c r="N213" s="165">
        <v>43553</v>
      </c>
      <c r="O213" s="1"/>
      <c r="P213" s="1"/>
      <c r="Q213" s="1"/>
      <c r="R213" s="6" t="s">
        <v>728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125</v>
      </c>
      <c r="B214" s="188">
        <v>43522</v>
      </c>
      <c r="C214" s="188"/>
      <c r="D214" s="189" t="s">
        <v>152</v>
      </c>
      <c r="E214" s="190" t="s">
        <v>571</v>
      </c>
      <c r="F214" s="190">
        <v>337.25</v>
      </c>
      <c r="G214" s="190"/>
      <c r="H214" s="190">
        <v>398.5</v>
      </c>
      <c r="I214" s="192">
        <v>411</v>
      </c>
      <c r="J214" s="162" t="s">
        <v>729</v>
      </c>
      <c r="K214" s="163">
        <f t="shared" si="57"/>
        <v>61.25</v>
      </c>
      <c r="L214" s="164">
        <f t="shared" si="58"/>
        <v>0.1816160118606375</v>
      </c>
      <c r="M214" s="159" t="s">
        <v>541</v>
      </c>
      <c r="N214" s="165">
        <v>43760</v>
      </c>
      <c r="O214" s="1"/>
      <c r="P214" s="1"/>
      <c r="Q214" s="1"/>
      <c r="R214" s="6" t="s">
        <v>728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0">
        <v>126</v>
      </c>
      <c r="B215" s="201">
        <v>43559</v>
      </c>
      <c r="C215" s="201"/>
      <c r="D215" s="202" t="s">
        <v>730</v>
      </c>
      <c r="E215" s="203" t="s">
        <v>571</v>
      </c>
      <c r="F215" s="203">
        <v>130</v>
      </c>
      <c r="G215" s="203"/>
      <c r="H215" s="203">
        <v>65</v>
      </c>
      <c r="I215" s="204">
        <v>158</v>
      </c>
      <c r="J215" s="172" t="s">
        <v>731</v>
      </c>
      <c r="K215" s="173">
        <f t="shared" si="57"/>
        <v>-65</v>
      </c>
      <c r="L215" s="174">
        <f t="shared" si="58"/>
        <v>-0.5</v>
      </c>
      <c r="M215" s="170" t="s">
        <v>553</v>
      </c>
      <c r="N215" s="167">
        <v>43726</v>
      </c>
      <c r="O215" s="1"/>
      <c r="P215" s="1"/>
      <c r="Q215" s="1"/>
      <c r="R215" s="6" t="s">
        <v>732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127</v>
      </c>
      <c r="B216" s="188">
        <v>43017</v>
      </c>
      <c r="C216" s="188"/>
      <c r="D216" s="189" t="s">
        <v>184</v>
      </c>
      <c r="E216" s="190" t="s">
        <v>571</v>
      </c>
      <c r="F216" s="190">
        <v>141.5</v>
      </c>
      <c r="G216" s="190"/>
      <c r="H216" s="190">
        <v>183.5</v>
      </c>
      <c r="I216" s="192">
        <v>210</v>
      </c>
      <c r="J216" s="162" t="s">
        <v>726</v>
      </c>
      <c r="K216" s="163">
        <f t="shared" si="57"/>
        <v>42</v>
      </c>
      <c r="L216" s="164">
        <f t="shared" si="58"/>
        <v>0.29681978798586572</v>
      </c>
      <c r="M216" s="159" t="s">
        <v>541</v>
      </c>
      <c r="N216" s="165">
        <v>43042</v>
      </c>
      <c r="O216" s="1"/>
      <c r="P216" s="1"/>
      <c r="Q216" s="1"/>
      <c r="R216" s="6" t="s">
        <v>732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0">
        <v>128</v>
      </c>
      <c r="B217" s="201">
        <v>43074</v>
      </c>
      <c r="C217" s="201"/>
      <c r="D217" s="202" t="s">
        <v>733</v>
      </c>
      <c r="E217" s="203" t="s">
        <v>571</v>
      </c>
      <c r="F217" s="198">
        <v>172</v>
      </c>
      <c r="G217" s="203"/>
      <c r="H217" s="203">
        <v>155.25</v>
      </c>
      <c r="I217" s="204">
        <v>230</v>
      </c>
      <c r="J217" s="172" t="s">
        <v>734</v>
      </c>
      <c r="K217" s="173">
        <f t="shared" si="57"/>
        <v>-16.75</v>
      </c>
      <c r="L217" s="174">
        <f t="shared" si="58"/>
        <v>-9.7383720930232565E-2</v>
      </c>
      <c r="M217" s="170" t="s">
        <v>553</v>
      </c>
      <c r="N217" s="167">
        <v>43787</v>
      </c>
      <c r="O217" s="1"/>
      <c r="P217" s="1"/>
      <c r="Q217" s="1"/>
      <c r="R217" s="6" t="s">
        <v>732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129</v>
      </c>
      <c r="B218" s="188">
        <v>43398</v>
      </c>
      <c r="C218" s="188"/>
      <c r="D218" s="189" t="s">
        <v>107</v>
      </c>
      <c r="E218" s="190" t="s">
        <v>571</v>
      </c>
      <c r="F218" s="190">
        <v>698.5</v>
      </c>
      <c r="G218" s="190"/>
      <c r="H218" s="190">
        <v>890</v>
      </c>
      <c r="I218" s="192">
        <v>890</v>
      </c>
      <c r="J218" s="162" t="s">
        <v>796</v>
      </c>
      <c r="K218" s="163">
        <f t="shared" si="57"/>
        <v>191.5</v>
      </c>
      <c r="L218" s="164">
        <f t="shared" si="58"/>
        <v>0.27415891195418757</v>
      </c>
      <c r="M218" s="159" t="s">
        <v>541</v>
      </c>
      <c r="N218" s="165">
        <v>44328</v>
      </c>
      <c r="O218" s="1"/>
      <c r="P218" s="1"/>
      <c r="Q218" s="1"/>
      <c r="R218" s="6" t="s">
        <v>728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130</v>
      </c>
      <c r="B219" s="188">
        <v>42877</v>
      </c>
      <c r="C219" s="188"/>
      <c r="D219" s="189" t="s">
        <v>361</v>
      </c>
      <c r="E219" s="190" t="s">
        <v>571</v>
      </c>
      <c r="F219" s="190">
        <v>127.6</v>
      </c>
      <c r="G219" s="190"/>
      <c r="H219" s="190">
        <v>138</v>
      </c>
      <c r="I219" s="192">
        <v>190</v>
      </c>
      <c r="J219" s="162" t="s">
        <v>735</v>
      </c>
      <c r="K219" s="163">
        <f t="shared" si="57"/>
        <v>10.400000000000006</v>
      </c>
      <c r="L219" s="164">
        <f t="shared" si="58"/>
        <v>8.1504702194357417E-2</v>
      </c>
      <c r="M219" s="159" t="s">
        <v>541</v>
      </c>
      <c r="N219" s="165">
        <v>43774</v>
      </c>
      <c r="O219" s="1"/>
      <c r="P219" s="1"/>
      <c r="Q219" s="1"/>
      <c r="R219" s="6" t="s">
        <v>732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131</v>
      </c>
      <c r="B220" s="188">
        <v>43158</v>
      </c>
      <c r="C220" s="188"/>
      <c r="D220" s="189" t="s">
        <v>736</v>
      </c>
      <c r="E220" s="190" t="s">
        <v>571</v>
      </c>
      <c r="F220" s="190">
        <v>317</v>
      </c>
      <c r="G220" s="190"/>
      <c r="H220" s="190">
        <v>382.5</v>
      </c>
      <c r="I220" s="192">
        <v>398</v>
      </c>
      <c r="J220" s="162" t="s">
        <v>737</v>
      </c>
      <c r="K220" s="163">
        <f t="shared" si="57"/>
        <v>65.5</v>
      </c>
      <c r="L220" s="164">
        <f t="shared" si="58"/>
        <v>0.20662460567823343</v>
      </c>
      <c r="M220" s="159" t="s">
        <v>541</v>
      </c>
      <c r="N220" s="165">
        <v>44238</v>
      </c>
      <c r="O220" s="1"/>
      <c r="P220" s="1"/>
      <c r="Q220" s="1"/>
      <c r="R220" s="6" t="s">
        <v>732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0">
        <v>132</v>
      </c>
      <c r="B221" s="201">
        <v>43164</v>
      </c>
      <c r="C221" s="201"/>
      <c r="D221" s="202" t="s">
        <v>144</v>
      </c>
      <c r="E221" s="203" t="s">
        <v>571</v>
      </c>
      <c r="F221" s="198">
        <f>510-14.4</f>
        <v>495.6</v>
      </c>
      <c r="G221" s="203"/>
      <c r="H221" s="203">
        <v>350</v>
      </c>
      <c r="I221" s="204">
        <v>672</v>
      </c>
      <c r="J221" s="172" t="s">
        <v>738</v>
      </c>
      <c r="K221" s="173">
        <f t="shared" si="57"/>
        <v>-145.60000000000002</v>
      </c>
      <c r="L221" s="174">
        <f t="shared" si="58"/>
        <v>-0.29378531073446329</v>
      </c>
      <c r="M221" s="170" t="s">
        <v>553</v>
      </c>
      <c r="N221" s="167">
        <v>43887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0">
        <v>133</v>
      </c>
      <c r="B222" s="201">
        <v>43237</v>
      </c>
      <c r="C222" s="201"/>
      <c r="D222" s="202" t="s">
        <v>442</v>
      </c>
      <c r="E222" s="203" t="s">
        <v>571</v>
      </c>
      <c r="F222" s="198">
        <v>230.3</v>
      </c>
      <c r="G222" s="203"/>
      <c r="H222" s="203">
        <v>102.5</v>
      </c>
      <c r="I222" s="204">
        <v>348</v>
      </c>
      <c r="J222" s="172" t="s">
        <v>739</v>
      </c>
      <c r="K222" s="173">
        <f t="shared" si="57"/>
        <v>-127.80000000000001</v>
      </c>
      <c r="L222" s="174">
        <f t="shared" si="58"/>
        <v>-0.55492835432045162</v>
      </c>
      <c r="M222" s="170" t="s">
        <v>553</v>
      </c>
      <c r="N222" s="167">
        <v>43896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134</v>
      </c>
      <c r="B223" s="188">
        <v>43258</v>
      </c>
      <c r="C223" s="188"/>
      <c r="D223" s="189" t="s">
        <v>414</v>
      </c>
      <c r="E223" s="190" t="s">
        <v>571</v>
      </c>
      <c r="F223" s="190">
        <f>342.5-5.1</f>
        <v>337.4</v>
      </c>
      <c r="G223" s="190"/>
      <c r="H223" s="190">
        <v>412.5</v>
      </c>
      <c r="I223" s="192">
        <v>439</v>
      </c>
      <c r="J223" s="162" t="s">
        <v>740</v>
      </c>
      <c r="K223" s="163">
        <f t="shared" si="57"/>
        <v>75.100000000000023</v>
      </c>
      <c r="L223" s="164">
        <f t="shared" si="58"/>
        <v>0.22258446947243635</v>
      </c>
      <c r="M223" s="159" t="s">
        <v>541</v>
      </c>
      <c r="N223" s="165">
        <v>44230</v>
      </c>
      <c r="O223" s="1"/>
      <c r="P223" s="1"/>
      <c r="Q223" s="1"/>
      <c r="R223" s="6" t="s">
        <v>732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1">
        <v>135</v>
      </c>
      <c r="B224" s="180">
        <v>43285</v>
      </c>
      <c r="C224" s="180"/>
      <c r="D224" s="181" t="s">
        <v>55</v>
      </c>
      <c r="E224" s="182" t="s">
        <v>571</v>
      </c>
      <c r="F224" s="182">
        <f>127.5-5.53</f>
        <v>121.97</v>
      </c>
      <c r="G224" s="183"/>
      <c r="H224" s="183">
        <v>122.5</v>
      </c>
      <c r="I224" s="183">
        <v>170</v>
      </c>
      <c r="J224" s="184" t="s">
        <v>767</v>
      </c>
      <c r="K224" s="185">
        <f t="shared" si="57"/>
        <v>0.53000000000000114</v>
      </c>
      <c r="L224" s="186">
        <f t="shared" si="58"/>
        <v>4.3453308190538747E-3</v>
      </c>
      <c r="M224" s="182" t="s">
        <v>662</v>
      </c>
      <c r="N224" s="180">
        <v>44431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0">
        <v>136</v>
      </c>
      <c r="B225" s="201">
        <v>43294</v>
      </c>
      <c r="C225" s="201"/>
      <c r="D225" s="202" t="s">
        <v>352</v>
      </c>
      <c r="E225" s="203" t="s">
        <v>571</v>
      </c>
      <c r="F225" s="198">
        <v>46.5</v>
      </c>
      <c r="G225" s="203"/>
      <c r="H225" s="203">
        <v>17</v>
      </c>
      <c r="I225" s="204">
        <v>59</v>
      </c>
      <c r="J225" s="172" t="s">
        <v>741</v>
      </c>
      <c r="K225" s="173">
        <f t="shared" ref="K225:K233" si="59">H225-F225</f>
        <v>-29.5</v>
      </c>
      <c r="L225" s="174">
        <f t="shared" ref="L225:L233" si="60">K225/F225</f>
        <v>-0.63440860215053763</v>
      </c>
      <c r="M225" s="170" t="s">
        <v>553</v>
      </c>
      <c r="N225" s="167">
        <v>43887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137</v>
      </c>
      <c r="B226" s="188">
        <v>43396</v>
      </c>
      <c r="C226" s="188"/>
      <c r="D226" s="189" t="s">
        <v>399</v>
      </c>
      <c r="E226" s="190" t="s">
        <v>571</v>
      </c>
      <c r="F226" s="190">
        <v>156.5</v>
      </c>
      <c r="G226" s="190"/>
      <c r="H226" s="190">
        <v>207.5</v>
      </c>
      <c r="I226" s="192">
        <v>191</v>
      </c>
      <c r="J226" s="162" t="s">
        <v>629</v>
      </c>
      <c r="K226" s="163">
        <f t="shared" si="59"/>
        <v>51</v>
      </c>
      <c r="L226" s="164">
        <f t="shared" si="60"/>
        <v>0.32587859424920129</v>
      </c>
      <c r="M226" s="159" t="s">
        <v>541</v>
      </c>
      <c r="N226" s="165">
        <v>44369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138</v>
      </c>
      <c r="B227" s="188">
        <v>43439</v>
      </c>
      <c r="C227" s="188"/>
      <c r="D227" s="189" t="s">
        <v>317</v>
      </c>
      <c r="E227" s="190" t="s">
        <v>571</v>
      </c>
      <c r="F227" s="190">
        <v>259.5</v>
      </c>
      <c r="G227" s="190"/>
      <c r="H227" s="190">
        <v>320</v>
      </c>
      <c r="I227" s="192">
        <v>320</v>
      </c>
      <c r="J227" s="162" t="s">
        <v>629</v>
      </c>
      <c r="K227" s="163">
        <f t="shared" si="59"/>
        <v>60.5</v>
      </c>
      <c r="L227" s="164">
        <f t="shared" si="60"/>
        <v>0.23314065510597304</v>
      </c>
      <c r="M227" s="159" t="s">
        <v>541</v>
      </c>
      <c r="N227" s="165">
        <v>44323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0">
        <v>139</v>
      </c>
      <c r="B228" s="201">
        <v>43439</v>
      </c>
      <c r="C228" s="201"/>
      <c r="D228" s="202" t="s">
        <v>742</v>
      </c>
      <c r="E228" s="203" t="s">
        <v>571</v>
      </c>
      <c r="F228" s="203">
        <v>715</v>
      </c>
      <c r="G228" s="203"/>
      <c r="H228" s="203">
        <v>445</v>
      </c>
      <c r="I228" s="204">
        <v>840</v>
      </c>
      <c r="J228" s="172" t="s">
        <v>743</v>
      </c>
      <c r="K228" s="173">
        <f t="shared" si="59"/>
        <v>-270</v>
      </c>
      <c r="L228" s="174">
        <f t="shared" si="60"/>
        <v>-0.3776223776223776</v>
      </c>
      <c r="M228" s="170" t="s">
        <v>553</v>
      </c>
      <c r="N228" s="167">
        <v>43800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140</v>
      </c>
      <c r="B229" s="188">
        <v>43469</v>
      </c>
      <c r="C229" s="188"/>
      <c r="D229" s="189" t="s">
        <v>157</v>
      </c>
      <c r="E229" s="190" t="s">
        <v>571</v>
      </c>
      <c r="F229" s="190">
        <v>875</v>
      </c>
      <c r="G229" s="190"/>
      <c r="H229" s="190">
        <v>1165</v>
      </c>
      <c r="I229" s="192">
        <v>1185</v>
      </c>
      <c r="J229" s="162" t="s">
        <v>744</v>
      </c>
      <c r="K229" s="163">
        <f t="shared" si="59"/>
        <v>290</v>
      </c>
      <c r="L229" s="164">
        <f t="shared" si="60"/>
        <v>0.33142857142857141</v>
      </c>
      <c r="M229" s="159" t="s">
        <v>541</v>
      </c>
      <c r="N229" s="165">
        <v>43847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141</v>
      </c>
      <c r="B230" s="188">
        <v>43559</v>
      </c>
      <c r="C230" s="188"/>
      <c r="D230" s="189" t="s">
        <v>333</v>
      </c>
      <c r="E230" s="190" t="s">
        <v>571</v>
      </c>
      <c r="F230" s="190">
        <f>387-14.63</f>
        <v>372.37</v>
      </c>
      <c r="G230" s="190"/>
      <c r="H230" s="190">
        <v>490</v>
      </c>
      <c r="I230" s="192">
        <v>490</v>
      </c>
      <c r="J230" s="162" t="s">
        <v>629</v>
      </c>
      <c r="K230" s="163">
        <f t="shared" si="59"/>
        <v>117.63</v>
      </c>
      <c r="L230" s="164">
        <f t="shared" si="60"/>
        <v>0.31589548030185027</v>
      </c>
      <c r="M230" s="159" t="s">
        <v>541</v>
      </c>
      <c r="N230" s="165">
        <v>43850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0">
        <v>142</v>
      </c>
      <c r="B231" s="201">
        <v>43578</v>
      </c>
      <c r="C231" s="201"/>
      <c r="D231" s="202" t="s">
        <v>745</v>
      </c>
      <c r="E231" s="203" t="s">
        <v>543</v>
      </c>
      <c r="F231" s="203">
        <v>220</v>
      </c>
      <c r="G231" s="203"/>
      <c r="H231" s="203">
        <v>127.5</v>
      </c>
      <c r="I231" s="204">
        <v>284</v>
      </c>
      <c r="J231" s="172" t="s">
        <v>746</v>
      </c>
      <c r="K231" s="173">
        <f t="shared" si="59"/>
        <v>-92.5</v>
      </c>
      <c r="L231" s="174">
        <f t="shared" si="60"/>
        <v>-0.42045454545454547</v>
      </c>
      <c r="M231" s="170" t="s">
        <v>553</v>
      </c>
      <c r="N231" s="167">
        <v>43896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143</v>
      </c>
      <c r="B232" s="188">
        <v>43622</v>
      </c>
      <c r="C232" s="188"/>
      <c r="D232" s="189" t="s">
        <v>451</v>
      </c>
      <c r="E232" s="190" t="s">
        <v>543</v>
      </c>
      <c r="F232" s="190">
        <v>332.8</v>
      </c>
      <c r="G232" s="190"/>
      <c r="H232" s="190">
        <v>405</v>
      </c>
      <c r="I232" s="192">
        <v>419</v>
      </c>
      <c r="J232" s="162" t="s">
        <v>747</v>
      </c>
      <c r="K232" s="163">
        <f t="shared" si="59"/>
        <v>72.199999999999989</v>
      </c>
      <c r="L232" s="164">
        <f t="shared" si="60"/>
        <v>0.21694711538461534</v>
      </c>
      <c r="M232" s="159" t="s">
        <v>541</v>
      </c>
      <c r="N232" s="165">
        <v>43860</v>
      </c>
      <c r="O232" s="1"/>
      <c r="P232" s="1"/>
      <c r="Q232" s="1"/>
      <c r="R232" s="6" t="s">
        <v>732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1">
        <v>144</v>
      </c>
      <c r="B233" s="180">
        <v>43641</v>
      </c>
      <c r="C233" s="180"/>
      <c r="D233" s="181" t="s">
        <v>150</v>
      </c>
      <c r="E233" s="182" t="s">
        <v>571</v>
      </c>
      <c r="F233" s="182">
        <v>386</v>
      </c>
      <c r="G233" s="183"/>
      <c r="H233" s="183">
        <v>395</v>
      </c>
      <c r="I233" s="183">
        <v>452</v>
      </c>
      <c r="J233" s="184" t="s">
        <v>748</v>
      </c>
      <c r="K233" s="185">
        <f t="shared" si="59"/>
        <v>9</v>
      </c>
      <c r="L233" s="186">
        <f t="shared" si="60"/>
        <v>2.3316062176165803E-2</v>
      </c>
      <c r="M233" s="182" t="s">
        <v>662</v>
      </c>
      <c r="N233" s="180">
        <v>43868</v>
      </c>
      <c r="O233" s="1"/>
      <c r="P233" s="1"/>
      <c r="Q233" s="1"/>
      <c r="R233" s="6" t="s">
        <v>732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1">
        <v>145</v>
      </c>
      <c r="B234" s="180">
        <v>43707</v>
      </c>
      <c r="C234" s="180"/>
      <c r="D234" s="181" t="s">
        <v>130</v>
      </c>
      <c r="E234" s="182" t="s">
        <v>571</v>
      </c>
      <c r="F234" s="182">
        <v>137.5</v>
      </c>
      <c r="G234" s="183"/>
      <c r="H234" s="183">
        <v>138.5</v>
      </c>
      <c r="I234" s="183">
        <v>190</v>
      </c>
      <c r="J234" s="184" t="s">
        <v>766</v>
      </c>
      <c r="K234" s="185">
        <f>H234-F234</f>
        <v>1</v>
      </c>
      <c r="L234" s="186">
        <f>K234/F234</f>
        <v>7.2727272727272727E-3</v>
      </c>
      <c r="M234" s="182" t="s">
        <v>662</v>
      </c>
      <c r="N234" s="180">
        <v>44432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146</v>
      </c>
      <c r="B235" s="188">
        <v>43731</v>
      </c>
      <c r="C235" s="188"/>
      <c r="D235" s="189" t="s">
        <v>407</v>
      </c>
      <c r="E235" s="190" t="s">
        <v>571</v>
      </c>
      <c r="F235" s="190">
        <v>235</v>
      </c>
      <c r="G235" s="190"/>
      <c r="H235" s="190">
        <v>295</v>
      </c>
      <c r="I235" s="192">
        <v>296</v>
      </c>
      <c r="J235" s="162" t="s">
        <v>749</v>
      </c>
      <c r="K235" s="163">
        <f t="shared" ref="K235:K241" si="61">H235-F235</f>
        <v>60</v>
      </c>
      <c r="L235" s="164">
        <f t="shared" ref="L235:L241" si="62">K235/F235</f>
        <v>0.25531914893617019</v>
      </c>
      <c r="M235" s="159" t="s">
        <v>541</v>
      </c>
      <c r="N235" s="165">
        <v>43844</v>
      </c>
      <c r="O235" s="1"/>
      <c r="P235" s="1"/>
      <c r="Q235" s="1"/>
      <c r="R235" s="6" t="s">
        <v>732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147</v>
      </c>
      <c r="B236" s="188">
        <v>43752</v>
      </c>
      <c r="C236" s="188"/>
      <c r="D236" s="189" t="s">
        <v>750</v>
      </c>
      <c r="E236" s="190" t="s">
        <v>571</v>
      </c>
      <c r="F236" s="190">
        <v>277.5</v>
      </c>
      <c r="G236" s="190"/>
      <c r="H236" s="190">
        <v>333</v>
      </c>
      <c r="I236" s="192">
        <v>333</v>
      </c>
      <c r="J236" s="162" t="s">
        <v>751</v>
      </c>
      <c r="K236" s="163">
        <f t="shared" si="61"/>
        <v>55.5</v>
      </c>
      <c r="L236" s="164">
        <f t="shared" si="62"/>
        <v>0.2</v>
      </c>
      <c r="M236" s="159" t="s">
        <v>541</v>
      </c>
      <c r="N236" s="165">
        <v>43846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148</v>
      </c>
      <c r="B237" s="188">
        <v>43752</v>
      </c>
      <c r="C237" s="188"/>
      <c r="D237" s="189" t="s">
        <v>752</v>
      </c>
      <c r="E237" s="190" t="s">
        <v>571</v>
      </c>
      <c r="F237" s="190">
        <v>930</v>
      </c>
      <c r="G237" s="190"/>
      <c r="H237" s="190">
        <v>1165</v>
      </c>
      <c r="I237" s="192">
        <v>1200</v>
      </c>
      <c r="J237" s="162" t="s">
        <v>753</v>
      </c>
      <c r="K237" s="163">
        <f t="shared" si="61"/>
        <v>235</v>
      </c>
      <c r="L237" s="164">
        <f t="shared" si="62"/>
        <v>0.25268817204301075</v>
      </c>
      <c r="M237" s="159" t="s">
        <v>541</v>
      </c>
      <c r="N237" s="165">
        <v>43847</v>
      </c>
      <c r="O237" s="1"/>
      <c r="P237" s="1"/>
      <c r="Q237" s="1"/>
      <c r="R237" s="6" t="s">
        <v>732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149</v>
      </c>
      <c r="B238" s="188">
        <v>43753</v>
      </c>
      <c r="C238" s="188"/>
      <c r="D238" s="189" t="s">
        <v>754</v>
      </c>
      <c r="E238" s="190" t="s">
        <v>571</v>
      </c>
      <c r="F238" s="160">
        <v>111</v>
      </c>
      <c r="G238" s="190"/>
      <c r="H238" s="190">
        <v>141</v>
      </c>
      <c r="I238" s="192">
        <v>141</v>
      </c>
      <c r="J238" s="162" t="s">
        <v>556</v>
      </c>
      <c r="K238" s="163">
        <f t="shared" si="61"/>
        <v>30</v>
      </c>
      <c r="L238" s="164">
        <f t="shared" si="62"/>
        <v>0.27027027027027029</v>
      </c>
      <c r="M238" s="159" t="s">
        <v>541</v>
      </c>
      <c r="N238" s="165">
        <v>44328</v>
      </c>
      <c r="O238" s="1"/>
      <c r="P238" s="1"/>
      <c r="Q238" s="1"/>
      <c r="R238" s="6" t="s">
        <v>732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150</v>
      </c>
      <c r="B239" s="188">
        <v>43753</v>
      </c>
      <c r="C239" s="188"/>
      <c r="D239" s="189" t="s">
        <v>755</v>
      </c>
      <c r="E239" s="190" t="s">
        <v>571</v>
      </c>
      <c r="F239" s="160">
        <v>296</v>
      </c>
      <c r="G239" s="190"/>
      <c r="H239" s="190">
        <v>370</v>
      </c>
      <c r="I239" s="192">
        <v>370</v>
      </c>
      <c r="J239" s="162" t="s">
        <v>629</v>
      </c>
      <c r="K239" s="163">
        <f t="shared" si="61"/>
        <v>74</v>
      </c>
      <c r="L239" s="164">
        <f t="shared" si="62"/>
        <v>0.25</v>
      </c>
      <c r="M239" s="159" t="s">
        <v>541</v>
      </c>
      <c r="N239" s="165">
        <v>43853</v>
      </c>
      <c r="O239" s="1"/>
      <c r="P239" s="1"/>
      <c r="Q239" s="1"/>
      <c r="R239" s="6" t="s">
        <v>732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151</v>
      </c>
      <c r="B240" s="188">
        <v>43754</v>
      </c>
      <c r="C240" s="188"/>
      <c r="D240" s="189" t="s">
        <v>756</v>
      </c>
      <c r="E240" s="190" t="s">
        <v>571</v>
      </c>
      <c r="F240" s="160">
        <v>300</v>
      </c>
      <c r="G240" s="190"/>
      <c r="H240" s="190">
        <v>382.5</v>
      </c>
      <c r="I240" s="192">
        <v>344</v>
      </c>
      <c r="J240" s="162" t="s">
        <v>800</v>
      </c>
      <c r="K240" s="163">
        <f t="shared" si="61"/>
        <v>82.5</v>
      </c>
      <c r="L240" s="164">
        <f t="shared" si="62"/>
        <v>0.27500000000000002</v>
      </c>
      <c r="M240" s="159" t="s">
        <v>541</v>
      </c>
      <c r="N240" s="165">
        <v>44238</v>
      </c>
      <c r="O240" s="1"/>
      <c r="P240" s="1"/>
      <c r="Q240" s="1"/>
      <c r="R240" s="6" t="s">
        <v>732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152</v>
      </c>
      <c r="B241" s="188">
        <v>43832</v>
      </c>
      <c r="C241" s="188"/>
      <c r="D241" s="189" t="s">
        <v>757</v>
      </c>
      <c r="E241" s="190" t="s">
        <v>571</v>
      </c>
      <c r="F241" s="160">
        <v>495</v>
      </c>
      <c r="G241" s="190"/>
      <c r="H241" s="190">
        <v>595</v>
      </c>
      <c r="I241" s="192">
        <v>590</v>
      </c>
      <c r="J241" s="162" t="s">
        <v>799</v>
      </c>
      <c r="K241" s="163">
        <f t="shared" si="61"/>
        <v>100</v>
      </c>
      <c r="L241" s="164">
        <f t="shared" si="62"/>
        <v>0.20202020202020202</v>
      </c>
      <c r="M241" s="159" t="s">
        <v>541</v>
      </c>
      <c r="N241" s="165">
        <v>44589</v>
      </c>
      <c r="O241" s="1"/>
      <c r="P241" s="1"/>
      <c r="Q241" s="1"/>
      <c r="R241" s="6" t="s">
        <v>732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153</v>
      </c>
      <c r="B242" s="188">
        <v>43966</v>
      </c>
      <c r="C242" s="188"/>
      <c r="D242" s="189" t="s">
        <v>71</v>
      </c>
      <c r="E242" s="190" t="s">
        <v>571</v>
      </c>
      <c r="F242" s="160">
        <v>67.5</v>
      </c>
      <c r="G242" s="190"/>
      <c r="H242" s="190">
        <v>86</v>
      </c>
      <c r="I242" s="192">
        <v>86</v>
      </c>
      <c r="J242" s="162" t="s">
        <v>758</v>
      </c>
      <c r="K242" s="163">
        <f t="shared" ref="K242:K250" si="63">H242-F242</f>
        <v>18.5</v>
      </c>
      <c r="L242" s="164">
        <f t="shared" ref="L242:L250" si="64">K242/F242</f>
        <v>0.27407407407407408</v>
      </c>
      <c r="M242" s="159" t="s">
        <v>541</v>
      </c>
      <c r="N242" s="165">
        <v>44008</v>
      </c>
      <c r="O242" s="1"/>
      <c r="P242" s="1"/>
      <c r="Q242" s="1"/>
      <c r="R242" s="6" t="s">
        <v>732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154</v>
      </c>
      <c r="B243" s="188">
        <v>44035</v>
      </c>
      <c r="C243" s="188"/>
      <c r="D243" s="189" t="s">
        <v>450</v>
      </c>
      <c r="E243" s="190" t="s">
        <v>571</v>
      </c>
      <c r="F243" s="160">
        <v>231</v>
      </c>
      <c r="G243" s="190"/>
      <c r="H243" s="190">
        <v>281</v>
      </c>
      <c r="I243" s="192">
        <v>281</v>
      </c>
      <c r="J243" s="162" t="s">
        <v>629</v>
      </c>
      <c r="K243" s="163">
        <f t="shared" si="63"/>
        <v>50</v>
      </c>
      <c r="L243" s="164">
        <f t="shared" si="64"/>
        <v>0.21645021645021645</v>
      </c>
      <c r="M243" s="159" t="s">
        <v>541</v>
      </c>
      <c r="N243" s="165">
        <v>44358</v>
      </c>
      <c r="O243" s="1"/>
      <c r="P243" s="1"/>
      <c r="Q243" s="1"/>
      <c r="R243" s="6" t="s">
        <v>732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155</v>
      </c>
      <c r="B244" s="188">
        <v>44092</v>
      </c>
      <c r="C244" s="188"/>
      <c r="D244" s="189" t="s">
        <v>390</v>
      </c>
      <c r="E244" s="190" t="s">
        <v>571</v>
      </c>
      <c r="F244" s="190">
        <v>206</v>
      </c>
      <c r="G244" s="190"/>
      <c r="H244" s="190">
        <v>248</v>
      </c>
      <c r="I244" s="192">
        <v>248</v>
      </c>
      <c r="J244" s="162" t="s">
        <v>629</v>
      </c>
      <c r="K244" s="163">
        <f t="shared" si="63"/>
        <v>42</v>
      </c>
      <c r="L244" s="164">
        <f t="shared" si="64"/>
        <v>0.20388349514563106</v>
      </c>
      <c r="M244" s="159" t="s">
        <v>541</v>
      </c>
      <c r="N244" s="165">
        <v>44214</v>
      </c>
      <c r="O244" s="1"/>
      <c r="P244" s="1"/>
      <c r="Q244" s="1"/>
      <c r="R244" s="6" t="s">
        <v>732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156</v>
      </c>
      <c r="B245" s="188">
        <v>44140</v>
      </c>
      <c r="C245" s="188"/>
      <c r="D245" s="189" t="s">
        <v>390</v>
      </c>
      <c r="E245" s="190" t="s">
        <v>571</v>
      </c>
      <c r="F245" s="190">
        <v>182.5</v>
      </c>
      <c r="G245" s="190"/>
      <c r="H245" s="190">
        <v>248</v>
      </c>
      <c r="I245" s="192">
        <v>248</v>
      </c>
      <c r="J245" s="162" t="s">
        <v>629</v>
      </c>
      <c r="K245" s="163">
        <f t="shared" si="63"/>
        <v>65.5</v>
      </c>
      <c r="L245" s="164">
        <f t="shared" si="64"/>
        <v>0.35890410958904112</v>
      </c>
      <c r="M245" s="159" t="s">
        <v>541</v>
      </c>
      <c r="N245" s="165">
        <v>44214</v>
      </c>
      <c r="O245" s="1"/>
      <c r="P245" s="1"/>
      <c r="Q245" s="1"/>
      <c r="R245" s="6" t="s">
        <v>732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157</v>
      </c>
      <c r="B246" s="188">
        <v>44140</v>
      </c>
      <c r="C246" s="188"/>
      <c r="D246" s="189" t="s">
        <v>317</v>
      </c>
      <c r="E246" s="190" t="s">
        <v>571</v>
      </c>
      <c r="F246" s="190">
        <v>247.5</v>
      </c>
      <c r="G246" s="190"/>
      <c r="H246" s="190">
        <v>320</v>
      </c>
      <c r="I246" s="192">
        <v>320</v>
      </c>
      <c r="J246" s="162" t="s">
        <v>629</v>
      </c>
      <c r="K246" s="163">
        <f t="shared" si="63"/>
        <v>72.5</v>
      </c>
      <c r="L246" s="164">
        <f t="shared" si="64"/>
        <v>0.29292929292929293</v>
      </c>
      <c r="M246" s="159" t="s">
        <v>541</v>
      </c>
      <c r="N246" s="165">
        <v>44323</v>
      </c>
      <c r="O246" s="1"/>
      <c r="P246" s="1"/>
      <c r="Q246" s="1"/>
      <c r="R246" s="6" t="s">
        <v>732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158</v>
      </c>
      <c r="B247" s="188">
        <v>44140</v>
      </c>
      <c r="C247" s="188"/>
      <c r="D247" s="189" t="s">
        <v>270</v>
      </c>
      <c r="E247" s="190" t="s">
        <v>571</v>
      </c>
      <c r="F247" s="160">
        <v>925</v>
      </c>
      <c r="G247" s="190"/>
      <c r="H247" s="190">
        <v>1095</v>
      </c>
      <c r="I247" s="192">
        <v>1093</v>
      </c>
      <c r="J247" s="162" t="s">
        <v>759</v>
      </c>
      <c r="K247" s="163">
        <f t="shared" si="63"/>
        <v>170</v>
      </c>
      <c r="L247" s="164">
        <f t="shared" si="64"/>
        <v>0.18378378378378379</v>
      </c>
      <c r="M247" s="159" t="s">
        <v>541</v>
      </c>
      <c r="N247" s="165">
        <v>44201</v>
      </c>
      <c r="O247" s="1"/>
      <c r="P247" s="1"/>
      <c r="Q247" s="1"/>
      <c r="R247" s="6" t="s">
        <v>732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159</v>
      </c>
      <c r="B248" s="188">
        <v>44140</v>
      </c>
      <c r="C248" s="188"/>
      <c r="D248" s="189" t="s">
        <v>333</v>
      </c>
      <c r="E248" s="190" t="s">
        <v>571</v>
      </c>
      <c r="F248" s="160">
        <v>332.5</v>
      </c>
      <c r="G248" s="190"/>
      <c r="H248" s="190">
        <v>393</v>
      </c>
      <c r="I248" s="192">
        <v>406</v>
      </c>
      <c r="J248" s="162" t="s">
        <v>760</v>
      </c>
      <c r="K248" s="163">
        <f t="shared" si="63"/>
        <v>60.5</v>
      </c>
      <c r="L248" s="164">
        <f t="shared" si="64"/>
        <v>0.18195488721804512</v>
      </c>
      <c r="M248" s="159" t="s">
        <v>541</v>
      </c>
      <c r="N248" s="165">
        <v>44256</v>
      </c>
      <c r="O248" s="1"/>
      <c r="P248" s="1"/>
      <c r="Q248" s="1"/>
      <c r="R248" s="6" t="s">
        <v>732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160</v>
      </c>
      <c r="B249" s="188">
        <v>44141</v>
      </c>
      <c r="C249" s="188"/>
      <c r="D249" s="189" t="s">
        <v>450</v>
      </c>
      <c r="E249" s="190" t="s">
        <v>571</v>
      </c>
      <c r="F249" s="160">
        <v>231</v>
      </c>
      <c r="G249" s="190"/>
      <c r="H249" s="190">
        <v>281</v>
      </c>
      <c r="I249" s="192">
        <v>281</v>
      </c>
      <c r="J249" s="162" t="s">
        <v>629</v>
      </c>
      <c r="K249" s="163">
        <f t="shared" si="63"/>
        <v>50</v>
      </c>
      <c r="L249" s="164">
        <f t="shared" si="64"/>
        <v>0.21645021645021645</v>
      </c>
      <c r="M249" s="159" t="s">
        <v>541</v>
      </c>
      <c r="N249" s="165">
        <v>44358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161</v>
      </c>
      <c r="B250" s="188">
        <v>44187</v>
      </c>
      <c r="C250" s="188"/>
      <c r="D250" s="189" t="s">
        <v>426</v>
      </c>
      <c r="E250" s="190" t="s">
        <v>571</v>
      </c>
      <c r="F250" s="160">
        <v>190</v>
      </c>
      <c r="G250" s="190"/>
      <c r="H250" s="190">
        <v>239</v>
      </c>
      <c r="I250" s="192">
        <v>239</v>
      </c>
      <c r="J250" s="162" t="s">
        <v>865</v>
      </c>
      <c r="K250" s="163">
        <f t="shared" si="63"/>
        <v>49</v>
      </c>
      <c r="L250" s="164">
        <f t="shared" si="64"/>
        <v>0.25789473684210529</v>
      </c>
      <c r="M250" s="159" t="s">
        <v>541</v>
      </c>
      <c r="N250" s="165">
        <v>44844</v>
      </c>
      <c r="O250" s="1"/>
      <c r="P250" s="1"/>
      <c r="Q250" s="1"/>
      <c r="R250" s="6" t="s">
        <v>732</v>
      </c>
    </row>
    <row r="251" spans="1:26" ht="12.75" customHeight="1">
      <c r="A251" s="187">
        <v>162</v>
      </c>
      <c r="B251" s="188">
        <v>44258</v>
      </c>
      <c r="C251" s="188"/>
      <c r="D251" s="189" t="s">
        <v>757</v>
      </c>
      <c r="E251" s="190" t="s">
        <v>571</v>
      </c>
      <c r="F251" s="160">
        <v>495</v>
      </c>
      <c r="G251" s="190"/>
      <c r="H251" s="190">
        <v>595</v>
      </c>
      <c r="I251" s="192">
        <v>590</v>
      </c>
      <c r="J251" s="162" t="s">
        <v>799</v>
      </c>
      <c r="K251" s="163">
        <f t="shared" ref="K251:K258" si="65">H251-F251</f>
        <v>100</v>
      </c>
      <c r="L251" s="164">
        <f t="shared" ref="L251:L258" si="66">K251/F251</f>
        <v>0.20202020202020202</v>
      </c>
      <c r="M251" s="159" t="s">
        <v>541</v>
      </c>
      <c r="N251" s="165">
        <v>44589</v>
      </c>
      <c r="O251" s="1"/>
      <c r="P251" s="1"/>
      <c r="R251" s="6" t="s">
        <v>732</v>
      </c>
    </row>
    <row r="252" spans="1:26" ht="12.75" customHeight="1">
      <c r="A252" s="187">
        <v>163</v>
      </c>
      <c r="B252" s="188">
        <v>44274</v>
      </c>
      <c r="C252" s="188"/>
      <c r="D252" s="189" t="s">
        <v>333</v>
      </c>
      <c r="E252" s="190" t="s">
        <v>571</v>
      </c>
      <c r="F252" s="160">
        <v>355</v>
      </c>
      <c r="G252" s="190"/>
      <c r="H252" s="190">
        <v>422.5</v>
      </c>
      <c r="I252" s="192">
        <v>420</v>
      </c>
      <c r="J252" s="162" t="s">
        <v>761</v>
      </c>
      <c r="K252" s="163">
        <f t="shared" si="65"/>
        <v>67.5</v>
      </c>
      <c r="L252" s="164">
        <f t="shared" si="66"/>
        <v>0.19014084507042253</v>
      </c>
      <c r="M252" s="159" t="s">
        <v>541</v>
      </c>
      <c r="N252" s="165">
        <v>44361</v>
      </c>
      <c r="O252" s="1"/>
      <c r="R252" s="205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164</v>
      </c>
      <c r="B253" s="188">
        <v>44295</v>
      </c>
      <c r="C253" s="188"/>
      <c r="D253" s="189" t="s">
        <v>762</v>
      </c>
      <c r="E253" s="190" t="s">
        <v>571</v>
      </c>
      <c r="F253" s="160">
        <v>555</v>
      </c>
      <c r="G253" s="190"/>
      <c r="H253" s="190">
        <v>663</v>
      </c>
      <c r="I253" s="192">
        <v>663</v>
      </c>
      <c r="J253" s="162" t="s">
        <v>763</v>
      </c>
      <c r="K253" s="163">
        <f t="shared" si="65"/>
        <v>108</v>
      </c>
      <c r="L253" s="164">
        <f t="shared" si="66"/>
        <v>0.19459459459459461</v>
      </c>
      <c r="M253" s="159" t="s">
        <v>541</v>
      </c>
      <c r="N253" s="165">
        <v>44321</v>
      </c>
      <c r="O253" s="1"/>
      <c r="P253" s="1"/>
      <c r="Q253" s="1"/>
      <c r="R253" s="205" t="s">
        <v>732</v>
      </c>
    </row>
    <row r="254" spans="1:26" ht="12.75" customHeight="1">
      <c r="A254" s="187">
        <v>165</v>
      </c>
      <c r="B254" s="188">
        <v>44308</v>
      </c>
      <c r="C254" s="188"/>
      <c r="D254" s="189" t="s">
        <v>361</v>
      </c>
      <c r="E254" s="190" t="s">
        <v>571</v>
      </c>
      <c r="F254" s="160">
        <v>126.5</v>
      </c>
      <c r="G254" s="190"/>
      <c r="H254" s="190">
        <v>155</v>
      </c>
      <c r="I254" s="192">
        <v>155</v>
      </c>
      <c r="J254" s="162" t="s">
        <v>629</v>
      </c>
      <c r="K254" s="163">
        <f t="shared" si="65"/>
        <v>28.5</v>
      </c>
      <c r="L254" s="164">
        <f t="shared" si="66"/>
        <v>0.22529644268774704</v>
      </c>
      <c r="M254" s="159" t="s">
        <v>541</v>
      </c>
      <c r="N254" s="165">
        <v>44362</v>
      </c>
      <c r="O254" s="1"/>
      <c r="R254" s="205" t="s">
        <v>732</v>
      </c>
    </row>
    <row r="255" spans="1:26" ht="12.75" customHeight="1">
      <c r="A255" s="234">
        <v>166</v>
      </c>
      <c r="B255" s="235">
        <v>44368</v>
      </c>
      <c r="C255" s="235"/>
      <c r="D255" s="236" t="s">
        <v>378</v>
      </c>
      <c r="E255" s="237" t="s">
        <v>571</v>
      </c>
      <c r="F255" s="238">
        <v>287.5</v>
      </c>
      <c r="G255" s="237"/>
      <c r="H255" s="237">
        <v>245</v>
      </c>
      <c r="I255" s="239">
        <v>344</v>
      </c>
      <c r="J255" s="172" t="s">
        <v>794</v>
      </c>
      <c r="K255" s="173">
        <f t="shared" si="65"/>
        <v>-42.5</v>
      </c>
      <c r="L255" s="174">
        <f t="shared" si="66"/>
        <v>-0.14782608695652175</v>
      </c>
      <c r="M255" s="170" t="s">
        <v>553</v>
      </c>
      <c r="N255" s="167">
        <v>44508</v>
      </c>
      <c r="O255" s="1"/>
      <c r="R255" s="205" t="s">
        <v>732</v>
      </c>
    </row>
    <row r="256" spans="1:26" ht="12.75" customHeight="1">
      <c r="A256" s="187">
        <v>167</v>
      </c>
      <c r="B256" s="188">
        <v>44368</v>
      </c>
      <c r="C256" s="188"/>
      <c r="D256" s="189" t="s">
        <v>450</v>
      </c>
      <c r="E256" s="190" t="s">
        <v>571</v>
      </c>
      <c r="F256" s="160">
        <v>241</v>
      </c>
      <c r="G256" s="190"/>
      <c r="H256" s="190">
        <v>298</v>
      </c>
      <c r="I256" s="192">
        <v>320</v>
      </c>
      <c r="J256" s="162" t="s">
        <v>629</v>
      </c>
      <c r="K256" s="163">
        <f t="shared" si="65"/>
        <v>57</v>
      </c>
      <c r="L256" s="164">
        <f t="shared" si="66"/>
        <v>0.23651452282157676</v>
      </c>
      <c r="M256" s="159" t="s">
        <v>541</v>
      </c>
      <c r="N256" s="165">
        <v>44802</v>
      </c>
      <c r="O256" s="41"/>
      <c r="R256" s="205" t="s">
        <v>732</v>
      </c>
    </row>
    <row r="257" spans="1:18" ht="12.75" customHeight="1">
      <c r="A257" s="187">
        <v>168</v>
      </c>
      <c r="B257" s="188">
        <v>44406</v>
      </c>
      <c r="C257" s="188"/>
      <c r="D257" s="189" t="s">
        <v>361</v>
      </c>
      <c r="E257" s="190" t="s">
        <v>571</v>
      </c>
      <c r="F257" s="160">
        <v>162.5</v>
      </c>
      <c r="G257" s="190"/>
      <c r="H257" s="190">
        <v>200</v>
      </c>
      <c r="I257" s="192">
        <v>200</v>
      </c>
      <c r="J257" s="162" t="s">
        <v>629</v>
      </c>
      <c r="K257" s="163">
        <f t="shared" si="65"/>
        <v>37.5</v>
      </c>
      <c r="L257" s="164">
        <f t="shared" si="66"/>
        <v>0.23076923076923078</v>
      </c>
      <c r="M257" s="159" t="s">
        <v>541</v>
      </c>
      <c r="N257" s="165">
        <v>44802</v>
      </c>
      <c r="O257" s="1"/>
      <c r="R257" s="205" t="s">
        <v>732</v>
      </c>
    </row>
    <row r="258" spans="1:18" ht="12.75" customHeight="1">
      <c r="A258" s="187">
        <v>169</v>
      </c>
      <c r="B258" s="188">
        <v>44462</v>
      </c>
      <c r="C258" s="188"/>
      <c r="D258" s="189" t="s">
        <v>768</v>
      </c>
      <c r="E258" s="190" t="s">
        <v>571</v>
      </c>
      <c r="F258" s="160">
        <v>1235</v>
      </c>
      <c r="G258" s="190"/>
      <c r="H258" s="190">
        <v>1505</v>
      </c>
      <c r="I258" s="192">
        <v>1500</v>
      </c>
      <c r="J258" s="162" t="s">
        <v>629</v>
      </c>
      <c r="K258" s="163">
        <f t="shared" si="65"/>
        <v>270</v>
      </c>
      <c r="L258" s="164">
        <f t="shared" si="66"/>
        <v>0.21862348178137653</v>
      </c>
      <c r="M258" s="159" t="s">
        <v>541</v>
      </c>
      <c r="N258" s="165">
        <v>44564</v>
      </c>
      <c r="O258" s="1"/>
      <c r="R258" s="205" t="s">
        <v>732</v>
      </c>
    </row>
    <row r="259" spans="1:18" ht="12.75" customHeight="1">
      <c r="A259" s="218">
        <v>170</v>
      </c>
      <c r="B259" s="219">
        <v>44480</v>
      </c>
      <c r="C259" s="219"/>
      <c r="D259" s="220" t="s">
        <v>770</v>
      </c>
      <c r="E259" s="221" t="s">
        <v>571</v>
      </c>
      <c r="F259" s="222" t="s">
        <v>774</v>
      </c>
      <c r="G259" s="221"/>
      <c r="H259" s="221"/>
      <c r="I259" s="221">
        <v>145</v>
      </c>
      <c r="J259" s="223" t="s">
        <v>544</v>
      </c>
      <c r="K259" s="218"/>
      <c r="L259" s="219"/>
      <c r="M259" s="219"/>
      <c r="N259" s="220"/>
      <c r="O259" s="41"/>
      <c r="R259" s="205" t="s">
        <v>732</v>
      </c>
    </row>
    <row r="260" spans="1:18" ht="12.75" customHeight="1">
      <c r="A260" s="224">
        <v>171</v>
      </c>
      <c r="B260" s="225">
        <v>44481</v>
      </c>
      <c r="C260" s="225"/>
      <c r="D260" s="226" t="s">
        <v>259</v>
      </c>
      <c r="E260" s="227" t="s">
        <v>571</v>
      </c>
      <c r="F260" s="228" t="s">
        <v>772</v>
      </c>
      <c r="G260" s="227"/>
      <c r="H260" s="227"/>
      <c r="I260" s="227">
        <v>380</v>
      </c>
      <c r="J260" s="229" t="s">
        <v>544</v>
      </c>
      <c r="K260" s="224"/>
      <c r="L260" s="225"/>
      <c r="M260" s="225"/>
      <c r="N260" s="226"/>
      <c r="O260" s="41"/>
      <c r="R260" s="205" t="s">
        <v>732</v>
      </c>
    </row>
    <row r="261" spans="1:18" ht="12.75" customHeight="1">
      <c r="A261" s="224">
        <v>172</v>
      </c>
      <c r="B261" s="225">
        <v>44481</v>
      </c>
      <c r="C261" s="225"/>
      <c r="D261" s="226" t="s">
        <v>385</v>
      </c>
      <c r="E261" s="227" t="s">
        <v>571</v>
      </c>
      <c r="F261" s="228" t="s">
        <v>773</v>
      </c>
      <c r="G261" s="227"/>
      <c r="H261" s="227"/>
      <c r="I261" s="227">
        <v>56</v>
      </c>
      <c r="J261" s="229" t="s">
        <v>544</v>
      </c>
      <c r="K261" s="224"/>
      <c r="L261" s="225"/>
      <c r="M261" s="225"/>
      <c r="N261" s="226"/>
      <c r="O261" s="41"/>
      <c r="R261" s="205"/>
    </row>
    <row r="262" spans="1:18" ht="12.75" customHeight="1">
      <c r="A262" s="187">
        <v>173</v>
      </c>
      <c r="B262" s="188">
        <v>44551</v>
      </c>
      <c r="C262" s="188"/>
      <c r="D262" s="189" t="s">
        <v>118</v>
      </c>
      <c r="E262" s="190" t="s">
        <v>571</v>
      </c>
      <c r="F262" s="160">
        <v>2300</v>
      </c>
      <c r="G262" s="190"/>
      <c r="H262" s="190">
        <f>(2820+2200)/2</f>
        <v>2510</v>
      </c>
      <c r="I262" s="192">
        <v>3000</v>
      </c>
      <c r="J262" s="162" t="s">
        <v>807</v>
      </c>
      <c r="K262" s="163">
        <f>H262-F262</f>
        <v>210</v>
      </c>
      <c r="L262" s="164">
        <f>K262/F262</f>
        <v>9.1304347826086957E-2</v>
      </c>
      <c r="M262" s="159" t="s">
        <v>541</v>
      </c>
      <c r="N262" s="165">
        <v>44649</v>
      </c>
      <c r="O262" s="1"/>
      <c r="R262" s="205"/>
    </row>
    <row r="263" spans="1:18" ht="12.75" customHeight="1">
      <c r="A263" s="230">
        <v>174</v>
      </c>
      <c r="B263" s="225">
        <v>44606</v>
      </c>
      <c r="C263" s="230"/>
      <c r="D263" s="230" t="s">
        <v>405</v>
      </c>
      <c r="E263" s="227" t="s">
        <v>571</v>
      </c>
      <c r="F263" s="227" t="s">
        <v>802</v>
      </c>
      <c r="G263" s="227"/>
      <c r="H263" s="227"/>
      <c r="I263" s="227">
        <v>764</v>
      </c>
      <c r="J263" s="227" t="s">
        <v>544</v>
      </c>
      <c r="K263" s="227"/>
      <c r="L263" s="227"/>
      <c r="M263" s="227"/>
      <c r="N263" s="230"/>
      <c r="O263" s="41"/>
      <c r="R263" s="205"/>
    </row>
    <row r="264" spans="1:18" ht="12.75" customHeight="1">
      <c r="A264" s="187">
        <v>175</v>
      </c>
      <c r="B264" s="188">
        <v>44613</v>
      </c>
      <c r="C264" s="188"/>
      <c r="D264" s="189" t="s">
        <v>768</v>
      </c>
      <c r="E264" s="190" t="s">
        <v>571</v>
      </c>
      <c r="F264" s="160">
        <v>1255</v>
      </c>
      <c r="G264" s="190"/>
      <c r="H264" s="190">
        <v>1515</v>
      </c>
      <c r="I264" s="192">
        <v>1510</v>
      </c>
      <c r="J264" s="162" t="s">
        <v>629</v>
      </c>
      <c r="K264" s="163">
        <f>H264-F264</f>
        <v>260</v>
      </c>
      <c r="L264" s="164">
        <f>K264/F264</f>
        <v>0.20717131474103587</v>
      </c>
      <c r="M264" s="159" t="s">
        <v>541</v>
      </c>
      <c r="N264" s="165">
        <v>44834</v>
      </c>
      <c r="O264" s="41"/>
      <c r="R264" s="205"/>
    </row>
    <row r="265" spans="1:18" ht="12.75" customHeight="1">
      <c r="A265">
        <v>176</v>
      </c>
      <c r="B265" s="225">
        <v>44670</v>
      </c>
      <c r="C265" s="225"/>
      <c r="D265" s="230" t="s">
        <v>506</v>
      </c>
      <c r="E265" s="276" t="s">
        <v>571</v>
      </c>
      <c r="F265" s="227" t="s">
        <v>809</v>
      </c>
      <c r="G265" s="227"/>
      <c r="H265" s="227"/>
      <c r="I265" s="227">
        <v>553</v>
      </c>
      <c r="J265" s="227" t="s">
        <v>544</v>
      </c>
      <c r="K265" s="227"/>
      <c r="L265" s="227"/>
      <c r="M265" s="227"/>
      <c r="N265" s="227"/>
      <c r="O265" s="41"/>
      <c r="R265" s="205"/>
    </row>
    <row r="266" spans="1:18" ht="12.75" customHeight="1">
      <c r="A266" s="187">
        <v>177</v>
      </c>
      <c r="B266" s="188">
        <v>44746</v>
      </c>
      <c r="C266" s="188"/>
      <c r="D266" s="189" t="s">
        <v>843</v>
      </c>
      <c r="E266" s="190" t="s">
        <v>571</v>
      </c>
      <c r="F266" s="160">
        <v>207.5</v>
      </c>
      <c r="G266" s="190"/>
      <c r="H266" s="190">
        <v>254</v>
      </c>
      <c r="I266" s="192">
        <v>254</v>
      </c>
      <c r="J266" s="162" t="s">
        <v>629</v>
      </c>
      <c r="K266" s="163">
        <f>H266-F266</f>
        <v>46.5</v>
      </c>
      <c r="L266" s="164">
        <f>K266/F266</f>
        <v>0.22409638554216868</v>
      </c>
      <c r="M266" s="159" t="s">
        <v>541</v>
      </c>
      <c r="N266" s="165">
        <v>44792</v>
      </c>
      <c r="O266" s="1"/>
      <c r="R266" s="205"/>
    </row>
    <row r="267" spans="1:18" ht="12.75" customHeight="1">
      <c r="A267" s="187">
        <v>178</v>
      </c>
      <c r="B267" s="188">
        <v>44775</v>
      </c>
      <c r="C267" s="188"/>
      <c r="D267" s="189" t="s">
        <v>452</v>
      </c>
      <c r="E267" s="190" t="s">
        <v>571</v>
      </c>
      <c r="F267" s="160">
        <v>31.25</v>
      </c>
      <c r="G267" s="190"/>
      <c r="H267" s="190">
        <v>38.75</v>
      </c>
      <c r="I267" s="192">
        <v>38</v>
      </c>
      <c r="J267" s="162" t="s">
        <v>629</v>
      </c>
      <c r="K267" s="163">
        <f t="shared" ref="K267" si="67">H267-F267</f>
        <v>7.5</v>
      </c>
      <c r="L267" s="164">
        <f t="shared" ref="L267" si="68">K267/F267</f>
        <v>0.24</v>
      </c>
      <c r="M267" s="159" t="s">
        <v>541</v>
      </c>
      <c r="N267" s="165">
        <v>44844</v>
      </c>
      <c r="O267" s="41"/>
      <c r="R267" s="54"/>
    </row>
    <row r="268" spans="1:18" ht="12.75" customHeight="1">
      <c r="A268" s="224">
        <v>179</v>
      </c>
      <c r="B268" s="225">
        <v>44841</v>
      </c>
      <c r="C268" s="230"/>
      <c r="D268" s="303" t="s">
        <v>863</v>
      </c>
      <c r="E268" s="302" t="s">
        <v>571</v>
      </c>
      <c r="F268" s="227" t="s">
        <v>864</v>
      </c>
      <c r="G268" s="227"/>
      <c r="H268" s="227"/>
      <c r="I268" s="227">
        <v>840</v>
      </c>
      <c r="J268" s="227" t="s">
        <v>544</v>
      </c>
      <c r="K268" s="227"/>
      <c r="L268" s="227"/>
      <c r="M268" s="227"/>
      <c r="N268" s="227"/>
      <c r="O268" s="41"/>
      <c r="Q268" s="208"/>
      <c r="R268" s="54"/>
    </row>
    <row r="269" spans="1:18" ht="12.75" customHeight="1">
      <c r="A269" s="224">
        <v>180</v>
      </c>
      <c r="B269" s="225">
        <v>44844</v>
      </c>
      <c r="C269" s="230"/>
      <c r="D269" s="303" t="s">
        <v>407</v>
      </c>
      <c r="E269" s="302" t="s">
        <v>571</v>
      </c>
      <c r="F269" s="227" t="s">
        <v>866</v>
      </c>
      <c r="G269" s="227"/>
      <c r="H269" s="227"/>
      <c r="I269" s="227">
        <v>291</v>
      </c>
      <c r="J269" s="227" t="s">
        <v>544</v>
      </c>
      <c r="K269" s="227"/>
      <c r="L269" s="227"/>
      <c r="M269" s="227"/>
      <c r="N269" s="227"/>
      <c r="O269" s="41"/>
      <c r="Q269" s="208"/>
      <c r="R269" s="54"/>
    </row>
    <row r="270" spans="1:18" ht="12.75" customHeight="1">
      <c r="A270" s="224">
        <v>181</v>
      </c>
      <c r="B270" s="225">
        <v>44845</v>
      </c>
      <c r="C270" s="230"/>
      <c r="D270" s="303" t="s">
        <v>405</v>
      </c>
      <c r="E270" s="302" t="s">
        <v>571</v>
      </c>
      <c r="F270" s="227" t="s">
        <v>867</v>
      </c>
      <c r="G270" s="227"/>
      <c r="H270" s="227"/>
      <c r="I270" s="227">
        <v>765</v>
      </c>
      <c r="J270" s="227" t="s">
        <v>544</v>
      </c>
      <c r="K270" s="227"/>
      <c r="L270" s="227"/>
      <c r="M270" s="227"/>
      <c r="N270" s="227"/>
      <c r="O270" s="41"/>
      <c r="Q270" s="208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1:18" ht="12.75" customHeight="1">
      <c r="B273" s="206" t="s">
        <v>764</v>
      </c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1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A277" s="207"/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A278" s="207"/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A279" s="53"/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</sheetData>
  <autoFilter ref="R1:R275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2022-11-09T18:26:36Z</dcterms:modified>
</cp:coreProperties>
</file>