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2" i="6"/>
  <c r="L62"/>
  <c r="K62"/>
  <c r="L37"/>
  <c r="M37" s="1"/>
  <c r="K37"/>
  <c r="L33"/>
  <c r="K33"/>
  <c r="M33" s="1"/>
  <c r="L58"/>
  <c r="M58" s="1"/>
  <c r="K58"/>
  <c r="L57"/>
  <c r="K57"/>
  <c r="M57" s="1"/>
  <c r="L55"/>
  <c r="K55"/>
  <c r="L53"/>
  <c r="K53"/>
  <c r="M55" l="1"/>
  <c r="M53"/>
  <c r="L17" l="1"/>
  <c r="L56"/>
  <c r="K56"/>
  <c r="L52"/>
  <c r="K52"/>
  <c r="L32"/>
  <c r="K32"/>
  <c r="L35"/>
  <c r="K35"/>
  <c r="L34"/>
  <c r="K34"/>
  <c r="L15"/>
  <c r="K15"/>
  <c r="L54"/>
  <c r="K54"/>
  <c r="L51"/>
  <c r="K51"/>
  <c r="L50"/>
  <c r="K50"/>
  <c r="M34" l="1"/>
  <c r="M56"/>
  <c r="M15"/>
  <c r="M35"/>
  <c r="M52"/>
  <c r="M50"/>
  <c r="M32"/>
  <c r="M54"/>
  <c r="M51"/>
  <c r="K261" l="1"/>
  <c r="L261" s="1"/>
  <c r="K17"/>
  <c r="M17" l="1"/>
  <c r="L16"/>
  <c r="K16"/>
  <c r="M16" l="1"/>
  <c r="L11" l="1"/>
  <c r="K11"/>
  <c r="M11" l="1"/>
  <c r="K253" l="1"/>
  <c r="L253" s="1"/>
  <c r="K263" l="1"/>
  <c r="L263" s="1"/>
  <c r="H259" l="1"/>
  <c r="K259" l="1"/>
  <c r="L259" s="1"/>
  <c r="K248"/>
  <c r="L248" s="1"/>
  <c r="K238"/>
  <c r="L238" s="1"/>
  <c r="K254" l="1"/>
  <c r="L254" s="1"/>
  <c r="K255" l="1"/>
  <c r="L255" s="1"/>
  <c r="K252" l="1"/>
  <c r="L252" s="1"/>
  <c r="K231"/>
  <c r="L231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F221"/>
  <c r="K221" s="1"/>
  <c r="L221" s="1"/>
  <c r="F220"/>
  <c r="K220" s="1"/>
  <c r="L220" s="1"/>
  <c r="K219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9"/>
  <c r="L199" s="1"/>
  <c r="F198"/>
  <c r="K198" s="1"/>
  <c r="L198" s="1"/>
  <c r="K197"/>
  <c r="L197" s="1"/>
  <c r="K194"/>
  <c r="L194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0"/>
  <c r="L170" s="1"/>
  <c r="K168"/>
  <c r="L168" s="1"/>
  <c r="K166"/>
  <c r="L166" s="1"/>
  <c r="K165"/>
  <c r="L165" s="1"/>
  <c r="K164"/>
  <c r="L164" s="1"/>
  <c r="K162"/>
  <c r="L162" s="1"/>
  <c r="K161"/>
  <c r="L161" s="1"/>
  <c r="K160"/>
  <c r="L160" s="1"/>
  <c r="K159"/>
  <c r="K158"/>
  <c r="L158" s="1"/>
  <c r="K157"/>
  <c r="L157" s="1"/>
  <c r="K155"/>
  <c r="L155" s="1"/>
  <c r="K154"/>
  <c r="L154" s="1"/>
  <c r="K153"/>
  <c r="L153" s="1"/>
  <c r="K152"/>
  <c r="L152" s="1"/>
  <c r="K151"/>
  <c r="L151" s="1"/>
  <c r="F150"/>
  <c r="K150" s="1"/>
  <c r="L150" s="1"/>
  <c r="H149"/>
  <c r="K149" s="1"/>
  <c r="L149" s="1"/>
  <c r="K146"/>
  <c r="L146" s="1"/>
  <c r="K145"/>
  <c r="L145" s="1"/>
  <c r="K144"/>
  <c r="L144" s="1"/>
  <c r="K143"/>
  <c r="L143" s="1"/>
  <c r="K142"/>
  <c r="L142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H115"/>
  <c r="K115" s="1"/>
  <c r="L115" s="1"/>
  <c r="F114"/>
  <c r="K114" s="1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M7"/>
  <c r="D7" i="5"/>
  <c r="K6" i="4"/>
  <c r="K6" i="3"/>
  <c r="L6" i="2"/>
</calcChain>
</file>

<file path=xl/sharedStrings.xml><?xml version="1.0" encoding="utf-8"?>
<sst xmlns="http://schemas.openxmlformats.org/spreadsheetml/2006/main" count="2750" uniqueCount="1072">
  <si>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</si>
  <si>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</si>
  <si>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</si>
  <si>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</si>
  <si>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</si>
  <si>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</si>
  <si>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</si>
  <si>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</si>
  <si>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</si>
  <si>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</si>
  <si>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</si>
  <si>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</si>
  <si>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</si>
  <si>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</si>
  <si>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</si>
  <si>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</si>
  <si>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</si>
  <si>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</si>
  <si>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</si>
  <si>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</si>
  <si>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</si>
  <si>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</si>
  <si>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</si>
  <si>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</si>
  <si>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</si>
  <si>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</si>
  <si>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</si>
  <si>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</si>
  <si>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</si>
  <si>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</si>
  <si>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</si>
  <si>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</si>
  <si>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</si>
  <si>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</si>
  <si>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</si>
  <si>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</si>
  <si>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</si>
  <si>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</si>
  <si>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</si>
  <si>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</si>
  <si>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</si>
  <si>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</si>
  <si>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</si>
  <si>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</si>
  <si>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</si>
  <si>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</si>
  <si>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</si>
  <si>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</si>
  <si>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</si>
  <si>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</si>
  <si>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</si>
  <si>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</si>
  <si>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</si>
  <si>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</si>
  <si>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</si>
  <si>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</si>
  <si>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</si>
  <si>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</si>
  <si>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</si>
  <si>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</si>
  <si>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</si>
  <si>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</si>
  <si>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</si>
  <si>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</si>
  <si>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</si>
  <si>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</si>
  <si>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</si>
  <si>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</si>
  <si>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</si>
  <si>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</si>
  <si>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</si>
  <si>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</si>
  <si>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</si>
  <si>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</si>
  <si>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</si>
  <si>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</si>
  <si>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</si>
  <si>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</si>
  <si>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</si>
  <si>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</si>
  <si>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</si>
  <si>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</si>
  <si>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</si>
  <si>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</si>
  <si>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</si>
  <si>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</si>
  <si>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</si>
  <si>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</si>
  <si>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</si>
  <si>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</si>
  <si>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</si>
  <si>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</si>
  <si>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</si>
  <si>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</si>
  <si>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</si>
  <si>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</si>
  <si>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</si>
  <si>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</si>
  <si>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</si>
  <si>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</si>
  <si>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</si>
  <si>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</si>
  <si>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</si>
  <si>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</si>
  <si>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</si>
  <si>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</si>
  <si>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</si>
  <si>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</si>
  <si>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</si>
  <si>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</si>
  <si>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</si>
  <si>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</si>
  <si>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</si>
  <si>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</si>
  <si>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</si>
  <si>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</si>
  <si>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</si>
  <si>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</si>
  <si>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</si>
  <si>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</si>
  <si>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</si>
  <si>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</si>
  <si>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</si>
  <si>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</si>
  <si>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</si>
  <si>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</si>
  <si>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</si>
  <si>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</si>
  <si>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</si>
  <si>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</si>
  <si>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</si>
  <si>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</si>
  <si>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</si>
  <si>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</si>
  <si>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</si>
  <si>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</si>
  <si>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</si>
  <si>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</si>
  <si>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</si>
  <si>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</si>
  <si>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</si>
  <si>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</si>
  <si>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</si>
  <si>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</si>
  <si>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</si>
  <si>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</si>
  <si>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</si>
  <si>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</si>
  <si>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</si>
  <si>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</si>
  <si>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</si>
  <si>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</si>
  <si>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</si>
  <si>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</si>
  <si>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</si>
  <si>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</si>
  <si>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</si>
  <si>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</si>
  <si>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</si>
  <si>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</si>
  <si>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</si>
  <si>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</si>
  <si>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</si>
  <si>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</si>
  <si>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</si>
  <si>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</si>
  <si>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</si>
  <si>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</si>
  <si>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</si>
  <si>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</si>
  <si>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</si>
  <si>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</si>
  <si>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</si>
  <si>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</si>
  <si>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</si>
  <si>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</si>
  <si>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</si>
  <si>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</si>
  <si>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</si>
  <si>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</si>
  <si>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</si>
  <si>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</si>
  <si>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</si>
  <si>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</si>
  <si>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</si>
  <si>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</si>
  <si>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</si>
  <si>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</si>
  <si>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</si>
  <si>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</si>
  <si>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</si>
  <si>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</si>
  <si>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</si>
  <si>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</si>
  <si>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</si>
  <si>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</si>
  <si>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</si>
  <si>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</si>
  <si>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</si>
  <si>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</si>
  <si>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</si>
  <si>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</si>
  <si>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</si>
  <si>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</si>
  <si>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</si>
  <si>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</si>
  <si>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</si>
  <si>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</si>
  <si>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</si>
  <si>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</si>
  <si>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</si>
  <si>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</si>
  <si>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</si>
  <si>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</si>
  <si>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</si>
  <si>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</si>
  <si>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</si>
  <si>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</si>
  <si>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</si>
  <si>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</si>
  <si>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</si>
  <si>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</si>
  <si>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</si>
  <si>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</si>
  <si>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</si>
  <si>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</si>
  <si>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</si>
  <si>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</si>
  <si>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</si>
  <si>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</si>
  <si>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</si>
  <si>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</si>
  <si>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</si>
  <si>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</si>
  <si>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</si>
  <si>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</si>
  <si>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</si>
  <si>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</si>
  <si>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</si>
  <si>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</si>
  <si>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</si>
  <si>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</si>
  <si>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</si>
  <si>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</si>
  <si>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</si>
  <si>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</si>
  <si>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</si>
  <si>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</si>
  <si>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</si>
  <si>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</si>
  <si>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</si>
  <si>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</si>
  <si>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</si>
  <si>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</si>
  <si>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</si>
  <si>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</si>
  <si>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</si>
  <si>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</si>
  <si>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</si>
  <si>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</si>
  <si>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</si>
  <si>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</si>
  <si>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</si>
  <si>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</si>
  <si>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</si>
  <si>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</si>
  <si>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</si>
  <si>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</si>
  <si>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</si>
  <si>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</si>
  <si>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</si>
  <si>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</si>
  <si>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</si>
  <si>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</si>
  <si>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</si>
  <si>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</si>
  <si>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</si>
  <si>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</si>
  <si>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</si>
  <si>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</si>
  <si>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</si>
  <si>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</si>
  <si>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</si>
  <si>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</si>
  <si>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</si>
  <si>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</si>
  <si>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</si>
  <si>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</si>
  <si>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</si>
  <si>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</si>
  <si>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</si>
  <si>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</si>
  <si>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</si>
  <si>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</si>
  <si>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</si>
  <si>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</si>
  <si>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</si>
  <si>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</si>
  <si>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</si>
  <si>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</si>
  <si>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</si>
  <si>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</si>
  <si>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</si>
  <si>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</si>
  <si>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</si>
  <si>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</si>
  <si>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</si>
  <si>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</si>
  <si>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</si>
  <si>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</si>
  <si>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</si>
  <si>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</si>
  <si>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</si>
  <si>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</si>
  <si>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</si>
  <si>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</si>
  <si>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</si>
  <si>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</si>
  <si>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</si>
  <si>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</si>
  <si>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</si>
  <si>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</si>
  <si>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</si>
  <si>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</si>
  <si>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</si>
  <si>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</si>
  <si>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</si>
  <si>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</si>
  <si>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</si>
  <si>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</si>
  <si>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</si>
  <si>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</si>
  <si>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</si>
  <si>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</si>
  <si>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</si>
  <si>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</si>
  <si>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</si>
  <si>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</si>
  <si>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</si>
  <si>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</si>
  <si>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</si>
  <si>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</si>
  <si>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</si>
  <si>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</si>
  <si>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</si>
  <si>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</si>
  <si>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</si>
  <si>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</si>
  <si>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</si>
  <si>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</si>
  <si>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</si>
  <si>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</si>
  <si>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</si>
  <si>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</si>
  <si>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</si>
  <si>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</si>
  <si>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</si>
  <si>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</si>
  <si>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</si>
  <si>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</si>
  <si>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</si>
  <si>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</si>
  <si>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</si>
  <si>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</si>
  <si>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</si>
  <si>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</si>
  <si>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</si>
  <si>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</si>
  <si>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</si>
  <si>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</si>
  <si>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</si>
  <si>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</si>
  <si>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</si>
  <si>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</si>
  <si>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</si>
  <si>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</si>
  <si>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</si>
  <si>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</si>
  <si>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</si>
  <si>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</si>
  <si>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</si>
  <si>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</si>
  <si>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</si>
  <si>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</si>
  <si>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</si>
  <si>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</si>
  <si>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</si>
  <si>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</si>
  <si>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</si>
  <si>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</si>
  <si>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</si>
  <si>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</si>
  <si>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</si>
  <si>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</si>
  <si>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</si>
  <si>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</si>
  <si>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</si>
  <si>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</si>
  <si>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</si>
  <si>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</si>
  <si>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</si>
  <si>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</si>
  <si>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</si>
  <si>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</si>
  <si>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</si>
  <si>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</si>
  <si>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</si>
  <si>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</si>
  <si>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</si>
  <si>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</si>
  <si>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</si>
  <si>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</si>
  <si>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</si>
  <si>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</si>
  <si>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</si>
  <si>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</si>
  <si>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</si>
  <si>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</si>
  <si>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</si>
  <si>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</si>
  <si>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</si>
  <si>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</si>
  <si>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</si>
  <si>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</si>
  <si>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</si>
  <si>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</si>
  <si>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</si>
  <si>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</si>
  <si>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</si>
  <si>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</si>
  <si>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</si>
  <si>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</si>
  <si>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</si>
  <si>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</si>
  <si>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</si>
  <si>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</si>
  <si>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</si>
  <si>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</si>
  <si>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</si>
  <si>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</si>
  <si>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</si>
  <si>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</si>
  <si>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</si>
  <si>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</si>
  <si>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</si>
  <si>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</si>
  <si>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</si>
  <si>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</si>
  <si>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</si>
  <si>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</si>
  <si>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</si>
  <si>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</si>
  <si>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</si>
  <si>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</si>
  <si>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</si>
  <si>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</si>
  <si>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</si>
  <si>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</si>
  <si>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</si>
  <si>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</si>
  <si>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</si>
  <si>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</si>
  <si>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</si>
  <si>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</si>
  <si>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</si>
  <si>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</si>
  <si>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</si>
  <si>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</si>
  <si>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</si>
  <si>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</si>
  <si>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</si>
  <si>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</si>
  <si>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</si>
  <si>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</si>
  <si>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</si>
  <si>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</si>
  <si>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</si>
  <si>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</si>
  <si>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</si>
  <si>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</si>
  <si>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</si>
  <si>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</si>
  <si>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</si>
  <si>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</si>
  <si>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</si>
  <si>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</si>
  <si>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</si>
  <si>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</si>
  <si>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</si>
  <si>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</si>
  <si>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</si>
  <si>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</si>
  <si>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</si>
  <si>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</si>
  <si>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</si>
  <si>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</si>
  <si>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</si>
  <si>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</si>
  <si>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</si>
  <si>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</si>
  <si>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</si>
  <si>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</si>
  <si>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</si>
  <si>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</si>
  <si>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</si>
  <si>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</si>
  <si>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</si>
  <si>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</si>
  <si>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</si>
  <si>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</si>
  <si>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</si>
  <si>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</si>
  <si>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</si>
  <si>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</si>
  <si>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</si>
  <si>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</si>
  <si>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</si>
  <si>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</si>
  <si>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</si>
  <si>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</si>
  <si>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</si>
  <si>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</si>
  <si>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</si>
  <si>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</si>
  <si>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</si>
  <si>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</si>
  <si>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</si>
  <si>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</si>
  <si>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</si>
  <si>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</si>
  <si>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</si>
  <si>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</si>
  <si>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</si>
  <si>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</si>
  <si>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</si>
  <si>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</si>
  <si>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</si>
  <si>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</si>
  <si>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</si>
  <si>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</si>
  <si>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</si>
  <si>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</si>
  <si>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</si>
  <si>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</si>
  <si>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</si>
  <si>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</si>
  <si>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</si>
  <si>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</si>
  <si>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</si>
  <si>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</si>
  <si>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</si>
  <si>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</si>
  <si>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</si>
  <si>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</si>
  <si>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</si>
  <si>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</si>
  <si>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</si>
  <si>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</si>
  <si>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</si>
  <si>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</si>
  <si>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</si>
  <si>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</si>
  <si>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</si>
  <si>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</si>
  <si>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</si>
  <si>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</si>
  <si>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</si>
  <si>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</si>
  <si>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</si>
  <si>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</si>
  <si>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</si>
  <si>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</si>
  <si>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</si>
  <si>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</si>
  <si>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</si>
  <si>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</si>
  <si>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</si>
  <si>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</si>
  <si>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</si>
  <si>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</si>
  <si>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</si>
  <si>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</si>
  <si>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</si>
  <si>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</si>
  <si>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</si>
  <si>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</si>
  <si>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</si>
  <si>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</si>
  <si>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</si>
  <si>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</si>
  <si>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</si>
  <si>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</si>
  <si>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</si>
  <si>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</si>
  <si>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</si>
  <si>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</si>
  <si>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</si>
  <si>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</si>
  <si>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</si>
  <si>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</si>
  <si>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</si>
  <si>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</si>
  <si>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</si>
  <si>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</si>
  <si>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</si>
  <si>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</si>
  <si>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</si>
  <si>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</si>
  <si>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</si>
  <si>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</si>
  <si>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</si>
  <si>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</si>
  <si>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</si>
  <si>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</si>
  <si>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</si>
  <si>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</si>
  <si>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</si>
  <si>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</si>
  <si>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</si>
  <si>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</si>
  <si>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</si>
  <si>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</si>
  <si>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</si>
  <si>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</si>
  <si>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</si>
  <si>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</si>
  <si>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</si>
  <si>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</si>
  <si>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</si>
  <si>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</si>
  <si>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</si>
  <si>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</si>
  <si>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</si>
  <si>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</si>
  <si>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</si>
  <si>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</si>
  <si>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</si>
  <si>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</si>
  <si>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</si>
  <si>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</si>
  <si>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</si>
  <si>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</si>
  <si>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</si>
  <si>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</si>
  <si>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</si>
  <si>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</si>
  <si>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</si>
  <si>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</si>
  <si>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</si>
  <si>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</si>
  <si>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</si>
  <si>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</si>
  <si>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</si>
  <si>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</si>
  <si>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</si>
  <si>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</si>
  <si>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</si>
  <si>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</si>
  <si>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</si>
  <si>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</si>
  <si>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</si>
  <si>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</si>
  <si>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</si>
  <si>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</si>
  <si>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</si>
  <si>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</si>
  <si>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</si>
  <si>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</si>
  <si>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</si>
  <si>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</si>
  <si>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</si>
  <si>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</si>
  <si>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</si>
  <si>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</si>
  <si>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</si>
  <si>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</si>
  <si>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</si>
  <si>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</si>
  <si>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</si>
  <si>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</si>
  <si>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</si>
  <si>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</si>
  <si>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</si>
  <si>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</si>
  <si>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</si>
  <si>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</si>
  <si>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</si>
  <si>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</si>
  <si>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</si>
  <si>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</si>
  <si>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</si>
  <si>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</si>
  <si>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</si>
  <si>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</si>
  <si>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</si>
  <si>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</si>
  <si>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</si>
  <si>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</si>
  <si>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</si>
  <si>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</si>
  <si>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</si>
  <si>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</si>
  <si>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</si>
  <si>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</si>
  <si>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</si>
  <si>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</si>
  <si>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</si>
  <si>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</si>
  <si>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</si>
  <si>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</si>
  <si>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</si>
  <si>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</si>
  <si>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</si>
  <si>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</si>
  <si>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</si>
  <si>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</si>
  <si>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</si>
  <si>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</si>
  <si>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</si>
  <si>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</si>
  <si>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</si>
  <si>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</si>
  <si>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</si>
  <si>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</si>
  <si>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</si>
  <si>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</si>
  <si>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</si>
  <si>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</si>
  <si>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</si>
  <si>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</si>
  <si>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</si>
  <si>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</si>
  <si>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</si>
  <si>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</si>
  <si>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</si>
  <si>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</si>
  <si>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</si>
  <si>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</si>
  <si>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</si>
  <si>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</si>
  <si>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</si>
  <si>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</si>
  <si>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</si>
  <si>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</si>
  <si>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</si>
  <si>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</si>
  <si>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</si>
  <si>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</si>
  <si>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</si>
  <si>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</si>
  <si>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</si>
  <si>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</si>
  <si>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</si>
  <si>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</si>
  <si>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</si>
  <si>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</si>
  <si>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</si>
  <si>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</si>
  <si>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</si>
  <si>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</si>
  <si>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</si>
  <si>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</si>
  <si>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</si>
  <si>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</si>
  <si>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</si>
  <si>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</si>
  <si>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</si>
  <si>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</si>
  <si>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</si>
  <si>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</si>
  <si>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</si>
  <si>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</si>
  <si>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</si>
  <si>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</si>
  <si>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</si>
  <si>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</si>
  <si>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</si>
  <si>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</si>
  <si>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</si>
  <si>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</si>
  <si>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</si>
  <si>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</si>
  <si>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</si>
  <si>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</si>
  <si>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</si>
  <si>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</si>
  <si>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</si>
  <si>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</si>
  <si>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</si>
  <si>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</si>
  <si>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</si>
  <si>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</si>
  <si>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</si>
  <si>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</si>
  <si>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</si>
  <si>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</si>
  <si>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</si>
  <si>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</si>
  <si>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</si>
  <si>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</si>
  <si>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</si>
  <si>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</si>
  <si>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</si>
  <si>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</si>
  <si>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</si>
  <si>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</si>
  <si>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</si>
  <si>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</si>
  <si>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</si>
  <si>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</si>
  <si>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</si>
  <si>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</si>
  <si>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</si>
  <si>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</si>
  <si>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</si>
  <si>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</si>
  <si>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</si>
  <si>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</si>
  <si>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</si>
  <si>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</si>
  <si>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</si>
  <si>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</si>
  <si>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</si>
  <si>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</si>
  <si>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</si>
  <si>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</si>
  <si>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</si>
  <si>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</si>
  <si>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</si>
  <si>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</si>
  <si>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</si>
  <si>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</si>
  <si>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</si>
  <si>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</si>
  <si>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</si>
  <si>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</si>
  <si>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</si>
  <si>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</si>
  <si>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</si>
  <si>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</si>
  <si>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</si>
  <si>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</si>
  <si>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</si>
  <si>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</si>
  <si>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</si>
  <si>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</si>
  <si>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</si>
  <si>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</si>
  <si>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</si>
  <si>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</si>
  <si>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</si>
  <si>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</si>
  <si>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</si>
  <si>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</si>
  <si>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</si>
  <si>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</si>
  <si>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</si>
  <si>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</si>
  <si>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</si>
  <si>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</si>
  <si>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</si>
  <si>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</si>
  <si>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</si>
  <si>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</si>
  <si>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</si>
  <si>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</si>
  <si>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</si>
  <si>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</si>
  <si>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</si>
  <si>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</si>
  <si>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</si>
  <si>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</si>
  <si>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</si>
  <si>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</si>
  <si>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</si>
  <si>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</si>
  <si>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3150-3190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</si>
  <si>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</si>
  <si>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</si>
  <si>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</si>
  <si>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</si>
  <si>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</si>
  <si>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</si>
  <si>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</si>
  <si>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Part profit of Rs.15/-</t>
  </si>
  <si>
    <t>SOFCOM</t>
  </si>
  <si>
    <t>VOLTAS OCT FUT</t>
  </si>
  <si>
    <t>GALACTICO</t>
  </si>
  <si>
    <t>GOYALASS</t>
  </si>
  <si>
    <t>4650-4750</t>
  </si>
  <si>
    <t>Profit of Rs 16/-</t>
  </si>
  <si>
    <t>224-230</t>
  </si>
  <si>
    <t>960-964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</si>
  <si>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</si>
  <si>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</si>
  <si>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</si>
  <si>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</si>
  <si>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</si>
  <si>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</si>
  <si>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</si>
  <si>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</si>
  <si>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</si>
  <si>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</si>
  <si>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</si>
  <si>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RITURAHUL MEHTA</t>
  </si>
  <si>
    <t>PRAVEENA BHEEMIDI</t>
  </si>
  <si>
    <t>DIL</t>
  </si>
  <si>
    <t>Debock Industries Limited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</si>
  <si>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</si>
  <si>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</si>
  <si>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</si>
  <si>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</si>
  <si>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</si>
  <si>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</si>
  <si>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</si>
  <si>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</si>
  <si>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</si>
  <si>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</si>
  <si>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</si>
  <si>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</si>
  <si>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4415-4425</t>
  </si>
  <si>
    <t>4530-4600</t>
  </si>
  <si>
    <t>EPBIO</t>
  </si>
  <si>
    <t>GGL</t>
  </si>
  <si>
    <t>YACOOBALI AIYUB MOHAMMED</t>
  </si>
  <si>
    <t>JETMALL</t>
  </si>
  <si>
    <t>KUSHBU LODHA</t>
  </si>
  <si>
    <t>NATURAL</t>
  </si>
  <si>
    <t>GRAVITON RESEARCH CAPITAL LLP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</si>
  <si>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</si>
  <si>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</si>
  <si>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</si>
  <si>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</si>
  <si>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</si>
  <si>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</si>
  <si>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</si>
  <si>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</si>
  <si>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</si>
  <si>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2388-2392</t>
  </si>
  <si>
    <t>2440-2470</t>
  </si>
  <si>
    <t>HDFCLIFE OCT FUT</t>
  </si>
  <si>
    <t>533-535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</si>
  <si>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</si>
  <si>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</si>
  <si>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</si>
  <si>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</si>
  <si>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</si>
  <si>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</si>
  <si>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</si>
  <si>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SUMICKSHA</t>
  </si>
  <si>
    <t>LESHAIND</t>
  </si>
  <si>
    <t>MAFIA</t>
  </si>
  <si>
    <t>RAKESH MANGILAL RANKA</t>
  </si>
  <si>
    <t>RAKESHKUMAR MANGILAL RANKA (HUF)</t>
  </si>
  <si>
    <t>EPITOME TRADING AND INVESTMENTS</t>
  </si>
  <si>
    <t>SMGOLD</t>
  </si>
  <si>
    <t>VISAGAR FINANCIAL SERVICES LIMITED</t>
  </si>
  <si>
    <t>VAL</t>
  </si>
  <si>
    <t>KAUSHIK MAHESH WAGHELA</t>
  </si>
  <si>
    <t>PREMJI BHURALAL GALA HUF</t>
  </si>
  <si>
    <t>AJOONI</t>
  </si>
  <si>
    <t>Ajooni Biotech Limited</t>
  </si>
  <si>
    <t>RIIL</t>
  </si>
  <si>
    <t>Reliance Indl Infra Ltd</t>
  </si>
  <si>
    <t>XTX MARKETS LLP</t>
  </si>
  <si>
    <t>GRAVITA</t>
  </si>
  <si>
    <t>544-548</t>
  </si>
  <si>
    <t>570-590</t>
  </si>
  <si>
    <t>2245-2255</t>
  </si>
  <si>
    <t>2350-2400</t>
  </si>
  <si>
    <t>Profit of Rs.11/-</t>
  </si>
  <si>
    <t>NIFTY OCT FUT</t>
  </si>
  <si>
    <t>17400-17500</t>
  </si>
  <si>
    <t xml:space="preserve">UPL OCT FUT </t>
  </si>
  <si>
    <t>694-696</t>
  </si>
  <si>
    <t>710-720</t>
  </si>
  <si>
    <t>DHANUKA</t>
  </si>
  <si>
    <t>650-680</t>
  </si>
  <si>
    <t>UNOMINDA</t>
  </si>
  <si>
    <t>AARTECH</t>
  </si>
  <si>
    <t>DISHA RESOURCES LIMITED</t>
  </si>
  <si>
    <t>ALSTONE</t>
  </si>
  <si>
    <t>VISHAL TILOKCHAND KOTHARI</t>
  </si>
  <si>
    <t>ARCFIN</t>
  </si>
  <si>
    <t>RISHIAGARWAL</t>
  </si>
  <si>
    <t>AUSTENG</t>
  </si>
  <si>
    <t>GOVINDBHAI LALJIBHAI KAKADIA</t>
  </si>
  <si>
    <t>CUBIFIN</t>
  </si>
  <si>
    <t>MRIDUL KRISHAN</t>
  </si>
  <si>
    <t>DHYAANI</t>
  </si>
  <si>
    <t>ABU DHABI INVESTMENT AUTHORITY</t>
  </si>
  <si>
    <t>ATUL KUCHHAL</t>
  </si>
  <si>
    <t>INFLAME</t>
  </si>
  <si>
    <t>INDIA EQUITY FUND 1</t>
  </si>
  <si>
    <t>ITL</t>
  </si>
  <si>
    <t>SAIBABU BANDLA</t>
  </si>
  <si>
    <t>NU HEIGHTS AGENCY PRIVATE LIMITED</t>
  </si>
  <si>
    <t>INFINITI INFRASTEEL LLP</t>
  </si>
  <si>
    <t>MADHUSE</t>
  </si>
  <si>
    <t>ANJALI GABA</t>
  </si>
  <si>
    <t>MITHUN SECURITIES PRIVATE LIMITED</t>
  </si>
  <si>
    <t>PAWAN KUMAR BHUTRA</t>
  </si>
  <si>
    <t>ANIL KUMAR BHOOTRA</t>
  </si>
  <si>
    <t>SAMALKHA SHARES CONSULTANTS LLP</t>
  </si>
  <si>
    <t>VIJAYKUMAR JAYANTILAL THAKKAR</t>
  </si>
  <si>
    <t>SAGAR</t>
  </si>
  <si>
    <t>VAISHALI JIGAR GOLWALA</t>
  </si>
  <si>
    <t>HEMCHAND MULCHAND VISARIA</t>
  </si>
  <si>
    <t>STURDY</t>
  </si>
  <si>
    <t>GREENWAY ADVISORS PRIVATE LIMITED</t>
  </si>
  <si>
    <t>MANISH NITIN THAKUR</t>
  </si>
  <si>
    <t>TULSANI SUNIL AMRITLAL</t>
  </si>
  <si>
    <t>D'SOUZA SATISH PETER</t>
  </si>
  <si>
    <t>VANICOM</t>
  </si>
  <si>
    <t>LOKESH SACHDEVA</t>
  </si>
  <si>
    <t>VSFPROJ</t>
  </si>
  <si>
    <t>SIRISHA MUSUNURI</t>
  </si>
  <si>
    <t>VSL</t>
  </si>
  <si>
    <t>HENSEX SECURITIES PRIVATE LIMITED</t>
  </si>
  <si>
    <t>AMJUMBO</t>
  </si>
  <si>
    <t>A and M Jumbo Bags Ltd</t>
  </si>
  <si>
    <t>SEJAL P PATEL</t>
  </si>
  <si>
    <t>BANARBEADS</t>
  </si>
  <si>
    <t>Banaras Beads Ltd</t>
  </si>
  <si>
    <t>NK SECURITIES RESEARCH PRIVATE LIMITED</t>
  </si>
  <si>
    <t>GSTL</t>
  </si>
  <si>
    <t>Globesecure Techno Ltd</t>
  </si>
  <si>
    <t>CHHEDA DEEPTI PANKAJ</t>
  </si>
  <si>
    <t>CHHEDA PANKAJ DHANJI</t>
  </si>
  <si>
    <t>PANKAJ DHANJI CHHEDA HUF</t>
  </si>
  <si>
    <t>HBLPOWER</t>
  </si>
  <si>
    <t>HBL Power Systems Limited</t>
  </si>
  <si>
    <t>QE SECURITIES</t>
  </si>
  <si>
    <t>YUGA STOCKS AND COMMODITIES PRIVATE LIMITED  .</t>
  </si>
  <si>
    <t>INDTERRAIN</t>
  </si>
  <si>
    <t>Ind Terrain Fashions Ltd</t>
  </si>
  <si>
    <t>JALAN</t>
  </si>
  <si>
    <t>Jalan Transolu. India Ltd</t>
  </si>
  <si>
    <t>JIMITKUMAR DILIPKUMAR SANGHVI</t>
  </si>
  <si>
    <t>MIT JIMIT SANGHVI</t>
  </si>
  <si>
    <t>KANDARP</t>
  </si>
  <si>
    <t>Kandarp Dg Smart Bpo Ltd</t>
  </si>
  <si>
    <t>SUNFLOWER BROKING PRIVATE LIMITED</t>
  </si>
  <si>
    <t>KORE</t>
  </si>
  <si>
    <t>Jay Jalaram Techno Ltd</t>
  </si>
  <si>
    <t>V JOSHI IMPEX PRIVATE LIMITED</t>
  </si>
  <si>
    <t>LATTEYS</t>
  </si>
  <si>
    <t>Latteys Industries Ltd</t>
  </si>
  <si>
    <t>OM TRADING</t>
  </si>
  <si>
    <t>SABAR</t>
  </si>
  <si>
    <t>Sabar Flex India Limited</t>
  </si>
  <si>
    <t>ANANT AGGARWAL</t>
  </si>
  <si>
    <t>SHRADHA</t>
  </si>
  <si>
    <t>Shradha Infraprojects Ltd</t>
  </si>
  <si>
    <t>AJAY SHAKTIKUMAR SANCHETI</t>
  </si>
  <si>
    <t>TAPIFRUIT</t>
  </si>
  <si>
    <t>Tapi Fruit Processing Ltd</t>
  </si>
  <si>
    <t>SEJAL BHAVESHKUMAR LATHIA</t>
  </si>
  <si>
    <t>ANAND SHYAMSUNDER DAGA HUF</t>
  </si>
  <si>
    <t>PUSHPAK V PADARIYA</t>
  </si>
  <si>
    <t>RADHIKA DUBASH</t>
  </si>
  <si>
    <t>AVIRAT ENTERPRISE</t>
  </si>
  <si>
    <t>MANISH JALAN</t>
  </si>
  <si>
    <t>BIJAL MUKESH SHAH HUF</t>
  </si>
  <si>
    <t>SHALPAINTS</t>
  </si>
  <si>
    <t>Shalimar Paints Ltd</t>
  </si>
  <si>
    <t>DAMAN ISHWARDAS GUPTA</t>
  </si>
  <si>
    <t>PARAMVEER ABHAY SANCHETI</t>
  </si>
  <si>
    <t>PURE BROKING PVT LTD</t>
  </si>
  <si>
    <t>VIVIANA</t>
  </si>
  <si>
    <t>Viviana Power Tech Ltd</t>
  </si>
  <si>
    <t>AMARDEEP  CHOPRA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</si>
</sst>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6" sqref="B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5" t="s">
        <v>16</v>
      </c>
      <c r="B9" s="407" t="s">
        <v>17</v>
      </c>
      <c r="C9" s="407" t="s">
        <v>18</v>
      </c>
      <c r="D9" s="407" t="s">
        <v>19</v>
      </c>
      <c r="E9" s="23" t="s">
        <v>20</v>
      </c>
      <c r="F9" s="23" t="s">
        <v>21</v>
      </c>
      <c r="G9" s="402" t="s">
        <v>22</v>
      </c>
      <c r="H9" s="403"/>
      <c r="I9" s="404"/>
      <c r="J9" s="402" t="s">
        <v>23</v>
      </c>
      <c r="K9" s="403"/>
      <c r="L9" s="404"/>
      <c r="M9" s="23"/>
      <c r="N9" s="24"/>
      <c r="O9" s="24"/>
      <c r="P9" s="24"/>
    </row>
    <row r="10" spans="1:16" ht="59.25" customHeight="1">
      <c r="A10" s="406"/>
      <c r="B10" s="408"/>
      <c r="C10" s="408"/>
      <c r="D10" s="40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17328.849999999999</v>
      </c>
      <c r="F11" s="32">
        <v>17301.033333333336</v>
      </c>
      <c r="G11" s="33">
        <v>17248.116666666672</v>
      </c>
      <c r="H11" s="33">
        <v>17167.383333333335</v>
      </c>
      <c r="I11" s="33">
        <v>17114.466666666671</v>
      </c>
      <c r="J11" s="33">
        <v>17381.766666666674</v>
      </c>
      <c r="K11" s="33">
        <v>17434.683333333338</v>
      </c>
      <c r="L11" s="33">
        <v>17515.416666666675</v>
      </c>
      <c r="M11" s="34">
        <v>17353.95</v>
      </c>
      <c r="N11" s="34">
        <v>17220.3</v>
      </c>
      <c r="O11" s="35">
        <v>13535600</v>
      </c>
      <c r="P11" s="36">
        <v>-1.67425119668395E-3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39291.050000000003</v>
      </c>
      <c r="F12" s="37">
        <v>39186.383333333331</v>
      </c>
      <c r="G12" s="38">
        <v>38998.066666666666</v>
      </c>
      <c r="H12" s="38">
        <v>38705.083333333336</v>
      </c>
      <c r="I12" s="38">
        <v>38516.76666666667</v>
      </c>
      <c r="J12" s="38">
        <v>39479.366666666661</v>
      </c>
      <c r="K12" s="38">
        <v>39667.683333333327</v>
      </c>
      <c r="L12" s="38">
        <v>39960.666666666657</v>
      </c>
      <c r="M12" s="28">
        <v>39374.699999999997</v>
      </c>
      <c r="N12" s="28">
        <v>38893.4</v>
      </c>
      <c r="O12" s="39">
        <v>2259475</v>
      </c>
      <c r="P12" s="40">
        <v>6.2819713771652338E-2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44859</v>
      </c>
      <c r="E13" s="37">
        <v>17759.2</v>
      </c>
      <c r="F13" s="37">
        <v>17726.383333333335</v>
      </c>
      <c r="G13" s="38">
        <v>17675.816666666669</v>
      </c>
      <c r="H13" s="38">
        <v>17592.433333333334</v>
      </c>
      <c r="I13" s="38">
        <v>17541.866666666669</v>
      </c>
      <c r="J13" s="38">
        <v>17809.76666666667</v>
      </c>
      <c r="K13" s="38">
        <v>17860.333333333336</v>
      </c>
      <c r="L13" s="38">
        <v>17943.716666666671</v>
      </c>
      <c r="M13" s="28">
        <v>17776.95</v>
      </c>
      <c r="N13" s="28">
        <v>17643</v>
      </c>
      <c r="O13" s="39">
        <v>6480</v>
      </c>
      <c r="P13" s="40">
        <v>-3.5714285714285712E-2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44859</v>
      </c>
      <c r="E14" s="37">
        <v>7301.05</v>
      </c>
      <c r="F14" s="37">
        <v>2433.6833333333334</v>
      </c>
      <c r="G14" s="38">
        <v>4867.3666666666668</v>
      </c>
      <c r="H14" s="38">
        <v>2433.6833333333334</v>
      </c>
      <c r="I14" s="38">
        <v>4867.3666666666668</v>
      </c>
      <c r="J14" s="38">
        <v>4867.3666666666668</v>
      </c>
      <c r="K14" s="38">
        <v>2433.6833333333334</v>
      </c>
      <c r="L14" s="38">
        <v>4867.3666666666668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771.1</v>
      </c>
      <c r="F15" s="37">
        <v>773.18333333333339</v>
      </c>
      <c r="G15" s="38">
        <v>762.76666666666677</v>
      </c>
      <c r="H15" s="38">
        <v>754.43333333333339</v>
      </c>
      <c r="I15" s="38">
        <v>744.01666666666677</v>
      </c>
      <c r="J15" s="38">
        <v>781.51666666666677</v>
      </c>
      <c r="K15" s="38">
        <v>791.93333333333328</v>
      </c>
      <c r="L15" s="38">
        <v>800.26666666666677</v>
      </c>
      <c r="M15" s="28">
        <v>783.6</v>
      </c>
      <c r="N15" s="28">
        <v>764.85</v>
      </c>
      <c r="O15" s="39">
        <v>4199000</v>
      </c>
      <c r="P15" s="40">
        <v>0.25508130081300812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3299.9</v>
      </c>
      <c r="F16" s="37">
        <v>3267.15</v>
      </c>
      <c r="G16" s="38">
        <v>3218.3</v>
      </c>
      <c r="H16" s="38">
        <v>3136.7000000000003</v>
      </c>
      <c r="I16" s="38">
        <v>3087.8500000000004</v>
      </c>
      <c r="J16" s="38">
        <v>3348.75</v>
      </c>
      <c r="K16" s="38">
        <v>3397.5999999999995</v>
      </c>
      <c r="L16" s="38">
        <v>3479.2</v>
      </c>
      <c r="M16" s="28">
        <v>3316</v>
      </c>
      <c r="N16" s="28">
        <v>3185.55</v>
      </c>
      <c r="O16" s="39">
        <v>1217500</v>
      </c>
      <c r="P16" s="40">
        <v>-3.0266825965750695E-2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19126.150000000001</v>
      </c>
      <c r="F17" s="37">
        <v>19230.2</v>
      </c>
      <c r="G17" s="38">
        <v>18908.100000000002</v>
      </c>
      <c r="H17" s="38">
        <v>18690.050000000003</v>
      </c>
      <c r="I17" s="38">
        <v>18367.950000000004</v>
      </c>
      <c r="J17" s="38">
        <v>19448.25</v>
      </c>
      <c r="K17" s="38">
        <v>19770.349999999999</v>
      </c>
      <c r="L17" s="38">
        <v>19988.399999999998</v>
      </c>
      <c r="M17" s="28">
        <v>19552.3</v>
      </c>
      <c r="N17" s="28">
        <v>19012.150000000001</v>
      </c>
      <c r="O17" s="39">
        <v>48960</v>
      </c>
      <c r="P17" s="40">
        <v>1.7456359102244388E-2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115.75</v>
      </c>
      <c r="F18" s="37">
        <v>115.3</v>
      </c>
      <c r="G18" s="38">
        <v>114.55</v>
      </c>
      <c r="H18" s="38">
        <v>113.35</v>
      </c>
      <c r="I18" s="38">
        <v>112.6</v>
      </c>
      <c r="J18" s="38">
        <v>116.5</v>
      </c>
      <c r="K18" s="38">
        <v>117.25</v>
      </c>
      <c r="L18" s="38">
        <v>118.45</v>
      </c>
      <c r="M18" s="28">
        <v>116.05</v>
      </c>
      <c r="N18" s="28">
        <v>114.1</v>
      </c>
      <c r="O18" s="39">
        <v>22831200</v>
      </c>
      <c r="P18" s="40">
        <v>-7.278703921108241E-3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341.6</v>
      </c>
      <c r="F19" s="37">
        <v>340.33333333333331</v>
      </c>
      <c r="G19" s="38">
        <v>335.81666666666661</v>
      </c>
      <c r="H19" s="38">
        <v>330.0333333333333</v>
      </c>
      <c r="I19" s="38">
        <v>325.51666666666659</v>
      </c>
      <c r="J19" s="38">
        <v>346.11666666666662</v>
      </c>
      <c r="K19" s="38">
        <v>350.63333333333338</v>
      </c>
      <c r="L19" s="38">
        <v>356.41666666666663</v>
      </c>
      <c r="M19" s="28">
        <v>344.85</v>
      </c>
      <c r="N19" s="28">
        <v>334.55</v>
      </c>
      <c r="O19" s="39">
        <v>7753200</v>
      </c>
      <c r="P19" s="40">
        <v>-9.3023255813953487E-3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2392.0500000000002</v>
      </c>
      <c r="F20" s="37">
        <v>2383.7166666666667</v>
      </c>
      <c r="G20" s="38">
        <v>2361.4333333333334</v>
      </c>
      <c r="H20" s="38">
        <v>2330.8166666666666</v>
      </c>
      <c r="I20" s="38">
        <v>2308.5333333333333</v>
      </c>
      <c r="J20" s="38">
        <v>2414.3333333333335</v>
      </c>
      <c r="K20" s="38">
        <v>2436.6166666666672</v>
      </c>
      <c r="L20" s="38">
        <v>2467.2333333333336</v>
      </c>
      <c r="M20" s="28">
        <v>2406</v>
      </c>
      <c r="N20" s="28">
        <v>2353.1</v>
      </c>
      <c r="O20" s="39">
        <v>4529750</v>
      </c>
      <c r="P20" s="40">
        <v>-4.395845925600308E-3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3288.55</v>
      </c>
      <c r="F21" s="37">
        <v>3280.2999999999997</v>
      </c>
      <c r="G21" s="38">
        <v>3242.3499999999995</v>
      </c>
      <c r="H21" s="38">
        <v>3196.1499999999996</v>
      </c>
      <c r="I21" s="38">
        <v>3158.1999999999994</v>
      </c>
      <c r="J21" s="38">
        <v>3326.4999999999995</v>
      </c>
      <c r="K21" s="38">
        <v>3364.4499999999994</v>
      </c>
      <c r="L21" s="38">
        <v>3410.6499999999996</v>
      </c>
      <c r="M21" s="28">
        <v>3318.25</v>
      </c>
      <c r="N21" s="28">
        <v>3234.1</v>
      </c>
      <c r="O21" s="39">
        <v>15763000</v>
      </c>
      <c r="P21" s="40">
        <v>-7.3052459222872979E-3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820.85</v>
      </c>
      <c r="F22" s="37">
        <v>819.88333333333321</v>
      </c>
      <c r="G22" s="38">
        <v>810.01666666666642</v>
      </c>
      <c r="H22" s="38">
        <v>799.18333333333317</v>
      </c>
      <c r="I22" s="38">
        <v>789.31666666666638</v>
      </c>
      <c r="J22" s="38">
        <v>830.71666666666647</v>
      </c>
      <c r="K22" s="38">
        <v>840.58333333333326</v>
      </c>
      <c r="L22" s="38">
        <v>851.41666666666652</v>
      </c>
      <c r="M22" s="28">
        <v>829.75</v>
      </c>
      <c r="N22" s="28">
        <v>809.05</v>
      </c>
      <c r="O22" s="39">
        <v>70258750</v>
      </c>
      <c r="P22" s="40">
        <v>5.3840374915035951E-3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3211.65</v>
      </c>
      <c r="F23" s="37">
        <v>3234.5166666666669</v>
      </c>
      <c r="G23" s="38">
        <v>3177.2333333333336</v>
      </c>
      <c r="H23" s="38">
        <v>3142.8166666666666</v>
      </c>
      <c r="I23" s="38">
        <v>3085.5333333333333</v>
      </c>
      <c r="J23" s="38">
        <v>3268.9333333333338</v>
      </c>
      <c r="K23" s="38">
        <v>3326.2166666666676</v>
      </c>
      <c r="L23" s="38">
        <v>3360.6333333333341</v>
      </c>
      <c r="M23" s="28">
        <v>3291.8</v>
      </c>
      <c r="N23" s="28">
        <v>3200.1</v>
      </c>
      <c r="O23" s="39">
        <v>342400</v>
      </c>
      <c r="P23" s="40">
        <v>6.4667842445620223E-3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502.8</v>
      </c>
      <c r="F24" s="37">
        <v>501.66666666666669</v>
      </c>
      <c r="G24" s="38">
        <v>499.08333333333337</v>
      </c>
      <c r="H24" s="38">
        <v>495.36666666666667</v>
      </c>
      <c r="I24" s="38">
        <v>492.78333333333336</v>
      </c>
      <c r="J24" s="38">
        <v>505.38333333333338</v>
      </c>
      <c r="K24" s="38">
        <v>507.96666666666675</v>
      </c>
      <c r="L24" s="38">
        <v>511.68333333333339</v>
      </c>
      <c r="M24" s="28">
        <v>504.25</v>
      </c>
      <c r="N24" s="28">
        <v>497.95</v>
      </c>
      <c r="O24" s="39">
        <v>6117000</v>
      </c>
      <c r="P24" s="40">
        <v>-2.446183953033268E-3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524.75</v>
      </c>
      <c r="F25" s="37">
        <v>518.23333333333335</v>
      </c>
      <c r="G25" s="38">
        <v>507.4666666666667</v>
      </c>
      <c r="H25" s="38">
        <v>490.18333333333334</v>
      </c>
      <c r="I25" s="38">
        <v>479.41666666666669</v>
      </c>
      <c r="J25" s="38">
        <v>535.51666666666665</v>
      </c>
      <c r="K25" s="38">
        <v>546.2833333333333</v>
      </c>
      <c r="L25" s="38">
        <v>563.56666666666672</v>
      </c>
      <c r="M25" s="28">
        <v>529</v>
      </c>
      <c r="N25" s="28">
        <v>500.95</v>
      </c>
      <c r="O25" s="39">
        <v>63799200</v>
      </c>
      <c r="P25" s="40">
        <v>3.3774718544012136E-2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44861</v>
      </c>
      <c r="E26" s="37">
        <v>4414.8</v>
      </c>
      <c r="F26" s="37">
        <v>4409.916666666667</v>
      </c>
      <c r="G26" s="38">
        <v>4374.9333333333343</v>
      </c>
      <c r="H26" s="38">
        <v>4335.0666666666675</v>
      </c>
      <c r="I26" s="38">
        <v>4300.0833333333348</v>
      </c>
      <c r="J26" s="38">
        <v>4449.7833333333338</v>
      </c>
      <c r="K26" s="38">
        <v>4484.7666666666655</v>
      </c>
      <c r="L26" s="38">
        <v>4524.6333333333332</v>
      </c>
      <c r="M26" s="28">
        <v>4444.8999999999996</v>
      </c>
      <c r="N26" s="28">
        <v>4370.05</v>
      </c>
      <c r="O26" s="39">
        <v>1525000</v>
      </c>
      <c r="P26" s="40">
        <v>-6.676437062367693E-3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272.14999999999998</v>
      </c>
      <c r="F27" s="37">
        <v>270.98333333333335</v>
      </c>
      <c r="G27" s="38">
        <v>268.86666666666667</v>
      </c>
      <c r="H27" s="38">
        <v>265.58333333333331</v>
      </c>
      <c r="I27" s="38">
        <v>263.46666666666664</v>
      </c>
      <c r="J27" s="38">
        <v>274.26666666666671</v>
      </c>
      <c r="K27" s="38">
        <v>276.38333333333338</v>
      </c>
      <c r="L27" s="38">
        <v>279.66666666666674</v>
      </c>
      <c r="M27" s="28">
        <v>273.10000000000002</v>
      </c>
      <c r="N27" s="28">
        <v>267.7</v>
      </c>
      <c r="O27" s="39">
        <v>13086500</v>
      </c>
      <c r="P27" s="40">
        <v>4.4413407821229052E-2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160.05000000000001</v>
      </c>
      <c r="F28" s="37">
        <v>158.61666666666667</v>
      </c>
      <c r="G28" s="38">
        <v>156.93333333333334</v>
      </c>
      <c r="H28" s="38">
        <v>153.81666666666666</v>
      </c>
      <c r="I28" s="38">
        <v>152.13333333333333</v>
      </c>
      <c r="J28" s="38">
        <v>161.73333333333335</v>
      </c>
      <c r="K28" s="38">
        <v>163.41666666666669</v>
      </c>
      <c r="L28" s="38">
        <v>166.53333333333336</v>
      </c>
      <c r="M28" s="28">
        <v>160.30000000000001</v>
      </c>
      <c r="N28" s="28">
        <v>155.5</v>
      </c>
      <c r="O28" s="39">
        <v>51295000</v>
      </c>
      <c r="P28" s="40">
        <v>7.1666993913214218E-3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44861</v>
      </c>
      <c r="E29" s="37">
        <v>3354.15</v>
      </c>
      <c r="F29" s="37">
        <v>3338.9166666666665</v>
      </c>
      <c r="G29" s="38">
        <v>3315.2333333333331</v>
      </c>
      <c r="H29" s="38">
        <v>3276.3166666666666</v>
      </c>
      <c r="I29" s="38">
        <v>3252.6333333333332</v>
      </c>
      <c r="J29" s="38">
        <v>3377.833333333333</v>
      </c>
      <c r="K29" s="38">
        <v>3401.5166666666664</v>
      </c>
      <c r="L29" s="38">
        <v>3440.4333333333329</v>
      </c>
      <c r="M29" s="28">
        <v>3362.6</v>
      </c>
      <c r="N29" s="28">
        <v>3300</v>
      </c>
      <c r="O29" s="39">
        <v>5439800</v>
      </c>
      <c r="P29" s="40">
        <v>-6.5743818254866866E-3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2273.0500000000002</v>
      </c>
      <c r="F30" s="37">
        <v>2256.2000000000003</v>
      </c>
      <c r="G30" s="38">
        <v>2233.6500000000005</v>
      </c>
      <c r="H30" s="38">
        <v>2194.2500000000005</v>
      </c>
      <c r="I30" s="38">
        <v>2171.7000000000007</v>
      </c>
      <c r="J30" s="38">
        <v>2295.6000000000004</v>
      </c>
      <c r="K30" s="38">
        <v>2318.1500000000005</v>
      </c>
      <c r="L30" s="38">
        <v>2357.5500000000002</v>
      </c>
      <c r="M30" s="28">
        <v>2278.75</v>
      </c>
      <c r="N30" s="28">
        <v>2216.8000000000002</v>
      </c>
      <c r="O30" s="39">
        <v>1114575</v>
      </c>
      <c r="P30" s="40">
        <v>-6.3106796116504854E-2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8933.5499999999993</v>
      </c>
      <c r="F31" s="37">
        <v>8966.1</v>
      </c>
      <c r="G31" s="38">
        <v>8867.4500000000007</v>
      </c>
      <c r="H31" s="38">
        <v>8801.35</v>
      </c>
      <c r="I31" s="38">
        <v>8702.7000000000007</v>
      </c>
      <c r="J31" s="38">
        <v>9032.2000000000007</v>
      </c>
      <c r="K31" s="38">
        <v>9130.8499999999985</v>
      </c>
      <c r="L31" s="38">
        <v>9196.9500000000007</v>
      </c>
      <c r="M31" s="28">
        <v>9064.75</v>
      </c>
      <c r="N31" s="28">
        <v>8900</v>
      </c>
      <c r="O31" s="39">
        <v>158550</v>
      </c>
      <c r="P31" s="40">
        <v>9.46969696969697E-4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593.75</v>
      </c>
      <c r="F32" s="37">
        <v>595.33333333333337</v>
      </c>
      <c r="G32" s="38">
        <v>585.7166666666667</v>
      </c>
      <c r="H32" s="38">
        <v>577.68333333333328</v>
      </c>
      <c r="I32" s="38">
        <v>568.06666666666661</v>
      </c>
      <c r="J32" s="38">
        <v>603.36666666666679</v>
      </c>
      <c r="K32" s="38">
        <v>612.98333333333335</v>
      </c>
      <c r="L32" s="38">
        <v>621.01666666666688</v>
      </c>
      <c r="M32" s="28">
        <v>604.95000000000005</v>
      </c>
      <c r="N32" s="28">
        <v>587.29999999999995</v>
      </c>
      <c r="O32" s="39">
        <v>6705000</v>
      </c>
      <c r="P32" s="40">
        <v>7.059176930009012E-3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542.45000000000005</v>
      </c>
      <c r="F33" s="37">
        <v>542.66666666666663</v>
      </c>
      <c r="G33" s="38">
        <v>538.93333333333328</v>
      </c>
      <c r="H33" s="38">
        <v>535.41666666666663</v>
      </c>
      <c r="I33" s="38">
        <v>531.68333333333328</v>
      </c>
      <c r="J33" s="38">
        <v>546.18333333333328</v>
      </c>
      <c r="K33" s="38">
        <v>549.91666666666663</v>
      </c>
      <c r="L33" s="38">
        <v>553.43333333333328</v>
      </c>
      <c r="M33" s="28">
        <v>546.4</v>
      </c>
      <c r="N33" s="28">
        <v>539.15</v>
      </c>
      <c r="O33" s="39">
        <v>14473000</v>
      </c>
      <c r="P33" s="40">
        <v>-2.7630033846791461E-4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756.6</v>
      </c>
      <c r="F34" s="37">
        <v>752.68333333333339</v>
      </c>
      <c r="G34" s="38">
        <v>747.36666666666679</v>
      </c>
      <c r="H34" s="38">
        <v>738.13333333333344</v>
      </c>
      <c r="I34" s="38">
        <v>732.81666666666683</v>
      </c>
      <c r="J34" s="38">
        <v>761.91666666666674</v>
      </c>
      <c r="K34" s="38">
        <v>767.23333333333335</v>
      </c>
      <c r="L34" s="38">
        <v>776.4666666666667</v>
      </c>
      <c r="M34" s="28">
        <v>758</v>
      </c>
      <c r="N34" s="28">
        <v>743.45</v>
      </c>
      <c r="O34" s="39">
        <v>44644800</v>
      </c>
      <c r="P34" s="40">
        <v>-4.5292411917164925E-2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3588.4</v>
      </c>
      <c r="F35" s="37">
        <v>3595.4</v>
      </c>
      <c r="G35" s="38">
        <v>3548.1000000000004</v>
      </c>
      <c r="H35" s="38">
        <v>3507.8</v>
      </c>
      <c r="I35" s="38">
        <v>3460.5000000000005</v>
      </c>
      <c r="J35" s="38">
        <v>3635.7000000000003</v>
      </c>
      <c r="K35" s="38">
        <v>3683.0000000000005</v>
      </c>
      <c r="L35" s="38">
        <v>3723.3</v>
      </c>
      <c r="M35" s="28">
        <v>3642.7</v>
      </c>
      <c r="N35" s="28">
        <v>3555.1</v>
      </c>
      <c r="O35" s="39">
        <v>2792750</v>
      </c>
      <c r="P35" s="40">
        <v>4.4213871751729292E-2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1702.75</v>
      </c>
      <c r="F36" s="37">
        <v>1698.5333333333335</v>
      </c>
      <c r="G36" s="38">
        <v>1687.2666666666671</v>
      </c>
      <c r="H36" s="38">
        <v>1671.7833333333335</v>
      </c>
      <c r="I36" s="38">
        <v>1660.5166666666671</v>
      </c>
      <c r="J36" s="38">
        <v>1714.0166666666671</v>
      </c>
      <c r="K36" s="38">
        <v>1725.2833333333335</v>
      </c>
      <c r="L36" s="38">
        <v>1740.7666666666671</v>
      </c>
      <c r="M36" s="28">
        <v>1709.8</v>
      </c>
      <c r="N36" s="28">
        <v>1683.05</v>
      </c>
      <c r="O36" s="39">
        <v>6704000</v>
      </c>
      <c r="P36" s="40">
        <v>-7.5499629903774982E-3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7377.7</v>
      </c>
      <c r="F37" s="37">
        <v>7361.5</v>
      </c>
      <c r="G37" s="38">
        <v>7300.3</v>
      </c>
      <c r="H37" s="38">
        <v>7222.9000000000005</v>
      </c>
      <c r="I37" s="38">
        <v>7161.7000000000007</v>
      </c>
      <c r="J37" s="38">
        <v>7438.9</v>
      </c>
      <c r="K37" s="38">
        <v>7500.1</v>
      </c>
      <c r="L37" s="38">
        <v>7577.4999999999991</v>
      </c>
      <c r="M37" s="28">
        <v>7422.7</v>
      </c>
      <c r="N37" s="28">
        <v>7284.1</v>
      </c>
      <c r="O37" s="39">
        <v>4369625</v>
      </c>
      <c r="P37" s="40">
        <v>-7.6364049281780503E-3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1917.1</v>
      </c>
      <c r="F38" s="37">
        <v>1919.6666666666667</v>
      </c>
      <c r="G38" s="38">
        <v>1908.1333333333334</v>
      </c>
      <c r="H38" s="38">
        <v>1899.1666666666667</v>
      </c>
      <c r="I38" s="38">
        <v>1887.6333333333334</v>
      </c>
      <c r="J38" s="38">
        <v>1928.6333333333334</v>
      </c>
      <c r="K38" s="38">
        <v>1940.1666666666667</v>
      </c>
      <c r="L38" s="38">
        <v>1949.1333333333334</v>
      </c>
      <c r="M38" s="28">
        <v>1931.2</v>
      </c>
      <c r="N38" s="28">
        <v>1910.7</v>
      </c>
      <c r="O38" s="39">
        <v>2543700</v>
      </c>
      <c r="P38" s="40">
        <v>-8.5360149672591215E-3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364.75</v>
      </c>
      <c r="F39" s="37">
        <v>364.23333333333335</v>
      </c>
      <c r="G39" s="38">
        <v>359.56666666666672</v>
      </c>
      <c r="H39" s="38">
        <v>354.38333333333338</v>
      </c>
      <c r="I39" s="38">
        <v>349.71666666666675</v>
      </c>
      <c r="J39" s="38">
        <v>369.41666666666669</v>
      </c>
      <c r="K39" s="38">
        <v>374.08333333333331</v>
      </c>
      <c r="L39" s="38">
        <v>379.26666666666665</v>
      </c>
      <c r="M39" s="28">
        <v>368.9</v>
      </c>
      <c r="N39" s="28">
        <v>359.05</v>
      </c>
      <c r="O39" s="39">
        <v>7105600</v>
      </c>
      <c r="P39" s="40">
        <v>7.486388384754991E-3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276.35000000000002</v>
      </c>
      <c r="F40" s="37">
        <v>274.31666666666666</v>
      </c>
      <c r="G40" s="38">
        <v>271.5333333333333</v>
      </c>
      <c r="H40" s="38">
        <v>266.71666666666664</v>
      </c>
      <c r="I40" s="38">
        <v>263.93333333333328</v>
      </c>
      <c r="J40" s="38">
        <v>279.13333333333333</v>
      </c>
      <c r="K40" s="38">
        <v>281.91666666666674</v>
      </c>
      <c r="L40" s="38">
        <v>286.73333333333335</v>
      </c>
      <c r="M40" s="28">
        <v>277.10000000000002</v>
      </c>
      <c r="N40" s="28">
        <v>269.5</v>
      </c>
      <c r="O40" s="39">
        <v>26182800</v>
      </c>
      <c r="P40" s="40">
        <v>-7.4377345615830774E-3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135.44999999999999</v>
      </c>
      <c r="F41" s="37">
        <v>133.93333333333331</v>
      </c>
      <c r="G41" s="38">
        <v>132.11666666666662</v>
      </c>
      <c r="H41" s="38">
        <v>128.7833333333333</v>
      </c>
      <c r="I41" s="38">
        <v>126.96666666666661</v>
      </c>
      <c r="J41" s="38">
        <v>137.26666666666662</v>
      </c>
      <c r="K41" s="38">
        <v>139.08333333333329</v>
      </c>
      <c r="L41" s="38">
        <v>142.41666666666663</v>
      </c>
      <c r="M41" s="28">
        <v>135.75</v>
      </c>
      <c r="N41" s="28">
        <v>130.6</v>
      </c>
      <c r="O41" s="39">
        <v>90832950</v>
      </c>
      <c r="P41" s="40">
        <v>-6.1447865326761828E-3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1793.35</v>
      </c>
      <c r="F42" s="37">
        <v>1799.0833333333333</v>
      </c>
      <c r="G42" s="38">
        <v>1777.3166666666666</v>
      </c>
      <c r="H42" s="38">
        <v>1761.2833333333333</v>
      </c>
      <c r="I42" s="38">
        <v>1739.5166666666667</v>
      </c>
      <c r="J42" s="38">
        <v>1815.1166666666666</v>
      </c>
      <c r="K42" s="38">
        <v>1836.8833333333334</v>
      </c>
      <c r="L42" s="38">
        <v>1852.9166666666665</v>
      </c>
      <c r="M42" s="28">
        <v>1820.85</v>
      </c>
      <c r="N42" s="28">
        <v>1783.05</v>
      </c>
      <c r="O42" s="39">
        <v>2003375</v>
      </c>
      <c r="P42" s="40">
        <v>3.8785113360901187E-2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106.45</v>
      </c>
      <c r="F43" s="37">
        <v>105.8</v>
      </c>
      <c r="G43" s="38">
        <v>104.8</v>
      </c>
      <c r="H43" s="38">
        <v>103.15</v>
      </c>
      <c r="I43" s="38">
        <v>102.15</v>
      </c>
      <c r="J43" s="38">
        <v>107.44999999999999</v>
      </c>
      <c r="K43" s="38">
        <v>108.44999999999999</v>
      </c>
      <c r="L43" s="38">
        <v>110.09999999999998</v>
      </c>
      <c r="M43" s="28">
        <v>106.8</v>
      </c>
      <c r="N43" s="28">
        <v>104.15</v>
      </c>
      <c r="O43" s="39">
        <v>80518200</v>
      </c>
      <c r="P43" s="40">
        <v>-3.8524367002450315E-2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628.65</v>
      </c>
      <c r="F44" s="37">
        <v>622.51666666666654</v>
      </c>
      <c r="G44" s="38">
        <v>614.73333333333312</v>
      </c>
      <c r="H44" s="38">
        <v>600.81666666666661</v>
      </c>
      <c r="I44" s="38">
        <v>593.03333333333319</v>
      </c>
      <c r="J44" s="38">
        <v>636.43333333333305</v>
      </c>
      <c r="K44" s="38">
        <v>644.21666666666658</v>
      </c>
      <c r="L44" s="38">
        <v>658.13333333333298</v>
      </c>
      <c r="M44" s="28">
        <v>630.29999999999995</v>
      </c>
      <c r="N44" s="28">
        <v>608.6</v>
      </c>
      <c r="O44" s="39">
        <v>7210500</v>
      </c>
      <c r="P44" s="40">
        <v>-5.8460212582591209E-2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769.45</v>
      </c>
      <c r="F45" s="37">
        <v>767.4666666666667</v>
      </c>
      <c r="G45" s="38">
        <v>760.98333333333335</v>
      </c>
      <c r="H45" s="38">
        <v>752.51666666666665</v>
      </c>
      <c r="I45" s="38">
        <v>746.0333333333333</v>
      </c>
      <c r="J45" s="38">
        <v>775.93333333333339</v>
      </c>
      <c r="K45" s="38">
        <v>782.41666666666674</v>
      </c>
      <c r="L45" s="38">
        <v>790.88333333333344</v>
      </c>
      <c r="M45" s="28">
        <v>773.95</v>
      </c>
      <c r="N45" s="28">
        <v>759</v>
      </c>
      <c r="O45" s="39">
        <v>6963000</v>
      </c>
      <c r="P45" s="40">
        <v>2.502576181363168E-2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793.7</v>
      </c>
      <c r="F46" s="37">
        <v>791.4</v>
      </c>
      <c r="G46" s="38">
        <v>785.55</v>
      </c>
      <c r="H46" s="38">
        <v>777.4</v>
      </c>
      <c r="I46" s="38">
        <v>771.55</v>
      </c>
      <c r="J46" s="38">
        <v>799.55</v>
      </c>
      <c r="K46" s="38">
        <v>805.40000000000009</v>
      </c>
      <c r="L46" s="38">
        <v>813.55</v>
      </c>
      <c r="M46" s="28">
        <v>797.25</v>
      </c>
      <c r="N46" s="28">
        <v>783.25</v>
      </c>
      <c r="O46" s="39">
        <v>40579250</v>
      </c>
      <c r="P46" s="40">
        <v>-2.8520093702381222E-2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64.2</v>
      </c>
      <c r="F47" s="37">
        <v>63.866666666666674</v>
      </c>
      <c r="G47" s="38">
        <v>63.283333333333346</v>
      </c>
      <c r="H47" s="38">
        <v>62.366666666666674</v>
      </c>
      <c r="I47" s="38">
        <v>61.783333333333346</v>
      </c>
      <c r="J47" s="38">
        <v>64.783333333333346</v>
      </c>
      <c r="K47" s="38">
        <v>65.36666666666666</v>
      </c>
      <c r="L47" s="38">
        <v>66.283333333333346</v>
      </c>
      <c r="M47" s="28">
        <v>64.45</v>
      </c>
      <c r="N47" s="28">
        <v>62.95</v>
      </c>
      <c r="O47" s="39">
        <v>127008000</v>
      </c>
      <c r="P47" s="40">
        <v>3.2610551476865292E-2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284</v>
      </c>
      <c r="F48" s="37">
        <v>285.90000000000003</v>
      </c>
      <c r="G48" s="38">
        <v>280.90000000000009</v>
      </c>
      <c r="H48" s="38">
        <v>277.80000000000007</v>
      </c>
      <c r="I48" s="38">
        <v>272.80000000000013</v>
      </c>
      <c r="J48" s="38">
        <v>289.00000000000006</v>
      </c>
      <c r="K48" s="38">
        <v>293.99999999999994</v>
      </c>
      <c r="L48" s="38">
        <v>297.10000000000002</v>
      </c>
      <c r="M48" s="28">
        <v>290.89999999999998</v>
      </c>
      <c r="N48" s="28">
        <v>282.8</v>
      </c>
      <c r="O48" s="39">
        <v>20734500</v>
      </c>
      <c r="P48" s="40">
        <v>0.10450869884832149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15942.2</v>
      </c>
      <c r="F49" s="37">
        <v>16008.516666666668</v>
      </c>
      <c r="G49" s="38">
        <v>15854.033333333336</v>
      </c>
      <c r="H49" s="38">
        <v>15765.866666666669</v>
      </c>
      <c r="I49" s="38">
        <v>15611.383333333337</v>
      </c>
      <c r="J49" s="38">
        <v>16096.683333333336</v>
      </c>
      <c r="K49" s="38">
        <v>16251.16666666667</v>
      </c>
      <c r="L49" s="38">
        <v>16339.333333333336</v>
      </c>
      <c r="M49" s="28">
        <v>16163</v>
      </c>
      <c r="N49" s="28">
        <v>15920.35</v>
      </c>
      <c r="O49" s="39">
        <v>203300</v>
      </c>
      <c r="P49" s="40">
        <v>5.7477243172951886E-2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308.85000000000002</v>
      </c>
      <c r="F50" s="37">
        <v>308.96666666666664</v>
      </c>
      <c r="G50" s="38">
        <v>306.5333333333333</v>
      </c>
      <c r="H50" s="38">
        <v>304.21666666666664</v>
      </c>
      <c r="I50" s="38">
        <v>301.7833333333333</v>
      </c>
      <c r="J50" s="38">
        <v>311.2833333333333</v>
      </c>
      <c r="K50" s="38">
        <v>313.71666666666658</v>
      </c>
      <c r="L50" s="38">
        <v>316.0333333333333</v>
      </c>
      <c r="M50" s="28">
        <v>311.39999999999998</v>
      </c>
      <c r="N50" s="28">
        <v>306.64999999999998</v>
      </c>
      <c r="O50" s="39">
        <v>17343000</v>
      </c>
      <c r="P50" s="40">
        <v>3.669033785237788E-2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3789.6</v>
      </c>
      <c r="F51" s="37">
        <v>3773.7999999999997</v>
      </c>
      <c r="G51" s="38">
        <v>3750.4999999999995</v>
      </c>
      <c r="H51" s="38">
        <v>3711.3999999999996</v>
      </c>
      <c r="I51" s="38">
        <v>3688.0999999999995</v>
      </c>
      <c r="J51" s="38">
        <v>3812.8999999999996</v>
      </c>
      <c r="K51" s="38">
        <v>3836.2</v>
      </c>
      <c r="L51" s="38">
        <v>3875.2999999999997</v>
      </c>
      <c r="M51" s="28">
        <v>3797.1</v>
      </c>
      <c r="N51" s="28">
        <v>3734.7</v>
      </c>
      <c r="O51" s="39">
        <v>1488000</v>
      </c>
      <c r="P51" s="40">
        <v>1.0457693874779302E-2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295.14999999999998</v>
      </c>
      <c r="F52" s="37">
        <v>295.73333333333335</v>
      </c>
      <c r="G52" s="38">
        <v>292.86666666666667</v>
      </c>
      <c r="H52" s="38">
        <v>290.58333333333331</v>
      </c>
      <c r="I52" s="38">
        <v>287.71666666666664</v>
      </c>
      <c r="J52" s="38">
        <v>298.01666666666671</v>
      </c>
      <c r="K52" s="38">
        <v>300.88333333333338</v>
      </c>
      <c r="L52" s="38">
        <v>303.16666666666674</v>
      </c>
      <c r="M52" s="28">
        <v>298.60000000000002</v>
      </c>
      <c r="N52" s="28">
        <v>293.45</v>
      </c>
      <c r="O52" s="39">
        <v>8606000</v>
      </c>
      <c r="P52" s="40">
        <v>1.9676101104888753E-3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229.25</v>
      </c>
      <c r="F53" s="37">
        <v>227.38333333333333</v>
      </c>
      <c r="G53" s="38">
        <v>224.81666666666666</v>
      </c>
      <c r="H53" s="38">
        <v>220.38333333333333</v>
      </c>
      <c r="I53" s="38">
        <v>217.81666666666666</v>
      </c>
      <c r="J53" s="38">
        <v>231.81666666666666</v>
      </c>
      <c r="K53" s="38">
        <v>234.38333333333333</v>
      </c>
      <c r="L53" s="38">
        <v>238.81666666666666</v>
      </c>
      <c r="M53" s="28">
        <v>229.95</v>
      </c>
      <c r="N53" s="28">
        <v>222.95</v>
      </c>
      <c r="O53" s="39">
        <v>40378500</v>
      </c>
      <c r="P53" s="40">
        <v>-3.1600077705109114E-2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502.45</v>
      </c>
      <c r="F54" s="37">
        <v>501.4666666666667</v>
      </c>
      <c r="G54" s="38">
        <v>496.93333333333339</v>
      </c>
      <c r="H54" s="38">
        <v>491.41666666666669</v>
      </c>
      <c r="I54" s="38">
        <v>486.88333333333338</v>
      </c>
      <c r="J54" s="38">
        <v>506.98333333333341</v>
      </c>
      <c r="K54" s="38">
        <v>511.51666666666671</v>
      </c>
      <c r="L54" s="38">
        <v>517.03333333333342</v>
      </c>
      <c r="M54" s="28">
        <v>506</v>
      </c>
      <c r="N54" s="28">
        <v>495.95</v>
      </c>
      <c r="O54" s="39">
        <v>7206225</v>
      </c>
      <c r="P54" s="40">
        <v>4.4849143789073113E-3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322.05</v>
      </c>
      <c r="F55" s="37">
        <v>321.06666666666666</v>
      </c>
      <c r="G55" s="38">
        <v>317.83333333333331</v>
      </c>
      <c r="H55" s="38">
        <v>313.61666666666667</v>
      </c>
      <c r="I55" s="38">
        <v>310.38333333333333</v>
      </c>
      <c r="J55" s="38">
        <v>325.2833333333333</v>
      </c>
      <c r="K55" s="38">
        <v>328.51666666666665</v>
      </c>
      <c r="L55" s="38">
        <v>332.73333333333329</v>
      </c>
      <c r="M55" s="28">
        <v>324.3</v>
      </c>
      <c r="N55" s="28">
        <v>316.85000000000002</v>
      </c>
      <c r="O55" s="39">
        <v>5709000</v>
      </c>
      <c r="P55" s="40">
        <v>-2.6349449987209006E-2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738.35</v>
      </c>
      <c r="F56" s="37">
        <v>734.69999999999993</v>
      </c>
      <c r="G56" s="38">
        <v>730.14999999999986</v>
      </c>
      <c r="H56" s="38">
        <v>721.94999999999993</v>
      </c>
      <c r="I56" s="38">
        <v>717.39999999999986</v>
      </c>
      <c r="J56" s="38">
        <v>742.89999999999986</v>
      </c>
      <c r="K56" s="38">
        <v>747.44999999999982</v>
      </c>
      <c r="L56" s="38">
        <v>755.64999999999986</v>
      </c>
      <c r="M56" s="28">
        <v>739.25</v>
      </c>
      <c r="N56" s="28">
        <v>726.5</v>
      </c>
      <c r="O56" s="39">
        <v>6718750</v>
      </c>
      <c r="P56" s="40">
        <v>1.3959630258441803E-2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1129.8499999999999</v>
      </c>
      <c r="F57" s="37">
        <v>1132.95</v>
      </c>
      <c r="G57" s="38">
        <v>1123.9000000000001</v>
      </c>
      <c r="H57" s="38">
        <v>1117.95</v>
      </c>
      <c r="I57" s="38">
        <v>1108.9000000000001</v>
      </c>
      <c r="J57" s="38">
        <v>1138.9000000000001</v>
      </c>
      <c r="K57" s="38">
        <v>1147.9499999999998</v>
      </c>
      <c r="L57" s="38">
        <v>1153.9000000000001</v>
      </c>
      <c r="M57" s="28">
        <v>1142</v>
      </c>
      <c r="N57" s="28">
        <v>1127</v>
      </c>
      <c r="O57" s="39">
        <v>8542300</v>
      </c>
      <c r="P57" s="40">
        <v>-9.0484089880862612E-3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230.1</v>
      </c>
      <c r="F58" s="37">
        <v>231.01666666666665</v>
      </c>
      <c r="G58" s="38">
        <v>227.0333333333333</v>
      </c>
      <c r="H58" s="38">
        <v>223.96666666666664</v>
      </c>
      <c r="I58" s="38">
        <v>219.98333333333329</v>
      </c>
      <c r="J58" s="38">
        <v>234.08333333333331</v>
      </c>
      <c r="K58" s="38">
        <v>238.06666666666666</v>
      </c>
      <c r="L58" s="38">
        <v>241.13333333333333</v>
      </c>
      <c r="M58" s="28">
        <v>235</v>
      </c>
      <c r="N58" s="28">
        <v>227.95</v>
      </c>
      <c r="O58" s="39">
        <v>33520200</v>
      </c>
      <c r="P58" s="40">
        <v>4.4907043728724796E-2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3577.85</v>
      </c>
      <c r="F59" s="37">
        <v>3586.4833333333336</v>
      </c>
      <c r="G59" s="38">
        <v>3537.9666666666672</v>
      </c>
      <c r="H59" s="38">
        <v>3498.0833333333335</v>
      </c>
      <c r="I59" s="38">
        <v>3449.5666666666671</v>
      </c>
      <c r="J59" s="38">
        <v>3626.3666666666672</v>
      </c>
      <c r="K59" s="38">
        <v>3674.8833333333337</v>
      </c>
      <c r="L59" s="38">
        <v>3714.7666666666673</v>
      </c>
      <c r="M59" s="28">
        <v>3635</v>
      </c>
      <c r="N59" s="28">
        <v>3546.6</v>
      </c>
      <c r="O59" s="39">
        <v>674700</v>
      </c>
      <c r="P59" s="40">
        <v>3.094201237680495E-2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1586.15</v>
      </c>
      <c r="F60" s="37">
        <v>1581.2166666666665</v>
      </c>
      <c r="G60" s="38">
        <v>1565.9333333333329</v>
      </c>
      <c r="H60" s="38">
        <v>1545.7166666666665</v>
      </c>
      <c r="I60" s="38">
        <v>1530.4333333333329</v>
      </c>
      <c r="J60" s="38">
        <v>1601.4333333333329</v>
      </c>
      <c r="K60" s="38">
        <v>1616.7166666666662</v>
      </c>
      <c r="L60" s="38">
        <v>1636.9333333333329</v>
      </c>
      <c r="M60" s="28">
        <v>1596.5</v>
      </c>
      <c r="N60" s="28">
        <v>1561</v>
      </c>
      <c r="O60" s="39">
        <v>2249800</v>
      </c>
      <c r="P60" s="40">
        <v>2.8081123244929796E-3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701.75</v>
      </c>
      <c r="F61" s="37">
        <v>703.26666666666677</v>
      </c>
      <c r="G61" s="38">
        <v>693.73333333333358</v>
      </c>
      <c r="H61" s="38">
        <v>685.71666666666681</v>
      </c>
      <c r="I61" s="38">
        <v>676.18333333333362</v>
      </c>
      <c r="J61" s="38">
        <v>711.28333333333353</v>
      </c>
      <c r="K61" s="38">
        <v>720.81666666666661</v>
      </c>
      <c r="L61" s="38">
        <v>728.83333333333348</v>
      </c>
      <c r="M61" s="28">
        <v>712.8</v>
      </c>
      <c r="N61" s="28">
        <v>695.25</v>
      </c>
      <c r="O61" s="39">
        <v>7199000</v>
      </c>
      <c r="P61" s="40">
        <v>2.5352513886910698E-2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1002.3</v>
      </c>
      <c r="F62" s="37">
        <v>1005.0500000000001</v>
      </c>
      <c r="G62" s="38">
        <v>991.10000000000014</v>
      </c>
      <c r="H62" s="38">
        <v>979.90000000000009</v>
      </c>
      <c r="I62" s="38">
        <v>965.95000000000016</v>
      </c>
      <c r="J62" s="38">
        <v>1016.2500000000001</v>
      </c>
      <c r="K62" s="38">
        <v>1030.2000000000003</v>
      </c>
      <c r="L62" s="38">
        <v>1041.4000000000001</v>
      </c>
      <c r="M62" s="28">
        <v>1019</v>
      </c>
      <c r="N62" s="28">
        <v>993.85</v>
      </c>
      <c r="O62" s="39">
        <v>1005200</v>
      </c>
      <c r="P62" s="40">
        <v>3.4582132564841501E-2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396.4</v>
      </c>
      <c r="F63" s="37">
        <v>397.68333333333334</v>
      </c>
      <c r="G63" s="38">
        <v>393.86666666666667</v>
      </c>
      <c r="H63" s="38">
        <v>391.33333333333331</v>
      </c>
      <c r="I63" s="38">
        <v>387.51666666666665</v>
      </c>
      <c r="J63" s="38">
        <v>400.2166666666667</v>
      </c>
      <c r="K63" s="38">
        <v>404.03333333333342</v>
      </c>
      <c r="L63" s="38">
        <v>406.56666666666672</v>
      </c>
      <c r="M63" s="28">
        <v>401.5</v>
      </c>
      <c r="N63" s="28">
        <v>395.15</v>
      </c>
      <c r="O63" s="39">
        <v>4726500</v>
      </c>
      <c r="P63" s="40">
        <v>2.0401554404145077E-2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179.45</v>
      </c>
      <c r="F64" s="37">
        <v>177</v>
      </c>
      <c r="G64" s="38">
        <v>174</v>
      </c>
      <c r="H64" s="38">
        <v>168.55</v>
      </c>
      <c r="I64" s="38">
        <v>165.55</v>
      </c>
      <c r="J64" s="38">
        <v>182.45</v>
      </c>
      <c r="K64" s="38">
        <v>185.45</v>
      </c>
      <c r="L64" s="38">
        <v>190.89999999999998</v>
      </c>
      <c r="M64" s="28">
        <v>180</v>
      </c>
      <c r="N64" s="28">
        <v>171.55</v>
      </c>
      <c r="O64" s="39">
        <v>7550000</v>
      </c>
      <c r="P64" s="40">
        <v>-4.1878172588832488E-2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1240.05</v>
      </c>
      <c r="F65" s="37">
        <v>1231.2833333333333</v>
      </c>
      <c r="G65" s="38">
        <v>1219.9166666666665</v>
      </c>
      <c r="H65" s="38">
        <v>1199.7833333333333</v>
      </c>
      <c r="I65" s="38">
        <v>1188.4166666666665</v>
      </c>
      <c r="J65" s="38">
        <v>1251.4166666666665</v>
      </c>
      <c r="K65" s="38">
        <v>1262.7833333333333</v>
      </c>
      <c r="L65" s="38">
        <v>1282.9166666666665</v>
      </c>
      <c r="M65" s="28">
        <v>1242.6500000000001</v>
      </c>
      <c r="N65" s="28">
        <v>1211.1500000000001</v>
      </c>
      <c r="O65" s="39">
        <v>3320400</v>
      </c>
      <c r="P65" s="40">
        <v>-2.8270412642669007E-2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542.4</v>
      </c>
      <c r="F66" s="37">
        <v>541.81666666666672</v>
      </c>
      <c r="G66" s="38">
        <v>537.13333333333344</v>
      </c>
      <c r="H66" s="38">
        <v>531.86666666666667</v>
      </c>
      <c r="I66" s="38">
        <v>527.18333333333339</v>
      </c>
      <c r="J66" s="38">
        <v>547.08333333333348</v>
      </c>
      <c r="K66" s="38">
        <v>551.76666666666665</v>
      </c>
      <c r="L66" s="38">
        <v>557.03333333333353</v>
      </c>
      <c r="M66" s="28">
        <v>546.5</v>
      </c>
      <c r="N66" s="28">
        <v>536.54999999999995</v>
      </c>
      <c r="O66" s="39">
        <v>12940000</v>
      </c>
      <c r="P66" s="40">
        <v>-2.6974951830443161E-3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1531.55</v>
      </c>
      <c r="F67" s="37">
        <v>1532.3833333333332</v>
      </c>
      <c r="G67" s="38">
        <v>1494.7666666666664</v>
      </c>
      <c r="H67" s="38">
        <v>1457.9833333333331</v>
      </c>
      <c r="I67" s="38">
        <v>1420.3666666666663</v>
      </c>
      <c r="J67" s="38">
        <v>1569.1666666666665</v>
      </c>
      <c r="K67" s="38">
        <v>1606.7833333333333</v>
      </c>
      <c r="L67" s="38">
        <v>1643.5666666666666</v>
      </c>
      <c r="M67" s="28">
        <v>1570</v>
      </c>
      <c r="N67" s="28">
        <v>1495.6</v>
      </c>
      <c r="O67" s="39">
        <v>1262000</v>
      </c>
      <c r="P67" s="40">
        <v>-6.4838829195998524E-2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2193.4499999999998</v>
      </c>
      <c r="F68" s="37">
        <v>2182.2166666666667</v>
      </c>
      <c r="G68" s="38">
        <v>2161.4333333333334</v>
      </c>
      <c r="H68" s="38">
        <v>2129.4166666666665</v>
      </c>
      <c r="I68" s="38">
        <v>2108.6333333333332</v>
      </c>
      <c r="J68" s="38">
        <v>2214.2333333333336</v>
      </c>
      <c r="K68" s="38">
        <v>2235.0166666666673</v>
      </c>
      <c r="L68" s="38">
        <v>2267.0333333333338</v>
      </c>
      <c r="M68" s="28">
        <v>2203</v>
      </c>
      <c r="N68" s="28">
        <v>2150.1999999999998</v>
      </c>
      <c r="O68" s="39">
        <v>1842250</v>
      </c>
      <c r="P68" s="40">
        <v>1.1669412410763316E-2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228.45</v>
      </c>
      <c r="F69" s="37">
        <v>226.73333333333335</v>
      </c>
      <c r="G69" s="38">
        <v>224.01666666666671</v>
      </c>
      <c r="H69" s="38">
        <v>219.58333333333337</v>
      </c>
      <c r="I69" s="38">
        <v>216.86666666666673</v>
      </c>
      <c r="J69" s="38">
        <v>231.16666666666669</v>
      </c>
      <c r="K69" s="38">
        <v>233.88333333333333</v>
      </c>
      <c r="L69" s="38">
        <v>238.31666666666666</v>
      </c>
      <c r="M69" s="28">
        <v>229.45</v>
      </c>
      <c r="N69" s="28">
        <v>222.3</v>
      </c>
      <c r="O69" s="39">
        <v>17298300</v>
      </c>
      <c r="P69" s="40">
        <v>9.923998830751242E-2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3741.9</v>
      </c>
      <c r="F70" s="37">
        <v>3732.1666666666665</v>
      </c>
      <c r="G70" s="38">
        <v>3708.7333333333331</v>
      </c>
      <c r="H70" s="38">
        <v>3675.5666666666666</v>
      </c>
      <c r="I70" s="38">
        <v>3652.1333333333332</v>
      </c>
      <c r="J70" s="38">
        <v>3765.333333333333</v>
      </c>
      <c r="K70" s="38">
        <v>3788.7666666666664</v>
      </c>
      <c r="L70" s="38">
        <v>3821.9333333333329</v>
      </c>
      <c r="M70" s="28">
        <v>3755.6</v>
      </c>
      <c r="N70" s="28">
        <v>3699</v>
      </c>
      <c r="O70" s="39">
        <v>2382750</v>
      </c>
      <c r="P70" s="40">
        <v>-1.1881064941527743E-2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4319</v>
      </c>
      <c r="F71" s="37">
        <v>4366.45</v>
      </c>
      <c r="G71" s="38">
        <v>4228.8999999999996</v>
      </c>
      <c r="H71" s="38">
        <v>4138.8</v>
      </c>
      <c r="I71" s="38">
        <v>4001.25</v>
      </c>
      <c r="J71" s="38">
        <v>4456.5499999999993</v>
      </c>
      <c r="K71" s="38">
        <v>4594.1000000000004</v>
      </c>
      <c r="L71" s="38">
        <v>4684.1999999999989</v>
      </c>
      <c r="M71" s="28">
        <v>4504</v>
      </c>
      <c r="N71" s="28">
        <v>4276.3500000000004</v>
      </c>
      <c r="O71" s="39">
        <v>609250</v>
      </c>
      <c r="P71" s="40">
        <v>5.0204697263520795E-2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370.65</v>
      </c>
      <c r="F72" s="37">
        <v>368.68333333333334</v>
      </c>
      <c r="G72" s="38">
        <v>365.36666666666667</v>
      </c>
      <c r="H72" s="38">
        <v>360.08333333333331</v>
      </c>
      <c r="I72" s="38">
        <v>356.76666666666665</v>
      </c>
      <c r="J72" s="38">
        <v>373.9666666666667</v>
      </c>
      <c r="K72" s="38">
        <v>377.28333333333342</v>
      </c>
      <c r="L72" s="38">
        <v>382.56666666666672</v>
      </c>
      <c r="M72" s="28">
        <v>372</v>
      </c>
      <c r="N72" s="28">
        <v>363.4</v>
      </c>
      <c r="O72" s="39">
        <v>46513500</v>
      </c>
      <c r="P72" s="40">
        <v>1.0647832789588786E-2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4386.3999999999996</v>
      </c>
      <c r="F73" s="37">
        <v>4389.333333333333</v>
      </c>
      <c r="G73" s="38">
        <v>4362.0666666666657</v>
      </c>
      <c r="H73" s="38">
        <v>4337.7333333333327</v>
      </c>
      <c r="I73" s="38">
        <v>4310.4666666666653</v>
      </c>
      <c r="J73" s="38">
        <v>4413.6666666666661</v>
      </c>
      <c r="K73" s="38">
        <v>4440.9333333333343</v>
      </c>
      <c r="L73" s="38">
        <v>4465.2666666666664</v>
      </c>
      <c r="M73" s="28">
        <v>4416.6000000000004</v>
      </c>
      <c r="N73" s="28">
        <v>4365</v>
      </c>
      <c r="O73" s="39">
        <v>1757625</v>
      </c>
      <c r="P73" s="40">
        <v>1.2165274978404837E-2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44861</v>
      </c>
      <c r="E74" s="37">
        <v>3494.45</v>
      </c>
      <c r="F74" s="37">
        <v>3501.3833333333332</v>
      </c>
      <c r="G74" s="38">
        <v>3458.0666666666666</v>
      </c>
      <c r="H74" s="38">
        <v>3421.6833333333334</v>
      </c>
      <c r="I74" s="38">
        <v>3378.3666666666668</v>
      </c>
      <c r="J74" s="38">
        <v>3537.7666666666664</v>
      </c>
      <c r="K74" s="38">
        <v>3581.083333333333</v>
      </c>
      <c r="L74" s="38">
        <v>3617.4666666666662</v>
      </c>
      <c r="M74" s="28">
        <v>3544.7</v>
      </c>
      <c r="N74" s="28">
        <v>3465</v>
      </c>
      <c r="O74" s="39">
        <v>3783850</v>
      </c>
      <c r="P74" s="40">
        <v>-1.7092462951177379E-2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2143.4499999999998</v>
      </c>
      <c r="F75" s="37">
        <v>2141.0333333333333</v>
      </c>
      <c r="G75" s="38">
        <v>2113.4166666666665</v>
      </c>
      <c r="H75" s="38">
        <v>2083.3833333333332</v>
      </c>
      <c r="I75" s="38">
        <v>2055.7666666666664</v>
      </c>
      <c r="J75" s="38">
        <v>2171.0666666666666</v>
      </c>
      <c r="K75" s="38">
        <v>2198.6833333333334</v>
      </c>
      <c r="L75" s="38">
        <v>2228.7166666666667</v>
      </c>
      <c r="M75" s="28">
        <v>2168.65</v>
      </c>
      <c r="N75" s="28">
        <v>2111</v>
      </c>
      <c r="O75" s="39">
        <v>1173700</v>
      </c>
      <c r="P75" s="40">
        <v>6.9674185463659152E-2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157.94999999999999</v>
      </c>
      <c r="F76" s="37">
        <v>157.58333333333334</v>
      </c>
      <c r="G76" s="38">
        <v>156.66666666666669</v>
      </c>
      <c r="H76" s="38">
        <v>155.38333333333335</v>
      </c>
      <c r="I76" s="38">
        <v>154.4666666666667</v>
      </c>
      <c r="J76" s="38">
        <v>158.86666666666667</v>
      </c>
      <c r="K76" s="38">
        <v>159.78333333333336</v>
      </c>
      <c r="L76" s="38">
        <v>161.06666666666666</v>
      </c>
      <c r="M76" s="28">
        <v>158.5</v>
      </c>
      <c r="N76" s="28">
        <v>156.30000000000001</v>
      </c>
      <c r="O76" s="39">
        <v>26276400</v>
      </c>
      <c r="P76" s="40">
        <v>1.1362061798531246E-2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123</v>
      </c>
      <c r="F77" s="37">
        <v>121.81666666666666</v>
      </c>
      <c r="G77" s="38">
        <v>120.23333333333332</v>
      </c>
      <c r="H77" s="38">
        <v>117.46666666666665</v>
      </c>
      <c r="I77" s="38">
        <v>115.88333333333331</v>
      </c>
      <c r="J77" s="38">
        <v>124.58333333333333</v>
      </c>
      <c r="K77" s="38">
        <v>126.16666666666667</v>
      </c>
      <c r="L77" s="38">
        <v>128.93333333333334</v>
      </c>
      <c r="M77" s="28">
        <v>123.4</v>
      </c>
      <c r="N77" s="28">
        <v>119.05</v>
      </c>
      <c r="O77" s="39">
        <v>92690000</v>
      </c>
      <c r="P77" s="40">
        <v>-2.1534888630845562E-2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105.4</v>
      </c>
      <c r="F78" s="37">
        <v>105.21666666666665</v>
      </c>
      <c r="G78" s="38">
        <v>104.13333333333331</v>
      </c>
      <c r="H78" s="38">
        <v>102.86666666666666</v>
      </c>
      <c r="I78" s="38">
        <v>101.78333333333332</v>
      </c>
      <c r="J78" s="38">
        <v>106.48333333333331</v>
      </c>
      <c r="K78" s="38">
        <v>107.56666666666665</v>
      </c>
      <c r="L78" s="38">
        <v>108.8333333333333</v>
      </c>
      <c r="M78" s="28">
        <v>106.3</v>
      </c>
      <c r="N78" s="28">
        <v>103.95</v>
      </c>
      <c r="O78" s="39">
        <v>17149600</v>
      </c>
      <c r="P78" s="40">
        <v>3.4504391468005019E-2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87.3</v>
      </c>
      <c r="F79" s="37">
        <v>87</v>
      </c>
      <c r="G79" s="38">
        <v>86.35</v>
      </c>
      <c r="H79" s="38">
        <v>85.399999999999991</v>
      </c>
      <c r="I79" s="38">
        <v>84.749999999999986</v>
      </c>
      <c r="J79" s="38">
        <v>87.95</v>
      </c>
      <c r="K79" s="38">
        <v>88.600000000000009</v>
      </c>
      <c r="L79" s="38">
        <v>89.550000000000011</v>
      </c>
      <c r="M79" s="28">
        <v>87.65</v>
      </c>
      <c r="N79" s="28">
        <v>86.05</v>
      </c>
      <c r="O79" s="39">
        <v>61423950</v>
      </c>
      <c r="P79" s="40">
        <v>7.9579579579579576E-3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398.95</v>
      </c>
      <c r="F80" s="37">
        <v>397.96666666666664</v>
      </c>
      <c r="G80" s="38">
        <v>393.2833333333333</v>
      </c>
      <c r="H80" s="38">
        <v>387.61666666666667</v>
      </c>
      <c r="I80" s="38">
        <v>382.93333333333334</v>
      </c>
      <c r="J80" s="38">
        <v>403.63333333333327</v>
      </c>
      <c r="K80" s="38">
        <v>408.31666666666655</v>
      </c>
      <c r="L80" s="38">
        <v>413.98333333333323</v>
      </c>
      <c r="M80" s="28">
        <v>402.65</v>
      </c>
      <c r="N80" s="28">
        <v>392.3</v>
      </c>
      <c r="O80" s="39">
        <v>8508850</v>
      </c>
      <c r="P80" s="40">
        <v>-5.6444026340545629E-3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35.5</v>
      </c>
      <c r="F81" s="37">
        <v>35.533333333333331</v>
      </c>
      <c r="G81" s="38">
        <v>35.066666666666663</v>
      </c>
      <c r="H81" s="38">
        <v>34.633333333333333</v>
      </c>
      <c r="I81" s="38">
        <v>34.166666666666664</v>
      </c>
      <c r="J81" s="38">
        <v>35.966666666666661</v>
      </c>
      <c r="K81" s="38">
        <v>36.43333333333333</v>
      </c>
      <c r="L81" s="38">
        <v>36.86666666666666</v>
      </c>
      <c r="M81" s="28">
        <v>36</v>
      </c>
      <c r="N81" s="28">
        <v>35.1</v>
      </c>
      <c r="O81" s="39">
        <v>132930000</v>
      </c>
      <c r="P81" s="40">
        <v>7.5034106412005461E-3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671</v>
      </c>
      <c r="F82" s="37">
        <v>668.75</v>
      </c>
      <c r="G82" s="38">
        <v>662.2</v>
      </c>
      <c r="H82" s="38">
        <v>653.40000000000009</v>
      </c>
      <c r="I82" s="38">
        <v>646.85000000000014</v>
      </c>
      <c r="J82" s="38">
        <v>677.55</v>
      </c>
      <c r="K82" s="38">
        <v>684.09999999999991</v>
      </c>
      <c r="L82" s="38">
        <v>692.89999999999986</v>
      </c>
      <c r="M82" s="28">
        <v>675.3</v>
      </c>
      <c r="N82" s="28">
        <v>659.95</v>
      </c>
      <c r="O82" s="39">
        <v>5261100</v>
      </c>
      <c r="P82" s="40">
        <v>1.3523666416228399E-2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833.3</v>
      </c>
      <c r="F83" s="37">
        <v>838.11666666666667</v>
      </c>
      <c r="G83" s="38">
        <v>821.43333333333339</v>
      </c>
      <c r="H83" s="38">
        <v>809.56666666666672</v>
      </c>
      <c r="I83" s="38">
        <v>792.88333333333344</v>
      </c>
      <c r="J83" s="38">
        <v>849.98333333333335</v>
      </c>
      <c r="K83" s="38">
        <v>866.66666666666652</v>
      </c>
      <c r="L83" s="38">
        <v>878.5333333333333</v>
      </c>
      <c r="M83" s="28">
        <v>854.8</v>
      </c>
      <c r="N83" s="28">
        <v>826.25</v>
      </c>
      <c r="O83" s="39">
        <v>6762000</v>
      </c>
      <c r="P83" s="40">
        <v>6.4379033527467336E-2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1232</v>
      </c>
      <c r="F84" s="37">
        <v>1228</v>
      </c>
      <c r="G84" s="38">
        <v>1219</v>
      </c>
      <c r="H84" s="38">
        <v>1206</v>
      </c>
      <c r="I84" s="38">
        <v>1197</v>
      </c>
      <c r="J84" s="38">
        <v>1241</v>
      </c>
      <c r="K84" s="38">
        <v>1250</v>
      </c>
      <c r="L84" s="38">
        <v>1263</v>
      </c>
      <c r="M84" s="28">
        <v>1237</v>
      </c>
      <c r="N84" s="28">
        <v>1215</v>
      </c>
      <c r="O84" s="39">
        <v>4600375</v>
      </c>
      <c r="P84" s="40">
        <v>2.4388478795773629E-2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44861</v>
      </c>
      <c r="E85" s="37">
        <v>348.7</v>
      </c>
      <c r="F85" s="37">
        <v>348.61666666666662</v>
      </c>
      <c r="G85" s="38">
        <v>343.03333333333325</v>
      </c>
      <c r="H85" s="38">
        <v>337.36666666666662</v>
      </c>
      <c r="I85" s="38">
        <v>331.78333333333325</v>
      </c>
      <c r="J85" s="38">
        <v>354.28333333333325</v>
      </c>
      <c r="K85" s="38">
        <v>359.86666666666662</v>
      </c>
      <c r="L85" s="38">
        <v>365.53333333333325</v>
      </c>
      <c r="M85" s="28">
        <v>354.2</v>
      </c>
      <c r="N85" s="28">
        <v>342.95</v>
      </c>
      <c r="O85" s="39">
        <v>8768000</v>
      </c>
      <c r="P85" s="40">
        <v>-4.3003710980135341E-2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1701.2</v>
      </c>
      <c r="F86" s="37">
        <v>1687.8166666666668</v>
      </c>
      <c r="G86" s="38">
        <v>1670.7833333333338</v>
      </c>
      <c r="H86" s="38">
        <v>1640.366666666667</v>
      </c>
      <c r="I86" s="38">
        <v>1623.3333333333339</v>
      </c>
      <c r="J86" s="38">
        <v>1718.2333333333336</v>
      </c>
      <c r="K86" s="38">
        <v>1735.2666666666669</v>
      </c>
      <c r="L86" s="38">
        <v>1765.6833333333334</v>
      </c>
      <c r="M86" s="28">
        <v>1704.85</v>
      </c>
      <c r="N86" s="28">
        <v>1657.4</v>
      </c>
      <c r="O86" s="39">
        <v>7428050</v>
      </c>
      <c r="P86" s="40">
        <v>-2.9117774880486745E-2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226.4</v>
      </c>
      <c r="F87" s="37">
        <v>225.1</v>
      </c>
      <c r="G87" s="38">
        <v>223.04999999999998</v>
      </c>
      <c r="H87" s="38">
        <v>219.7</v>
      </c>
      <c r="I87" s="38">
        <v>217.64999999999998</v>
      </c>
      <c r="J87" s="38">
        <v>228.45</v>
      </c>
      <c r="K87" s="38">
        <v>230.5</v>
      </c>
      <c r="L87" s="38">
        <v>233.85</v>
      </c>
      <c r="M87" s="28">
        <v>227.15</v>
      </c>
      <c r="N87" s="28">
        <v>221.75</v>
      </c>
      <c r="O87" s="39">
        <v>5660000</v>
      </c>
      <c r="P87" s="40">
        <v>2.2121896162528215E-2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480.75</v>
      </c>
      <c r="F88" s="37">
        <v>483.14999999999992</v>
      </c>
      <c r="G88" s="38">
        <v>471.24999999999983</v>
      </c>
      <c r="H88" s="38">
        <v>461.74999999999989</v>
      </c>
      <c r="I88" s="38">
        <v>449.8499999999998</v>
      </c>
      <c r="J88" s="38">
        <v>492.64999999999986</v>
      </c>
      <c r="K88" s="38">
        <v>504.54999999999995</v>
      </c>
      <c r="L88" s="38">
        <v>514.04999999999995</v>
      </c>
      <c r="M88" s="28">
        <v>495.05</v>
      </c>
      <c r="N88" s="28">
        <v>473.65</v>
      </c>
      <c r="O88" s="39">
        <v>7350000</v>
      </c>
      <c r="P88" s="40">
        <v>6.5217391304347824E-2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2471.8000000000002</v>
      </c>
      <c r="F89" s="37">
        <v>2476.2666666666669</v>
      </c>
      <c r="G89" s="38">
        <v>2443.5833333333339</v>
      </c>
      <c r="H89" s="38">
        <v>2415.3666666666672</v>
      </c>
      <c r="I89" s="38">
        <v>2382.6833333333343</v>
      </c>
      <c r="J89" s="38">
        <v>2504.4833333333336</v>
      </c>
      <c r="K89" s="38">
        <v>2537.166666666667</v>
      </c>
      <c r="L89" s="38">
        <v>2565.3833333333332</v>
      </c>
      <c r="M89" s="28">
        <v>2508.9499999999998</v>
      </c>
      <c r="N89" s="28">
        <v>2448.0500000000002</v>
      </c>
      <c r="O89" s="39">
        <v>3522125</v>
      </c>
      <c r="P89" s="40">
        <v>3.2585990809079514E-2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1348.55</v>
      </c>
      <c r="F90" s="37">
        <v>1345.5</v>
      </c>
      <c r="G90" s="38">
        <v>1330.5</v>
      </c>
      <c r="H90" s="38">
        <v>1312.45</v>
      </c>
      <c r="I90" s="38">
        <v>1297.45</v>
      </c>
      <c r="J90" s="38">
        <v>1363.55</v>
      </c>
      <c r="K90" s="38">
        <v>1378.55</v>
      </c>
      <c r="L90" s="38">
        <v>1396.6</v>
      </c>
      <c r="M90" s="28">
        <v>1360.5</v>
      </c>
      <c r="N90" s="28">
        <v>1327.45</v>
      </c>
      <c r="O90" s="39">
        <v>4127000</v>
      </c>
      <c r="P90" s="40">
        <v>1.78813663830312E-2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950.6</v>
      </c>
      <c r="F91" s="37">
        <v>955.0333333333333</v>
      </c>
      <c r="G91" s="38">
        <v>943.56666666666661</v>
      </c>
      <c r="H91" s="38">
        <v>936.5333333333333</v>
      </c>
      <c r="I91" s="38">
        <v>925.06666666666661</v>
      </c>
      <c r="J91" s="38">
        <v>962.06666666666661</v>
      </c>
      <c r="K91" s="38">
        <v>973.5333333333333</v>
      </c>
      <c r="L91" s="38">
        <v>980.56666666666661</v>
      </c>
      <c r="M91" s="28">
        <v>966.5</v>
      </c>
      <c r="N91" s="28">
        <v>948</v>
      </c>
      <c r="O91" s="39">
        <v>16137800</v>
      </c>
      <c r="P91" s="40">
        <v>-7.3685579298686662E-4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2330.1999999999998</v>
      </c>
      <c r="F92" s="37">
        <v>2324.7166666666667</v>
      </c>
      <c r="G92" s="38">
        <v>2312.4833333333336</v>
      </c>
      <c r="H92" s="38">
        <v>2294.7666666666669</v>
      </c>
      <c r="I92" s="38">
        <v>2282.5333333333338</v>
      </c>
      <c r="J92" s="38">
        <v>2342.4333333333334</v>
      </c>
      <c r="K92" s="38">
        <v>2354.6666666666661</v>
      </c>
      <c r="L92" s="38">
        <v>2372.3833333333332</v>
      </c>
      <c r="M92" s="28">
        <v>2336.9499999999998</v>
      </c>
      <c r="N92" s="28">
        <v>2307</v>
      </c>
      <c r="O92" s="39">
        <v>17601000</v>
      </c>
      <c r="P92" s="40">
        <v>-2.0223443162271839E-2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1912.5</v>
      </c>
      <c r="F93" s="37">
        <v>1905.1000000000001</v>
      </c>
      <c r="G93" s="38">
        <v>1894.2000000000003</v>
      </c>
      <c r="H93" s="38">
        <v>1875.9</v>
      </c>
      <c r="I93" s="38">
        <v>1865.0000000000002</v>
      </c>
      <c r="J93" s="38">
        <v>1923.4000000000003</v>
      </c>
      <c r="K93" s="38">
        <v>1934.3000000000004</v>
      </c>
      <c r="L93" s="38">
        <v>1952.6000000000004</v>
      </c>
      <c r="M93" s="28">
        <v>1916</v>
      </c>
      <c r="N93" s="28">
        <v>1886.8</v>
      </c>
      <c r="O93" s="39">
        <v>2233500</v>
      </c>
      <c r="P93" s="40">
        <v>-1.7430946634486458E-3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1437.15</v>
      </c>
      <c r="F94" s="37">
        <v>1434.6500000000003</v>
      </c>
      <c r="G94" s="38">
        <v>1429.3500000000006</v>
      </c>
      <c r="H94" s="38">
        <v>1421.5500000000002</v>
      </c>
      <c r="I94" s="38">
        <v>1416.2500000000005</v>
      </c>
      <c r="J94" s="38">
        <v>1442.4500000000007</v>
      </c>
      <c r="K94" s="38">
        <v>1447.7500000000005</v>
      </c>
      <c r="L94" s="38">
        <v>1455.5500000000009</v>
      </c>
      <c r="M94" s="28">
        <v>1439.95</v>
      </c>
      <c r="N94" s="28">
        <v>1426.85</v>
      </c>
      <c r="O94" s="39">
        <v>56504800</v>
      </c>
      <c r="P94" s="40">
        <v>4.9201334207154244E-3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529.6</v>
      </c>
      <c r="F95" s="37">
        <v>530.75</v>
      </c>
      <c r="G95" s="38">
        <v>526.9</v>
      </c>
      <c r="H95" s="38">
        <v>524.19999999999993</v>
      </c>
      <c r="I95" s="38">
        <v>520.34999999999991</v>
      </c>
      <c r="J95" s="38">
        <v>533.45000000000005</v>
      </c>
      <c r="K95" s="38">
        <v>537.29999999999995</v>
      </c>
      <c r="L95" s="38">
        <v>540.00000000000011</v>
      </c>
      <c r="M95" s="28">
        <v>534.6</v>
      </c>
      <c r="N95" s="28">
        <v>528.04999999999995</v>
      </c>
      <c r="O95" s="39">
        <v>22455400</v>
      </c>
      <c r="P95" s="40">
        <v>2.6964483348425394E-2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2627.95</v>
      </c>
      <c r="F96" s="37">
        <v>2660.833333333333</v>
      </c>
      <c r="G96" s="38">
        <v>2583.3166666666662</v>
      </c>
      <c r="H96" s="38">
        <v>2538.6833333333329</v>
      </c>
      <c r="I96" s="38">
        <v>2461.1666666666661</v>
      </c>
      <c r="J96" s="38">
        <v>2705.4666666666662</v>
      </c>
      <c r="K96" s="38">
        <v>2782.9833333333327</v>
      </c>
      <c r="L96" s="38">
        <v>2827.6166666666663</v>
      </c>
      <c r="M96" s="28">
        <v>2738.35</v>
      </c>
      <c r="N96" s="28">
        <v>2616.1999999999998</v>
      </c>
      <c r="O96" s="39">
        <v>2919000</v>
      </c>
      <c r="P96" s="40">
        <v>0.1997533908754624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411.15</v>
      </c>
      <c r="F97" s="37">
        <v>409.93333333333334</v>
      </c>
      <c r="G97" s="38">
        <v>407.51666666666665</v>
      </c>
      <c r="H97" s="38">
        <v>403.88333333333333</v>
      </c>
      <c r="I97" s="38">
        <v>401.46666666666664</v>
      </c>
      <c r="J97" s="38">
        <v>413.56666666666666</v>
      </c>
      <c r="K97" s="38">
        <v>415.98333333333329</v>
      </c>
      <c r="L97" s="38">
        <v>419.61666666666667</v>
      </c>
      <c r="M97" s="28">
        <v>412.35</v>
      </c>
      <c r="N97" s="28">
        <v>406.3</v>
      </c>
      <c r="O97" s="39">
        <v>28481050</v>
      </c>
      <c r="P97" s="40">
        <v>-1.5202765490837452E-2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111.7</v>
      </c>
      <c r="F98" s="37">
        <v>111.11666666666667</v>
      </c>
      <c r="G98" s="38">
        <v>110.03333333333335</v>
      </c>
      <c r="H98" s="38">
        <v>108.36666666666667</v>
      </c>
      <c r="I98" s="38">
        <v>107.28333333333335</v>
      </c>
      <c r="J98" s="38">
        <v>112.78333333333335</v>
      </c>
      <c r="K98" s="38">
        <v>113.86666666666666</v>
      </c>
      <c r="L98" s="38">
        <v>115.53333333333335</v>
      </c>
      <c r="M98" s="28">
        <v>112.2</v>
      </c>
      <c r="N98" s="28">
        <v>109.45</v>
      </c>
      <c r="O98" s="39">
        <v>17862200</v>
      </c>
      <c r="P98" s="40">
        <v>8.4972080602087885E-3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218.85</v>
      </c>
      <c r="F99" s="37">
        <v>218.39999999999998</v>
      </c>
      <c r="G99" s="38">
        <v>216.34999999999997</v>
      </c>
      <c r="H99" s="38">
        <v>213.85</v>
      </c>
      <c r="I99" s="38">
        <v>211.79999999999998</v>
      </c>
      <c r="J99" s="38">
        <v>220.89999999999995</v>
      </c>
      <c r="K99" s="38">
        <v>222.94999999999996</v>
      </c>
      <c r="L99" s="38">
        <v>225.44999999999993</v>
      </c>
      <c r="M99" s="28">
        <v>220.45</v>
      </c>
      <c r="N99" s="28">
        <v>215.9</v>
      </c>
      <c r="O99" s="39">
        <v>20123100</v>
      </c>
      <c r="P99" s="40">
        <v>-1.869651086240948E-2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2607.75</v>
      </c>
      <c r="F100" s="37">
        <v>2602.3666666666668</v>
      </c>
      <c r="G100" s="38">
        <v>2585.9833333333336</v>
      </c>
      <c r="H100" s="38">
        <v>2564.2166666666667</v>
      </c>
      <c r="I100" s="38">
        <v>2547.8333333333335</v>
      </c>
      <c r="J100" s="38">
        <v>2624.1333333333337</v>
      </c>
      <c r="K100" s="38">
        <v>2640.5166666666669</v>
      </c>
      <c r="L100" s="38">
        <v>2662.2833333333338</v>
      </c>
      <c r="M100" s="28">
        <v>2618.75</v>
      </c>
      <c r="N100" s="28">
        <v>2580.6</v>
      </c>
      <c r="O100" s="39">
        <v>8350500</v>
      </c>
      <c r="P100" s="40">
        <v>6.6179661507305074E-3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39687.9</v>
      </c>
      <c r="F101" s="37">
        <v>39821.5</v>
      </c>
      <c r="G101" s="38">
        <v>39436.400000000001</v>
      </c>
      <c r="H101" s="38">
        <v>39184.9</v>
      </c>
      <c r="I101" s="38">
        <v>38799.800000000003</v>
      </c>
      <c r="J101" s="38">
        <v>40073</v>
      </c>
      <c r="K101" s="38">
        <v>40458.100000000006</v>
      </c>
      <c r="L101" s="38">
        <v>40709.599999999999</v>
      </c>
      <c r="M101" s="28">
        <v>40206.6</v>
      </c>
      <c r="N101" s="28">
        <v>39570</v>
      </c>
      <c r="O101" s="39">
        <v>19140</v>
      </c>
      <c r="P101" s="40">
        <v>-5.4559625876851132E-3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136.15</v>
      </c>
      <c r="F102" s="37">
        <v>134.5</v>
      </c>
      <c r="G102" s="38">
        <v>131.65</v>
      </c>
      <c r="H102" s="38">
        <v>127.15</v>
      </c>
      <c r="I102" s="38">
        <v>124.30000000000001</v>
      </c>
      <c r="J102" s="38">
        <v>139</v>
      </c>
      <c r="K102" s="38">
        <v>141.85000000000002</v>
      </c>
      <c r="L102" s="38">
        <v>146.35</v>
      </c>
      <c r="M102" s="28">
        <v>137.35</v>
      </c>
      <c r="N102" s="28">
        <v>130</v>
      </c>
      <c r="O102" s="39">
        <v>45016000</v>
      </c>
      <c r="P102" s="40">
        <v>8.0142048181207404E-2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884</v>
      </c>
      <c r="F103" s="37">
        <v>881.38333333333333</v>
      </c>
      <c r="G103" s="38">
        <v>877.2166666666667</v>
      </c>
      <c r="H103" s="38">
        <v>870.43333333333339</v>
      </c>
      <c r="I103" s="38">
        <v>866.26666666666677</v>
      </c>
      <c r="J103" s="38">
        <v>888.16666666666663</v>
      </c>
      <c r="K103" s="38">
        <v>892.33333333333337</v>
      </c>
      <c r="L103" s="38">
        <v>899.11666666666656</v>
      </c>
      <c r="M103" s="28">
        <v>885.55</v>
      </c>
      <c r="N103" s="28">
        <v>874.6</v>
      </c>
      <c r="O103" s="39">
        <v>82479375</v>
      </c>
      <c r="P103" s="40">
        <v>-2.6959949389264683E-2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1144.95</v>
      </c>
      <c r="F104" s="37">
        <v>1150.3333333333333</v>
      </c>
      <c r="G104" s="38">
        <v>1135.3666666666666</v>
      </c>
      <c r="H104" s="38">
        <v>1125.7833333333333</v>
      </c>
      <c r="I104" s="38">
        <v>1110.8166666666666</v>
      </c>
      <c r="J104" s="38">
        <v>1159.9166666666665</v>
      </c>
      <c r="K104" s="38">
        <v>1174.8833333333332</v>
      </c>
      <c r="L104" s="38">
        <v>1184.4666666666665</v>
      </c>
      <c r="M104" s="28">
        <v>1165.3</v>
      </c>
      <c r="N104" s="28">
        <v>1140.75</v>
      </c>
      <c r="O104" s="39">
        <v>5071525</v>
      </c>
      <c r="P104" s="40">
        <v>1.3246157765135434E-2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524.75</v>
      </c>
      <c r="F105" s="37">
        <v>522.58333333333337</v>
      </c>
      <c r="G105" s="38">
        <v>517.76666666666677</v>
      </c>
      <c r="H105" s="38">
        <v>510.78333333333342</v>
      </c>
      <c r="I105" s="38">
        <v>505.96666666666681</v>
      </c>
      <c r="J105" s="38">
        <v>529.56666666666672</v>
      </c>
      <c r="K105" s="38">
        <v>534.38333333333333</v>
      </c>
      <c r="L105" s="38">
        <v>541.36666666666667</v>
      </c>
      <c r="M105" s="28">
        <v>527.4</v>
      </c>
      <c r="N105" s="28">
        <v>515.6</v>
      </c>
      <c r="O105" s="39">
        <v>6654000</v>
      </c>
      <c r="P105" s="40">
        <v>-3.4602829162132753E-2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9.15</v>
      </c>
      <c r="F106" s="37">
        <v>9.1333333333333329</v>
      </c>
      <c r="G106" s="38">
        <v>9.0166666666666657</v>
      </c>
      <c r="H106" s="38">
        <v>8.8833333333333329</v>
      </c>
      <c r="I106" s="38">
        <v>8.7666666666666657</v>
      </c>
      <c r="J106" s="38">
        <v>9.2666666666666657</v>
      </c>
      <c r="K106" s="38">
        <v>9.3833333333333329</v>
      </c>
      <c r="L106" s="38">
        <v>9.5166666666666657</v>
      </c>
      <c r="M106" s="28">
        <v>9.25</v>
      </c>
      <c r="N106" s="28">
        <v>9</v>
      </c>
      <c r="O106" s="39">
        <v>480830000</v>
      </c>
      <c r="P106" s="40">
        <v>2.2172619047619049E-2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70.900000000000006</v>
      </c>
      <c r="F107" s="37">
        <v>70.766666666666666</v>
      </c>
      <c r="G107" s="38">
        <v>69.733333333333334</v>
      </c>
      <c r="H107" s="38">
        <v>68.566666666666663</v>
      </c>
      <c r="I107" s="38">
        <v>67.533333333333331</v>
      </c>
      <c r="J107" s="38">
        <v>71.933333333333337</v>
      </c>
      <c r="K107" s="38">
        <v>72.966666666666669</v>
      </c>
      <c r="L107" s="38">
        <v>74.13333333333334</v>
      </c>
      <c r="M107" s="28">
        <v>71.8</v>
      </c>
      <c r="N107" s="28">
        <v>69.599999999999994</v>
      </c>
      <c r="O107" s="39">
        <v>125620000</v>
      </c>
      <c r="P107" s="40">
        <v>-8.5240726124704031E-3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53.15</v>
      </c>
      <c r="F108" s="37">
        <v>53.116666666666667</v>
      </c>
      <c r="G108" s="38">
        <v>51.933333333333337</v>
      </c>
      <c r="H108" s="38">
        <v>50.716666666666669</v>
      </c>
      <c r="I108" s="38">
        <v>49.533333333333339</v>
      </c>
      <c r="J108" s="38">
        <v>54.333333333333336</v>
      </c>
      <c r="K108" s="38">
        <v>55.516666666666659</v>
      </c>
      <c r="L108" s="38">
        <v>56.733333333333334</v>
      </c>
      <c r="M108" s="28">
        <v>54.3</v>
      </c>
      <c r="N108" s="28">
        <v>51.9</v>
      </c>
      <c r="O108" s="39">
        <v>194070000</v>
      </c>
      <c r="P108" s="40">
        <v>-2.2735856182491125E-2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146.30000000000001</v>
      </c>
      <c r="F109" s="37">
        <v>146.26666666666668</v>
      </c>
      <c r="G109" s="38">
        <v>145.23333333333335</v>
      </c>
      <c r="H109" s="38">
        <v>144.16666666666666</v>
      </c>
      <c r="I109" s="38">
        <v>143.13333333333333</v>
      </c>
      <c r="J109" s="38">
        <v>147.33333333333337</v>
      </c>
      <c r="K109" s="38">
        <v>148.36666666666673</v>
      </c>
      <c r="L109" s="38">
        <v>149.43333333333339</v>
      </c>
      <c r="M109" s="28">
        <v>147.30000000000001</v>
      </c>
      <c r="N109" s="28">
        <v>145.19999999999999</v>
      </c>
      <c r="O109" s="39">
        <v>52335000</v>
      </c>
      <c r="P109" s="40">
        <v>-1.0774028919761838E-2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384.95</v>
      </c>
      <c r="F110" s="37">
        <v>383.58333333333331</v>
      </c>
      <c r="G110" s="38">
        <v>378.96666666666664</v>
      </c>
      <c r="H110" s="38">
        <v>372.98333333333335</v>
      </c>
      <c r="I110" s="38">
        <v>368.36666666666667</v>
      </c>
      <c r="J110" s="38">
        <v>389.56666666666661</v>
      </c>
      <c r="K110" s="38">
        <v>394.18333333333328</v>
      </c>
      <c r="L110" s="38">
        <v>400.16666666666657</v>
      </c>
      <c r="M110" s="28">
        <v>388.2</v>
      </c>
      <c r="N110" s="28">
        <v>377.6</v>
      </c>
      <c r="O110" s="39">
        <v>12907125</v>
      </c>
      <c r="P110" s="40">
        <v>1.5799155935504815E-2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343</v>
      </c>
      <c r="F111" s="37">
        <v>342.98333333333335</v>
      </c>
      <c r="G111" s="38">
        <v>337.51666666666671</v>
      </c>
      <c r="H111" s="38">
        <v>332.03333333333336</v>
      </c>
      <c r="I111" s="38">
        <v>326.56666666666672</v>
      </c>
      <c r="J111" s="38">
        <v>348.4666666666667</v>
      </c>
      <c r="K111" s="38">
        <v>353.93333333333339</v>
      </c>
      <c r="L111" s="38">
        <v>359.41666666666669</v>
      </c>
      <c r="M111" s="28">
        <v>348.45</v>
      </c>
      <c r="N111" s="28">
        <v>337.5</v>
      </c>
      <c r="O111" s="39">
        <v>25057060</v>
      </c>
      <c r="P111" s="40">
        <v>4.5126656601241405E-2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276.05</v>
      </c>
      <c r="F112" s="37">
        <v>275.06666666666666</v>
      </c>
      <c r="G112" s="38">
        <v>270.43333333333334</v>
      </c>
      <c r="H112" s="38">
        <v>264.81666666666666</v>
      </c>
      <c r="I112" s="38">
        <v>260.18333333333334</v>
      </c>
      <c r="J112" s="38">
        <v>280.68333333333334</v>
      </c>
      <c r="K112" s="38">
        <v>285.31666666666666</v>
      </c>
      <c r="L112" s="38">
        <v>290.93333333333334</v>
      </c>
      <c r="M112" s="28">
        <v>279.7</v>
      </c>
      <c r="N112" s="28">
        <v>269.45</v>
      </c>
      <c r="O112" s="39">
        <v>18751400</v>
      </c>
      <c r="P112" s="40">
        <v>5.8265139116202944E-2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4430.3500000000004</v>
      </c>
      <c r="F113" s="37">
        <v>4451.9000000000005</v>
      </c>
      <c r="G113" s="38">
        <v>4378.8000000000011</v>
      </c>
      <c r="H113" s="38">
        <v>4327.2500000000009</v>
      </c>
      <c r="I113" s="38">
        <v>4254.1500000000015</v>
      </c>
      <c r="J113" s="38">
        <v>4503.4500000000007</v>
      </c>
      <c r="K113" s="38">
        <v>4576.5500000000011</v>
      </c>
      <c r="L113" s="38">
        <v>4628.1000000000004</v>
      </c>
      <c r="M113" s="28">
        <v>4525</v>
      </c>
      <c r="N113" s="28">
        <v>4400.3500000000004</v>
      </c>
      <c r="O113" s="39">
        <v>223950</v>
      </c>
      <c r="P113" s="40">
        <v>0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1796.1</v>
      </c>
      <c r="F114" s="37">
        <v>1790.0666666666666</v>
      </c>
      <c r="G114" s="38">
        <v>1759.0833333333333</v>
      </c>
      <c r="H114" s="38">
        <v>1722.0666666666666</v>
      </c>
      <c r="I114" s="38">
        <v>1691.0833333333333</v>
      </c>
      <c r="J114" s="38">
        <v>1827.0833333333333</v>
      </c>
      <c r="K114" s="38">
        <v>1858.0666666666668</v>
      </c>
      <c r="L114" s="38">
        <v>1895.0833333333333</v>
      </c>
      <c r="M114" s="28">
        <v>1821.05</v>
      </c>
      <c r="N114" s="28">
        <v>1753.05</v>
      </c>
      <c r="O114" s="39">
        <v>4262400</v>
      </c>
      <c r="P114" s="40">
        <v>1.377095968605066E-2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1215.55</v>
      </c>
      <c r="F115" s="37">
        <v>1206.95</v>
      </c>
      <c r="G115" s="38">
        <v>1194.2</v>
      </c>
      <c r="H115" s="38">
        <v>1172.8499999999999</v>
      </c>
      <c r="I115" s="38">
        <v>1160.0999999999999</v>
      </c>
      <c r="J115" s="38">
        <v>1228.3000000000002</v>
      </c>
      <c r="K115" s="38">
        <v>1241.0500000000002</v>
      </c>
      <c r="L115" s="38">
        <v>1262.4000000000003</v>
      </c>
      <c r="M115" s="28">
        <v>1219.7</v>
      </c>
      <c r="N115" s="28">
        <v>1185.5999999999999</v>
      </c>
      <c r="O115" s="39">
        <v>19667700</v>
      </c>
      <c r="P115" s="40">
        <v>1.3729977116704807E-4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201.1</v>
      </c>
      <c r="F116" s="37">
        <v>200.26666666666665</v>
      </c>
      <c r="G116" s="38">
        <v>198.93333333333331</v>
      </c>
      <c r="H116" s="38">
        <v>196.76666666666665</v>
      </c>
      <c r="I116" s="38">
        <v>195.43333333333331</v>
      </c>
      <c r="J116" s="38">
        <v>202.43333333333331</v>
      </c>
      <c r="K116" s="38">
        <v>203.76666666666668</v>
      </c>
      <c r="L116" s="38">
        <v>205.93333333333331</v>
      </c>
      <c r="M116" s="28">
        <v>201.6</v>
      </c>
      <c r="N116" s="28">
        <v>198.1</v>
      </c>
      <c r="O116" s="39">
        <v>13792800</v>
      </c>
      <c r="P116" s="40">
        <v>-4.0436716538617065E-3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1438.9</v>
      </c>
      <c r="F117" s="37">
        <v>1439.2333333333333</v>
      </c>
      <c r="G117" s="38">
        <v>1429.6666666666667</v>
      </c>
      <c r="H117" s="38">
        <v>1420.4333333333334</v>
      </c>
      <c r="I117" s="38">
        <v>1410.8666666666668</v>
      </c>
      <c r="J117" s="38">
        <v>1448.4666666666667</v>
      </c>
      <c r="K117" s="38">
        <v>1458.0333333333333</v>
      </c>
      <c r="L117" s="38">
        <v>1467.2666666666667</v>
      </c>
      <c r="M117" s="28">
        <v>1448.8</v>
      </c>
      <c r="N117" s="28">
        <v>1430</v>
      </c>
      <c r="O117" s="39">
        <v>38862600</v>
      </c>
      <c r="P117" s="40">
        <v>1.75160236269951E-2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521.45000000000005</v>
      </c>
      <c r="F118" s="37">
        <v>520.2833333333333</v>
      </c>
      <c r="G118" s="38">
        <v>516.76666666666665</v>
      </c>
      <c r="H118" s="38">
        <v>512.08333333333337</v>
      </c>
      <c r="I118" s="38">
        <v>508.56666666666672</v>
      </c>
      <c r="J118" s="38">
        <v>524.96666666666658</v>
      </c>
      <c r="K118" s="38">
        <v>528.48333333333323</v>
      </c>
      <c r="L118" s="38">
        <v>533.16666666666652</v>
      </c>
      <c r="M118" s="28">
        <v>523.79999999999995</v>
      </c>
      <c r="N118" s="28">
        <v>515.6</v>
      </c>
      <c r="O118" s="39">
        <v>1800000</v>
      </c>
      <c r="P118" s="40">
        <v>1.2658227848101266E-2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67.75</v>
      </c>
      <c r="F119" s="37">
        <v>67.599999999999994</v>
      </c>
      <c r="G119" s="38">
        <v>67.249999999999986</v>
      </c>
      <c r="H119" s="38">
        <v>66.749999999999986</v>
      </c>
      <c r="I119" s="38">
        <v>66.399999999999977</v>
      </c>
      <c r="J119" s="38">
        <v>68.099999999999994</v>
      </c>
      <c r="K119" s="38">
        <v>68.450000000000017</v>
      </c>
      <c r="L119" s="38">
        <v>68.95</v>
      </c>
      <c r="M119" s="28">
        <v>67.95</v>
      </c>
      <c r="N119" s="28">
        <v>67.099999999999994</v>
      </c>
      <c r="O119" s="39">
        <v>97032000</v>
      </c>
      <c r="P119" s="40">
        <v>-1.4848544842605425E-2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920.65</v>
      </c>
      <c r="F120" s="37">
        <v>918.06666666666661</v>
      </c>
      <c r="G120" s="38">
        <v>913.28333333333319</v>
      </c>
      <c r="H120" s="38">
        <v>905.91666666666663</v>
      </c>
      <c r="I120" s="38">
        <v>901.13333333333321</v>
      </c>
      <c r="J120" s="38">
        <v>925.43333333333317</v>
      </c>
      <c r="K120" s="38">
        <v>930.21666666666647</v>
      </c>
      <c r="L120" s="38">
        <v>937.58333333333314</v>
      </c>
      <c r="M120" s="28">
        <v>922.85</v>
      </c>
      <c r="N120" s="28">
        <v>910.7</v>
      </c>
      <c r="O120" s="39">
        <v>1314300</v>
      </c>
      <c r="P120" s="40">
        <v>1.6591251885369532E-2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732</v>
      </c>
      <c r="F121" s="37">
        <v>729.6</v>
      </c>
      <c r="G121" s="38">
        <v>723.2</v>
      </c>
      <c r="H121" s="38">
        <v>714.4</v>
      </c>
      <c r="I121" s="38">
        <v>708</v>
      </c>
      <c r="J121" s="38">
        <v>738.40000000000009</v>
      </c>
      <c r="K121" s="38">
        <v>744.8</v>
      </c>
      <c r="L121" s="38">
        <v>753.60000000000014</v>
      </c>
      <c r="M121" s="28">
        <v>736</v>
      </c>
      <c r="N121" s="28">
        <v>720.8</v>
      </c>
      <c r="O121" s="39">
        <v>13935250</v>
      </c>
      <c r="P121" s="40">
        <v>1.6856084791214403E-2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335.5</v>
      </c>
      <c r="F122" s="37">
        <v>335.31666666666666</v>
      </c>
      <c r="G122" s="38">
        <v>332.93333333333334</v>
      </c>
      <c r="H122" s="38">
        <v>330.36666666666667</v>
      </c>
      <c r="I122" s="38">
        <v>327.98333333333335</v>
      </c>
      <c r="J122" s="38">
        <v>337.88333333333333</v>
      </c>
      <c r="K122" s="38">
        <v>340.26666666666665</v>
      </c>
      <c r="L122" s="38">
        <v>342.83333333333331</v>
      </c>
      <c r="M122" s="28">
        <v>337.7</v>
      </c>
      <c r="N122" s="28">
        <v>332.75</v>
      </c>
      <c r="O122" s="39">
        <v>76582400</v>
      </c>
      <c r="P122" s="40">
        <v>1.7949808592088473E-2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447.3</v>
      </c>
      <c r="F123" s="37">
        <v>447.11666666666662</v>
      </c>
      <c r="G123" s="38">
        <v>439.73333333333323</v>
      </c>
      <c r="H123" s="38">
        <v>432.16666666666663</v>
      </c>
      <c r="I123" s="38">
        <v>424.78333333333325</v>
      </c>
      <c r="J123" s="38">
        <v>454.68333333333322</v>
      </c>
      <c r="K123" s="38">
        <v>462.06666666666655</v>
      </c>
      <c r="L123" s="38">
        <v>469.63333333333321</v>
      </c>
      <c r="M123" s="28">
        <v>454.5</v>
      </c>
      <c r="N123" s="28">
        <v>439.55</v>
      </c>
      <c r="O123" s="39">
        <v>28777500</v>
      </c>
      <c r="P123" s="40">
        <v>-2.3374199295804522E-2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2573.5</v>
      </c>
      <c r="F124" s="37">
        <v>2582.8333333333335</v>
      </c>
      <c r="G124" s="38">
        <v>2525.666666666667</v>
      </c>
      <c r="H124" s="38">
        <v>2477.8333333333335</v>
      </c>
      <c r="I124" s="38">
        <v>2420.666666666667</v>
      </c>
      <c r="J124" s="38">
        <v>2630.666666666667</v>
      </c>
      <c r="K124" s="38">
        <v>2687.8333333333339</v>
      </c>
      <c r="L124" s="38">
        <v>2735.666666666667</v>
      </c>
      <c r="M124" s="28">
        <v>2640</v>
      </c>
      <c r="N124" s="28">
        <v>2535</v>
      </c>
      <c r="O124" s="39">
        <v>361250</v>
      </c>
      <c r="P124" s="40">
        <v>2.8469750889679714E-2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669</v>
      </c>
      <c r="F125" s="37">
        <v>668.9</v>
      </c>
      <c r="G125" s="38">
        <v>662.3</v>
      </c>
      <c r="H125" s="38">
        <v>655.6</v>
      </c>
      <c r="I125" s="38">
        <v>649</v>
      </c>
      <c r="J125" s="38">
        <v>675.59999999999991</v>
      </c>
      <c r="K125" s="38">
        <v>682.2</v>
      </c>
      <c r="L125" s="38">
        <v>688.89999999999986</v>
      </c>
      <c r="M125" s="28">
        <v>675.5</v>
      </c>
      <c r="N125" s="28">
        <v>662.2</v>
      </c>
      <c r="O125" s="39">
        <v>26640900</v>
      </c>
      <c r="P125" s="40">
        <v>2.5343403112169899E-4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619.6</v>
      </c>
      <c r="F126" s="37">
        <v>624.26666666666665</v>
      </c>
      <c r="G126" s="38">
        <v>610.0333333333333</v>
      </c>
      <c r="H126" s="38">
        <v>600.4666666666667</v>
      </c>
      <c r="I126" s="38">
        <v>586.23333333333335</v>
      </c>
      <c r="J126" s="38">
        <v>633.83333333333326</v>
      </c>
      <c r="K126" s="38">
        <v>648.06666666666661</v>
      </c>
      <c r="L126" s="38">
        <v>657.63333333333321</v>
      </c>
      <c r="M126" s="28">
        <v>638.5</v>
      </c>
      <c r="N126" s="28">
        <v>614.70000000000005</v>
      </c>
      <c r="O126" s="39">
        <v>10403750</v>
      </c>
      <c r="P126" s="40">
        <v>3.7004734612509346E-2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1830.8</v>
      </c>
      <c r="F127" s="37">
        <v>1825.1166666666668</v>
      </c>
      <c r="G127" s="38">
        <v>1815.9333333333336</v>
      </c>
      <c r="H127" s="38">
        <v>1801.0666666666668</v>
      </c>
      <c r="I127" s="38">
        <v>1791.8833333333337</v>
      </c>
      <c r="J127" s="38">
        <v>1839.9833333333336</v>
      </c>
      <c r="K127" s="38">
        <v>1849.166666666667</v>
      </c>
      <c r="L127" s="38">
        <v>1864.0333333333335</v>
      </c>
      <c r="M127" s="28">
        <v>1834.3</v>
      </c>
      <c r="N127" s="28">
        <v>1810.25</v>
      </c>
      <c r="O127" s="39">
        <v>22756000</v>
      </c>
      <c r="P127" s="40">
        <v>7.6874025789995751E-3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78.2</v>
      </c>
      <c r="F128" s="37">
        <v>77.783333333333346</v>
      </c>
      <c r="G128" s="38">
        <v>77.166666666666686</v>
      </c>
      <c r="H128" s="38">
        <v>76.13333333333334</v>
      </c>
      <c r="I128" s="38">
        <v>75.51666666666668</v>
      </c>
      <c r="J128" s="38">
        <v>78.816666666666691</v>
      </c>
      <c r="K128" s="38">
        <v>79.433333333333337</v>
      </c>
      <c r="L128" s="38">
        <v>80.466666666666697</v>
      </c>
      <c r="M128" s="28">
        <v>78.400000000000006</v>
      </c>
      <c r="N128" s="28">
        <v>76.75</v>
      </c>
      <c r="O128" s="39">
        <v>52642676</v>
      </c>
      <c r="P128" s="40">
        <v>1.9706136560069143E-2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2435.6999999999998</v>
      </c>
      <c r="F129" s="37">
        <v>2443.25</v>
      </c>
      <c r="G129" s="38">
        <v>2416.4499999999998</v>
      </c>
      <c r="H129" s="38">
        <v>2397.1999999999998</v>
      </c>
      <c r="I129" s="38">
        <v>2370.3999999999996</v>
      </c>
      <c r="J129" s="38">
        <v>2462.5</v>
      </c>
      <c r="K129" s="38">
        <v>2489.3000000000002</v>
      </c>
      <c r="L129" s="38">
        <v>2508.5500000000002</v>
      </c>
      <c r="M129" s="28">
        <v>2470.0500000000002</v>
      </c>
      <c r="N129" s="28">
        <v>2424</v>
      </c>
      <c r="O129" s="39">
        <v>1221750</v>
      </c>
      <c r="P129" s="40">
        <v>5.348693684427073E-3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524.65</v>
      </c>
      <c r="F130" s="37">
        <v>527.06666666666672</v>
      </c>
      <c r="G130" s="38">
        <v>519.13333333333344</v>
      </c>
      <c r="H130" s="38">
        <v>513.61666666666667</v>
      </c>
      <c r="I130" s="38">
        <v>505.68333333333339</v>
      </c>
      <c r="J130" s="38">
        <v>532.58333333333348</v>
      </c>
      <c r="K130" s="38">
        <v>540.51666666666665</v>
      </c>
      <c r="L130" s="38">
        <v>546.03333333333353</v>
      </c>
      <c r="M130" s="28">
        <v>535</v>
      </c>
      <c r="N130" s="28">
        <v>521.54999999999995</v>
      </c>
      <c r="O130" s="39">
        <v>6396300</v>
      </c>
      <c r="P130" s="40">
        <v>5.8024341919048969E-3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427.8</v>
      </c>
      <c r="F131" s="37">
        <v>426.68333333333334</v>
      </c>
      <c r="G131" s="38">
        <v>423.66666666666669</v>
      </c>
      <c r="H131" s="38">
        <v>419.53333333333336</v>
      </c>
      <c r="I131" s="38">
        <v>416.51666666666671</v>
      </c>
      <c r="J131" s="38">
        <v>430.81666666666666</v>
      </c>
      <c r="K131" s="38">
        <v>433.83333333333331</v>
      </c>
      <c r="L131" s="38">
        <v>437.96666666666664</v>
      </c>
      <c r="M131" s="28">
        <v>429.7</v>
      </c>
      <c r="N131" s="28">
        <v>422.55</v>
      </c>
      <c r="O131" s="39">
        <v>10308000</v>
      </c>
      <c r="P131" s="40">
        <v>2.6693227091633465E-2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1928.95</v>
      </c>
      <c r="F132" s="37">
        <v>1924.0333333333335</v>
      </c>
      <c r="G132" s="38">
        <v>1914.916666666667</v>
      </c>
      <c r="H132" s="38">
        <v>1900.8833333333334</v>
      </c>
      <c r="I132" s="38">
        <v>1891.7666666666669</v>
      </c>
      <c r="J132" s="38">
        <v>1938.0666666666671</v>
      </c>
      <c r="K132" s="38">
        <v>1947.1833333333334</v>
      </c>
      <c r="L132" s="38">
        <v>1961.2166666666672</v>
      </c>
      <c r="M132" s="28">
        <v>1933.15</v>
      </c>
      <c r="N132" s="28">
        <v>1910</v>
      </c>
      <c r="O132" s="39">
        <v>9092700</v>
      </c>
      <c r="P132" s="40">
        <v>1.8721430492067759E-2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4627.3999999999996</v>
      </c>
      <c r="F133" s="37">
        <v>4639.2</v>
      </c>
      <c r="G133" s="38">
        <v>4589.95</v>
      </c>
      <c r="H133" s="38">
        <v>4552.5</v>
      </c>
      <c r="I133" s="38">
        <v>4503.25</v>
      </c>
      <c r="J133" s="38">
        <v>4676.6499999999996</v>
      </c>
      <c r="K133" s="38">
        <v>4725.8999999999996</v>
      </c>
      <c r="L133" s="38">
        <v>4763.3499999999995</v>
      </c>
      <c r="M133" s="28">
        <v>4688.45</v>
      </c>
      <c r="N133" s="28">
        <v>4601.75</v>
      </c>
      <c r="O133" s="39">
        <v>1226400</v>
      </c>
      <c r="P133" s="40">
        <v>5.5343746156684293E-3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3572.45</v>
      </c>
      <c r="F134" s="37">
        <v>3578.4333333333329</v>
      </c>
      <c r="G134" s="38">
        <v>3540.0666666666657</v>
      </c>
      <c r="H134" s="38">
        <v>3507.6833333333329</v>
      </c>
      <c r="I134" s="38">
        <v>3469.3166666666657</v>
      </c>
      <c r="J134" s="38">
        <v>3610.8166666666657</v>
      </c>
      <c r="K134" s="38">
        <v>3649.1833333333334</v>
      </c>
      <c r="L134" s="38">
        <v>3681.5666666666657</v>
      </c>
      <c r="M134" s="28">
        <v>3616.8</v>
      </c>
      <c r="N134" s="28">
        <v>3546.05</v>
      </c>
      <c r="O134" s="39">
        <v>963000</v>
      </c>
      <c r="P134" s="40">
        <v>7.5329566854990581E-3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722.5</v>
      </c>
      <c r="F135" s="37">
        <v>722.7833333333333</v>
      </c>
      <c r="G135" s="38">
        <v>716.51666666666665</v>
      </c>
      <c r="H135" s="38">
        <v>710.5333333333333</v>
      </c>
      <c r="I135" s="38">
        <v>704.26666666666665</v>
      </c>
      <c r="J135" s="38">
        <v>728.76666666666665</v>
      </c>
      <c r="K135" s="38">
        <v>735.0333333333333</v>
      </c>
      <c r="L135" s="38">
        <v>741.01666666666665</v>
      </c>
      <c r="M135" s="28">
        <v>729.05</v>
      </c>
      <c r="N135" s="28">
        <v>716.8</v>
      </c>
      <c r="O135" s="39">
        <v>8463450</v>
      </c>
      <c r="P135" s="40">
        <v>-7.5750024917771355E-3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1244.4000000000001</v>
      </c>
      <c r="F136" s="37">
        <v>1249.5500000000002</v>
      </c>
      <c r="G136" s="38">
        <v>1233.1500000000003</v>
      </c>
      <c r="H136" s="38">
        <v>1221.9000000000001</v>
      </c>
      <c r="I136" s="38">
        <v>1205.5000000000002</v>
      </c>
      <c r="J136" s="38">
        <v>1260.8000000000004</v>
      </c>
      <c r="K136" s="38">
        <v>1277.2</v>
      </c>
      <c r="L136" s="38">
        <v>1288.4500000000005</v>
      </c>
      <c r="M136" s="28">
        <v>1265.95</v>
      </c>
      <c r="N136" s="28">
        <v>1238.3</v>
      </c>
      <c r="O136" s="39">
        <v>11338600</v>
      </c>
      <c r="P136" s="40">
        <v>8.3405792254698685E-2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201.1</v>
      </c>
      <c r="F137" s="37">
        <v>201.03333333333333</v>
      </c>
      <c r="G137" s="38">
        <v>198.66666666666666</v>
      </c>
      <c r="H137" s="38">
        <v>196.23333333333332</v>
      </c>
      <c r="I137" s="38">
        <v>193.86666666666665</v>
      </c>
      <c r="J137" s="38">
        <v>203.46666666666667</v>
      </c>
      <c r="K137" s="38">
        <v>205.83333333333334</v>
      </c>
      <c r="L137" s="38">
        <v>208.26666666666668</v>
      </c>
      <c r="M137" s="28">
        <v>203.4</v>
      </c>
      <c r="N137" s="28">
        <v>198.6</v>
      </c>
      <c r="O137" s="39">
        <v>21612000</v>
      </c>
      <c r="P137" s="40">
        <v>-4.6585494970884066E-2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102.4</v>
      </c>
      <c r="F138" s="37">
        <v>102.05</v>
      </c>
      <c r="G138" s="38">
        <v>101.1</v>
      </c>
      <c r="H138" s="38">
        <v>99.8</v>
      </c>
      <c r="I138" s="38">
        <v>98.85</v>
      </c>
      <c r="J138" s="38">
        <v>103.35</v>
      </c>
      <c r="K138" s="38">
        <v>104.30000000000001</v>
      </c>
      <c r="L138" s="38">
        <v>105.6</v>
      </c>
      <c r="M138" s="28">
        <v>103</v>
      </c>
      <c r="N138" s="28">
        <v>100.75</v>
      </c>
      <c r="O138" s="39">
        <v>29034000</v>
      </c>
      <c r="P138" s="40">
        <v>-9.8219766728054013E-3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523.75</v>
      </c>
      <c r="F139" s="37">
        <v>523.7833333333333</v>
      </c>
      <c r="G139" s="38">
        <v>516.96666666666658</v>
      </c>
      <c r="H139" s="38">
        <v>510.18333333333328</v>
      </c>
      <c r="I139" s="38">
        <v>503.36666666666656</v>
      </c>
      <c r="J139" s="38">
        <v>530.56666666666661</v>
      </c>
      <c r="K139" s="38">
        <v>537.38333333333321</v>
      </c>
      <c r="L139" s="38">
        <v>544.16666666666663</v>
      </c>
      <c r="M139" s="28">
        <v>530.6</v>
      </c>
      <c r="N139" s="28">
        <v>517</v>
      </c>
      <c r="O139" s="39">
        <v>9145200</v>
      </c>
      <c r="P139" s="40">
        <v>-9.1767173571054013E-4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8818.7999999999993</v>
      </c>
      <c r="F140" s="37">
        <v>8816.7333333333318</v>
      </c>
      <c r="G140" s="38">
        <v>8750.8166666666639</v>
      </c>
      <c r="H140" s="38">
        <v>8682.8333333333321</v>
      </c>
      <c r="I140" s="38">
        <v>8616.9166666666642</v>
      </c>
      <c r="J140" s="38">
        <v>8884.7166666666635</v>
      </c>
      <c r="K140" s="38">
        <v>8950.6333333333314</v>
      </c>
      <c r="L140" s="38">
        <v>9018.6166666666631</v>
      </c>
      <c r="M140" s="28">
        <v>8882.65</v>
      </c>
      <c r="N140" s="28">
        <v>8748.75</v>
      </c>
      <c r="O140" s="39">
        <v>3327700</v>
      </c>
      <c r="P140" s="40">
        <v>8.3633829277900678E-3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878.8</v>
      </c>
      <c r="F141" s="37">
        <v>875.15</v>
      </c>
      <c r="G141" s="38">
        <v>862.94999999999993</v>
      </c>
      <c r="H141" s="38">
        <v>847.09999999999991</v>
      </c>
      <c r="I141" s="38">
        <v>834.89999999999986</v>
      </c>
      <c r="J141" s="38">
        <v>891</v>
      </c>
      <c r="K141" s="38">
        <v>903.2</v>
      </c>
      <c r="L141" s="38">
        <v>919.05000000000007</v>
      </c>
      <c r="M141" s="28">
        <v>887.35</v>
      </c>
      <c r="N141" s="28">
        <v>859.3</v>
      </c>
      <c r="O141" s="39">
        <v>19914375</v>
      </c>
      <c r="P141" s="40">
        <v>4.9517441493723583E-3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1335.6</v>
      </c>
      <c r="F142" s="37">
        <v>1328.2166666666667</v>
      </c>
      <c r="G142" s="38">
        <v>1313.0333333333333</v>
      </c>
      <c r="H142" s="38">
        <v>1290.4666666666667</v>
      </c>
      <c r="I142" s="38">
        <v>1275.2833333333333</v>
      </c>
      <c r="J142" s="38">
        <v>1350.7833333333333</v>
      </c>
      <c r="K142" s="38">
        <v>1365.9666666666667</v>
      </c>
      <c r="L142" s="38">
        <v>1388.5333333333333</v>
      </c>
      <c r="M142" s="28">
        <v>1343.4</v>
      </c>
      <c r="N142" s="28">
        <v>1305.6500000000001</v>
      </c>
      <c r="O142" s="39">
        <v>2280800</v>
      </c>
      <c r="P142" s="40">
        <v>-2.4965800273597811E-2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1530.95</v>
      </c>
      <c r="F143" s="37">
        <v>1538.2166666666665</v>
      </c>
      <c r="G143" s="38">
        <v>1501.4833333333329</v>
      </c>
      <c r="H143" s="38">
        <v>1472.0166666666664</v>
      </c>
      <c r="I143" s="38">
        <v>1435.2833333333328</v>
      </c>
      <c r="J143" s="38">
        <v>1567.6833333333329</v>
      </c>
      <c r="K143" s="38">
        <v>1604.4166666666665</v>
      </c>
      <c r="L143" s="38">
        <v>1633.883333333333</v>
      </c>
      <c r="M143" s="28">
        <v>1574.95</v>
      </c>
      <c r="N143" s="28">
        <v>1508.75</v>
      </c>
      <c r="O143" s="39">
        <v>628200</v>
      </c>
      <c r="P143" s="40">
        <v>-8.0530554239696822E-3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772.35</v>
      </c>
      <c r="F144" s="37">
        <v>771.76666666666677</v>
      </c>
      <c r="G144" s="38">
        <v>763.58333333333348</v>
      </c>
      <c r="H144" s="38">
        <v>754.81666666666672</v>
      </c>
      <c r="I144" s="38">
        <v>746.63333333333344</v>
      </c>
      <c r="J144" s="38">
        <v>780.53333333333353</v>
      </c>
      <c r="K144" s="38">
        <v>788.7166666666667</v>
      </c>
      <c r="L144" s="38">
        <v>797.48333333333358</v>
      </c>
      <c r="M144" s="28">
        <v>779.95</v>
      </c>
      <c r="N144" s="28">
        <v>763</v>
      </c>
      <c r="O144" s="39">
        <v>1490450</v>
      </c>
      <c r="P144" s="40">
        <v>-1.461108723678556E-2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822</v>
      </c>
      <c r="F145" s="37">
        <v>826.16666666666663</v>
      </c>
      <c r="G145" s="38">
        <v>809.38333333333321</v>
      </c>
      <c r="H145" s="38">
        <v>796.76666666666654</v>
      </c>
      <c r="I145" s="38">
        <v>779.98333333333312</v>
      </c>
      <c r="J145" s="38">
        <v>838.7833333333333</v>
      </c>
      <c r="K145" s="38">
        <v>855.56666666666683</v>
      </c>
      <c r="L145" s="38">
        <v>868.18333333333339</v>
      </c>
      <c r="M145" s="28">
        <v>842.95</v>
      </c>
      <c r="N145" s="28">
        <v>813.55</v>
      </c>
      <c r="O145" s="39">
        <v>2797600</v>
      </c>
      <c r="P145" s="40">
        <v>6.3241106719367585E-2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3284.8</v>
      </c>
      <c r="F146" s="37">
        <v>3293.7166666666667</v>
      </c>
      <c r="G146" s="38">
        <v>3255.0833333333335</v>
      </c>
      <c r="H146" s="38">
        <v>3225.3666666666668</v>
      </c>
      <c r="I146" s="38">
        <v>3186.7333333333336</v>
      </c>
      <c r="J146" s="38">
        <v>3323.4333333333334</v>
      </c>
      <c r="K146" s="38">
        <v>3362.0666666666666</v>
      </c>
      <c r="L146" s="38">
        <v>3391.7833333333333</v>
      </c>
      <c r="M146" s="28">
        <v>3332.35</v>
      </c>
      <c r="N146" s="28">
        <v>3264</v>
      </c>
      <c r="O146" s="39">
        <v>2664800</v>
      </c>
      <c r="P146" s="40">
        <v>-2.0223204254362971E-3</v>
      </c>
    </row>
    <row r="147" spans="1:16" ht="12.75" customHeight="1">
      <c r="A147" s="28">
        <v>137</v>
      </c>
      <c r="B147" s="29" t="s">
        <v>49</v>
      </c>
      <c r="C147" s="30" t="s">
        <v>828</v>
      </c>
      <c r="D147" s="31">
        <v>44861</v>
      </c>
      <c r="E147" s="37">
        <v>76.849999999999994</v>
      </c>
      <c r="F147" s="37">
        <v>76.5</v>
      </c>
      <c r="G147" s="38">
        <v>76</v>
      </c>
      <c r="H147" s="38">
        <v>75.150000000000006</v>
      </c>
      <c r="I147" s="38">
        <v>74.650000000000006</v>
      </c>
      <c r="J147" s="38">
        <v>77.349999999999994</v>
      </c>
      <c r="K147" s="38">
        <v>77.849999999999994</v>
      </c>
      <c r="L147" s="38">
        <v>78.699999999999989</v>
      </c>
      <c r="M147" s="28">
        <v>77</v>
      </c>
      <c r="N147" s="28">
        <v>75.650000000000006</v>
      </c>
      <c r="O147" s="39">
        <v>63605250</v>
      </c>
      <c r="P147" s="40">
        <v>-2.0122855327261175E-3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2120.5</v>
      </c>
      <c r="F148" s="37">
        <v>2118.15</v>
      </c>
      <c r="G148" s="38">
        <v>2092.3500000000004</v>
      </c>
      <c r="H148" s="38">
        <v>2064.2000000000003</v>
      </c>
      <c r="I148" s="38">
        <v>2038.4000000000005</v>
      </c>
      <c r="J148" s="38">
        <v>2146.3000000000002</v>
      </c>
      <c r="K148" s="38">
        <v>2172.1000000000004</v>
      </c>
      <c r="L148" s="38">
        <v>2200.25</v>
      </c>
      <c r="M148" s="28">
        <v>2143.9499999999998</v>
      </c>
      <c r="N148" s="28">
        <v>2090</v>
      </c>
      <c r="O148" s="39">
        <v>2141825</v>
      </c>
      <c r="P148" s="40">
        <v>5.7226945716154346E-4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82789.75</v>
      </c>
      <c r="F149" s="37">
        <v>82600.566666666666</v>
      </c>
      <c r="G149" s="38">
        <v>82077.183333333334</v>
      </c>
      <c r="H149" s="38">
        <v>81364.616666666669</v>
      </c>
      <c r="I149" s="38">
        <v>80841.233333333337</v>
      </c>
      <c r="J149" s="38">
        <v>83313.133333333331</v>
      </c>
      <c r="K149" s="38">
        <v>83836.516666666663</v>
      </c>
      <c r="L149" s="38">
        <v>84549.083333333328</v>
      </c>
      <c r="M149" s="28">
        <v>83123.95</v>
      </c>
      <c r="N149" s="28">
        <v>81888</v>
      </c>
      <c r="O149" s="39">
        <v>54170</v>
      </c>
      <c r="P149" s="40">
        <v>5.3823311061618412E-3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1054.8499999999999</v>
      </c>
      <c r="F150" s="37">
        <v>1048.7333333333333</v>
      </c>
      <c r="G150" s="38">
        <v>1040.6166666666668</v>
      </c>
      <c r="H150" s="38">
        <v>1026.3833333333334</v>
      </c>
      <c r="I150" s="38">
        <v>1018.2666666666669</v>
      </c>
      <c r="J150" s="38">
        <v>1062.9666666666667</v>
      </c>
      <c r="K150" s="38">
        <v>1071.083333333333</v>
      </c>
      <c r="L150" s="38">
        <v>1085.3166666666666</v>
      </c>
      <c r="M150" s="28">
        <v>1056.8499999999999</v>
      </c>
      <c r="N150" s="28">
        <v>1034.5</v>
      </c>
      <c r="O150" s="39">
        <v>6717000</v>
      </c>
      <c r="P150" s="40">
        <v>4.0358744394618836E-3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72.75</v>
      </c>
      <c r="F151" s="37">
        <v>72.633333333333326</v>
      </c>
      <c r="G151" s="38">
        <v>72.066666666666649</v>
      </c>
      <c r="H151" s="38">
        <v>71.383333333333326</v>
      </c>
      <c r="I151" s="38">
        <v>70.816666666666649</v>
      </c>
      <c r="J151" s="38">
        <v>73.316666666666649</v>
      </c>
      <c r="K151" s="38">
        <v>73.883333333333312</v>
      </c>
      <c r="L151" s="38">
        <v>74.566666666666649</v>
      </c>
      <c r="M151" s="28">
        <v>73.2</v>
      </c>
      <c r="N151" s="28">
        <v>71.95</v>
      </c>
      <c r="O151" s="39">
        <v>72126750</v>
      </c>
      <c r="P151" s="40">
        <v>7.9586624695610862E-3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3932</v>
      </c>
      <c r="F152" s="37">
        <v>3972.5666666666671</v>
      </c>
      <c r="G152" s="38">
        <v>3879.6833333333343</v>
      </c>
      <c r="H152" s="38">
        <v>3827.3666666666672</v>
      </c>
      <c r="I152" s="38">
        <v>3734.4833333333345</v>
      </c>
      <c r="J152" s="38">
        <v>4024.8833333333341</v>
      </c>
      <c r="K152" s="38">
        <v>4117.7666666666664</v>
      </c>
      <c r="L152" s="38">
        <v>4170.0833333333339</v>
      </c>
      <c r="M152" s="28">
        <v>4065.45</v>
      </c>
      <c r="N152" s="28">
        <v>3920.25</v>
      </c>
      <c r="O152" s="39">
        <v>1692375</v>
      </c>
      <c r="P152" s="40">
        <v>1.9503012048192773E-2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4624.1000000000004</v>
      </c>
      <c r="F153" s="37">
        <v>4612.5333333333328</v>
      </c>
      <c r="G153" s="38">
        <v>4550.1166666666659</v>
      </c>
      <c r="H153" s="38">
        <v>4476.1333333333332</v>
      </c>
      <c r="I153" s="38">
        <v>4413.7166666666662</v>
      </c>
      <c r="J153" s="38">
        <v>4686.5166666666655</v>
      </c>
      <c r="K153" s="38">
        <v>4748.9333333333334</v>
      </c>
      <c r="L153" s="38">
        <v>4822.9166666666652</v>
      </c>
      <c r="M153" s="28">
        <v>4674.95</v>
      </c>
      <c r="N153" s="28">
        <v>4538.55</v>
      </c>
      <c r="O153" s="39">
        <v>471150</v>
      </c>
      <c r="P153" s="40">
        <v>-2.2865142323845077E-2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19249.849999999999</v>
      </c>
      <c r="F154" s="37">
        <v>19218.283333333333</v>
      </c>
      <c r="G154" s="38">
        <v>19129.666666666664</v>
      </c>
      <c r="H154" s="38">
        <v>19009.48333333333</v>
      </c>
      <c r="I154" s="38">
        <v>18920.866666666661</v>
      </c>
      <c r="J154" s="38">
        <v>19338.466666666667</v>
      </c>
      <c r="K154" s="38">
        <v>19427.083333333336</v>
      </c>
      <c r="L154" s="38">
        <v>19547.26666666667</v>
      </c>
      <c r="M154" s="28">
        <v>19306.900000000001</v>
      </c>
      <c r="N154" s="28">
        <v>19098.099999999999</v>
      </c>
      <c r="O154" s="39">
        <v>225440</v>
      </c>
      <c r="P154" s="40">
        <v>-1.1748202700333159E-2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135.35</v>
      </c>
      <c r="F155" s="37">
        <v>134.48333333333332</v>
      </c>
      <c r="G155" s="38">
        <v>132.91666666666663</v>
      </c>
      <c r="H155" s="38">
        <v>130.48333333333332</v>
      </c>
      <c r="I155" s="38">
        <v>128.91666666666663</v>
      </c>
      <c r="J155" s="38">
        <v>136.91666666666663</v>
      </c>
      <c r="K155" s="38">
        <v>138.48333333333329</v>
      </c>
      <c r="L155" s="38">
        <v>140.91666666666663</v>
      </c>
      <c r="M155" s="28">
        <v>136.05000000000001</v>
      </c>
      <c r="N155" s="28">
        <v>132.05000000000001</v>
      </c>
      <c r="O155" s="39">
        <v>55851200</v>
      </c>
      <c r="P155" s="40">
        <v>3.0726429675425038E-2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165.1</v>
      </c>
      <c r="F156" s="37">
        <v>164.20000000000002</v>
      </c>
      <c r="G156" s="38">
        <v>162.90000000000003</v>
      </c>
      <c r="H156" s="38">
        <v>160.70000000000002</v>
      </c>
      <c r="I156" s="38">
        <v>159.40000000000003</v>
      </c>
      <c r="J156" s="38">
        <v>166.40000000000003</v>
      </c>
      <c r="K156" s="38">
        <v>167.70000000000005</v>
      </c>
      <c r="L156" s="38">
        <v>169.90000000000003</v>
      </c>
      <c r="M156" s="28">
        <v>165.5</v>
      </c>
      <c r="N156" s="28">
        <v>162</v>
      </c>
      <c r="O156" s="39">
        <v>61645500</v>
      </c>
      <c r="P156" s="40">
        <v>2.1632344606083508E-2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946.55</v>
      </c>
      <c r="F157" s="37">
        <v>943.69999999999993</v>
      </c>
      <c r="G157" s="38">
        <v>936.74999999999989</v>
      </c>
      <c r="H157" s="38">
        <v>926.94999999999993</v>
      </c>
      <c r="I157" s="38">
        <v>919.99999999999989</v>
      </c>
      <c r="J157" s="38">
        <v>953.49999999999989</v>
      </c>
      <c r="K157" s="38">
        <v>960.44999999999993</v>
      </c>
      <c r="L157" s="38">
        <v>970.24999999999989</v>
      </c>
      <c r="M157" s="28">
        <v>950.65</v>
      </c>
      <c r="N157" s="28">
        <v>933.9</v>
      </c>
      <c r="O157" s="39">
        <v>5553800</v>
      </c>
      <c r="P157" s="40">
        <v>1.7962535283551451E-2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2979.9</v>
      </c>
      <c r="F158" s="37">
        <v>2999.3166666666671</v>
      </c>
      <c r="G158" s="38">
        <v>2950.5833333333339</v>
      </c>
      <c r="H158" s="38">
        <v>2921.2666666666669</v>
      </c>
      <c r="I158" s="38">
        <v>2872.5333333333338</v>
      </c>
      <c r="J158" s="38">
        <v>3028.6333333333341</v>
      </c>
      <c r="K158" s="38">
        <v>3077.3666666666668</v>
      </c>
      <c r="L158" s="38">
        <v>3106.6833333333343</v>
      </c>
      <c r="M158" s="28">
        <v>3048.05</v>
      </c>
      <c r="N158" s="28">
        <v>2970</v>
      </c>
      <c r="O158" s="39">
        <v>527200</v>
      </c>
      <c r="P158" s="40">
        <v>4.1897233201581029E-2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134.35</v>
      </c>
      <c r="F159" s="37">
        <v>133.43333333333334</v>
      </c>
      <c r="G159" s="38">
        <v>132.36666666666667</v>
      </c>
      <c r="H159" s="38">
        <v>130.38333333333333</v>
      </c>
      <c r="I159" s="38">
        <v>129.31666666666666</v>
      </c>
      <c r="J159" s="38">
        <v>135.41666666666669</v>
      </c>
      <c r="K159" s="38">
        <v>136.48333333333335</v>
      </c>
      <c r="L159" s="38">
        <v>138.4666666666667</v>
      </c>
      <c r="M159" s="28">
        <v>134.5</v>
      </c>
      <c r="N159" s="28">
        <v>131.44999999999999</v>
      </c>
      <c r="O159" s="39">
        <v>40120850</v>
      </c>
      <c r="P159" s="40">
        <v>-4.6800382043935057E-3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53495.45</v>
      </c>
      <c r="F160" s="37">
        <v>53208.1</v>
      </c>
      <c r="G160" s="38">
        <v>52792.45</v>
      </c>
      <c r="H160" s="38">
        <v>52089.45</v>
      </c>
      <c r="I160" s="38">
        <v>51673.799999999996</v>
      </c>
      <c r="J160" s="38">
        <v>53911.1</v>
      </c>
      <c r="K160" s="38">
        <v>54326.750000000007</v>
      </c>
      <c r="L160" s="38">
        <v>55029.75</v>
      </c>
      <c r="M160" s="28">
        <v>53623.75</v>
      </c>
      <c r="N160" s="28">
        <v>52505.1</v>
      </c>
      <c r="O160" s="39">
        <v>84870</v>
      </c>
      <c r="P160" s="40">
        <v>1.0615711252653928E-3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849.3</v>
      </c>
      <c r="F161" s="37">
        <v>851.93333333333328</v>
      </c>
      <c r="G161" s="38">
        <v>838.46666666666658</v>
      </c>
      <c r="H161" s="38">
        <v>827.63333333333333</v>
      </c>
      <c r="I161" s="38">
        <v>814.16666666666663</v>
      </c>
      <c r="J161" s="38">
        <v>862.76666666666654</v>
      </c>
      <c r="K161" s="38">
        <v>876.23333333333323</v>
      </c>
      <c r="L161" s="38">
        <v>887.06666666666649</v>
      </c>
      <c r="M161" s="28">
        <v>865.4</v>
      </c>
      <c r="N161" s="28">
        <v>841.1</v>
      </c>
      <c r="O161" s="39">
        <v>5011600</v>
      </c>
      <c r="P161" s="40">
        <v>2.5144850087191313E-2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3504.55</v>
      </c>
      <c r="F162" s="37">
        <v>3520.85</v>
      </c>
      <c r="G162" s="38">
        <v>3473.7</v>
      </c>
      <c r="H162" s="38">
        <v>3442.85</v>
      </c>
      <c r="I162" s="38">
        <v>3395.7</v>
      </c>
      <c r="J162" s="38">
        <v>3551.7</v>
      </c>
      <c r="K162" s="38">
        <v>3598.8500000000004</v>
      </c>
      <c r="L162" s="38">
        <v>3629.7</v>
      </c>
      <c r="M162" s="28">
        <v>3568</v>
      </c>
      <c r="N162" s="28">
        <v>3490</v>
      </c>
      <c r="O162" s="39">
        <v>638850</v>
      </c>
      <c r="P162" s="40">
        <v>5.4730064388311045E-2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206.1</v>
      </c>
      <c r="F163" s="37">
        <v>205.41666666666666</v>
      </c>
      <c r="G163" s="38">
        <v>203.73333333333332</v>
      </c>
      <c r="H163" s="38">
        <v>201.36666666666667</v>
      </c>
      <c r="I163" s="38">
        <v>199.68333333333334</v>
      </c>
      <c r="J163" s="38">
        <v>207.7833333333333</v>
      </c>
      <c r="K163" s="38">
        <v>209.46666666666664</v>
      </c>
      <c r="L163" s="38">
        <v>211.83333333333329</v>
      </c>
      <c r="M163" s="28">
        <v>207.1</v>
      </c>
      <c r="N163" s="28">
        <v>203.05</v>
      </c>
      <c r="O163" s="39">
        <v>13527000</v>
      </c>
      <c r="P163" s="40">
        <v>-2.592352559948153E-2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105.45</v>
      </c>
      <c r="F164" s="37">
        <v>105.38333333333333</v>
      </c>
      <c r="G164" s="38">
        <v>104.76666666666665</v>
      </c>
      <c r="H164" s="38">
        <v>104.08333333333333</v>
      </c>
      <c r="I164" s="38">
        <v>103.46666666666665</v>
      </c>
      <c r="J164" s="38">
        <v>106.06666666666665</v>
      </c>
      <c r="K164" s="38">
        <v>106.68333333333332</v>
      </c>
      <c r="L164" s="38">
        <v>107.36666666666665</v>
      </c>
      <c r="M164" s="28">
        <v>106</v>
      </c>
      <c r="N164" s="28">
        <v>104.7</v>
      </c>
      <c r="O164" s="39">
        <v>62086800</v>
      </c>
      <c r="P164" s="40">
        <v>1.2998700129987001E-3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2665.1</v>
      </c>
      <c r="F165" s="37">
        <v>2672.3666666666668</v>
      </c>
      <c r="G165" s="38">
        <v>2636.5833333333335</v>
      </c>
      <c r="H165" s="38">
        <v>2608.0666666666666</v>
      </c>
      <c r="I165" s="38">
        <v>2572.2833333333333</v>
      </c>
      <c r="J165" s="38">
        <v>2700.8833333333337</v>
      </c>
      <c r="K165" s="38">
        <v>2736.6666666666665</v>
      </c>
      <c r="L165" s="38">
        <v>2765.1833333333338</v>
      </c>
      <c r="M165" s="28">
        <v>2708.15</v>
      </c>
      <c r="N165" s="28">
        <v>2643.85</v>
      </c>
      <c r="O165" s="39">
        <v>2509500</v>
      </c>
      <c r="P165" s="40">
        <v>2.0433058859408357E-2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3059.55</v>
      </c>
      <c r="F166" s="37">
        <v>3068.7999999999997</v>
      </c>
      <c r="G166" s="38">
        <v>3030.6499999999996</v>
      </c>
      <c r="H166" s="38">
        <v>3001.75</v>
      </c>
      <c r="I166" s="38">
        <v>2963.6</v>
      </c>
      <c r="J166" s="38">
        <v>3097.6999999999994</v>
      </c>
      <c r="K166" s="38">
        <v>3135.85</v>
      </c>
      <c r="L166" s="38">
        <v>3164.7499999999991</v>
      </c>
      <c r="M166" s="28">
        <v>3106.95</v>
      </c>
      <c r="N166" s="28">
        <v>3039.9</v>
      </c>
      <c r="O166" s="39">
        <v>1760500</v>
      </c>
      <c r="P166" s="40">
        <v>-9.9817236046675101E-3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36.9</v>
      </c>
      <c r="F167" s="37">
        <v>36.716666666666661</v>
      </c>
      <c r="G167" s="38">
        <v>36.383333333333326</v>
      </c>
      <c r="H167" s="38">
        <v>35.866666666666667</v>
      </c>
      <c r="I167" s="38">
        <v>35.533333333333331</v>
      </c>
      <c r="J167" s="38">
        <v>37.23333333333332</v>
      </c>
      <c r="K167" s="38">
        <v>37.566666666666649</v>
      </c>
      <c r="L167" s="38">
        <v>38.083333333333314</v>
      </c>
      <c r="M167" s="28">
        <v>37.049999999999997</v>
      </c>
      <c r="N167" s="28">
        <v>36.200000000000003</v>
      </c>
      <c r="O167" s="39">
        <v>253616000</v>
      </c>
      <c r="P167" s="40">
        <v>2.4893314366998577E-2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2602.8000000000002</v>
      </c>
      <c r="F168" s="37">
        <v>2622.7000000000003</v>
      </c>
      <c r="G168" s="38">
        <v>2576.4000000000005</v>
      </c>
      <c r="H168" s="38">
        <v>2550.0000000000005</v>
      </c>
      <c r="I168" s="38">
        <v>2503.7000000000007</v>
      </c>
      <c r="J168" s="38">
        <v>2649.1000000000004</v>
      </c>
      <c r="K168" s="38">
        <v>2695.4000000000005</v>
      </c>
      <c r="L168" s="38">
        <v>2721.8</v>
      </c>
      <c r="M168" s="28">
        <v>2669</v>
      </c>
      <c r="N168" s="28">
        <v>2596.3000000000002</v>
      </c>
      <c r="O168" s="39">
        <v>960600</v>
      </c>
      <c r="P168" s="40">
        <v>1.2507817385866166E-3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210.25</v>
      </c>
      <c r="F169" s="37">
        <v>208.65</v>
      </c>
      <c r="G169" s="38">
        <v>206.65</v>
      </c>
      <c r="H169" s="38">
        <v>203.05</v>
      </c>
      <c r="I169" s="38">
        <v>201.05</v>
      </c>
      <c r="J169" s="38">
        <v>212.25</v>
      </c>
      <c r="K169" s="38">
        <v>214.25</v>
      </c>
      <c r="L169" s="38">
        <v>217.85</v>
      </c>
      <c r="M169" s="28">
        <v>210.65</v>
      </c>
      <c r="N169" s="28">
        <v>205.05</v>
      </c>
      <c r="O169" s="39">
        <v>53400600</v>
      </c>
      <c r="P169" s="40">
        <v>-3.0244984373424739E-3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1760.2</v>
      </c>
      <c r="F170" s="37">
        <v>1767.4000000000003</v>
      </c>
      <c r="G170" s="38">
        <v>1748.7000000000007</v>
      </c>
      <c r="H170" s="38">
        <v>1737.2000000000005</v>
      </c>
      <c r="I170" s="38">
        <v>1718.5000000000009</v>
      </c>
      <c r="J170" s="38">
        <v>1778.9000000000005</v>
      </c>
      <c r="K170" s="38">
        <v>1797.6</v>
      </c>
      <c r="L170" s="38">
        <v>1809.1000000000004</v>
      </c>
      <c r="M170" s="28">
        <v>1786.1</v>
      </c>
      <c r="N170" s="28">
        <v>1755.9</v>
      </c>
      <c r="O170" s="39">
        <v>3340249</v>
      </c>
      <c r="P170" s="40">
        <v>2.0390401591445978E-2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172.05</v>
      </c>
      <c r="F171" s="37">
        <v>171.71666666666667</v>
      </c>
      <c r="G171" s="38">
        <v>169.83333333333334</v>
      </c>
      <c r="H171" s="38">
        <v>167.61666666666667</v>
      </c>
      <c r="I171" s="38">
        <v>165.73333333333335</v>
      </c>
      <c r="J171" s="38">
        <v>173.93333333333334</v>
      </c>
      <c r="K171" s="38">
        <v>175.81666666666666</v>
      </c>
      <c r="L171" s="38">
        <v>178.03333333333333</v>
      </c>
      <c r="M171" s="28">
        <v>173.6</v>
      </c>
      <c r="N171" s="28">
        <v>169.5</v>
      </c>
      <c r="O171" s="39">
        <v>10650500</v>
      </c>
      <c r="P171" s="40">
        <v>2.6359143327841844E-3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730.55</v>
      </c>
      <c r="F172" s="37">
        <v>733.80000000000007</v>
      </c>
      <c r="G172" s="38">
        <v>708.00000000000011</v>
      </c>
      <c r="H172" s="38">
        <v>685.45</v>
      </c>
      <c r="I172" s="38">
        <v>659.65000000000009</v>
      </c>
      <c r="J172" s="38">
        <v>756.35000000000014</v>
      </c>
      <c r="K172" s="38">
        <v>782.15000000000009</v>
      </c>
      <c r="L172" s="38">
        <v>804.70000000000016</v>
      </c>
      <c r="M172" s="28">
        <v>759.6</v>
      </c>
      <c r="N172" s="28">
        <v>711.25</v>
      </c>
      <c r="O172" s="39">
        <v>3555550</v>
      </c>
      <c r="P172" s="40">
        <v>0.15393103448275863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123.15</v>
      </c>
      <c r="F173" s="37">
        <v>121.95</v>
      </c>
      <c r="G173" s="38">
        <v>120.4</v>
      </c>
      <c r="H173" s="38">
        <v>117.65</v>
      </c>
      <c r="I173" s="38">
        <v>116.10000000000001</v>
      </c>
      <c r="J173" s="38">
        <v>124.7</v>
      </c>
      <c r="K173" s="38">
        <v>126.24999999999999</v>
      </c>
      <c r="L173" s="38">
        <v>129</v>
      </c>
      <c r="M173" s="28">
        <v>123.5</v>
      </c>
      <c r="N173" s="28">
        <v>119.2</v>
      </c>
      <c r="O173" s="39">
        <v>45715000</v>
      </c>
      <c r="P173" s="40">
        <v>-8.0286427253987193E-3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95.5</v>
      </c>
      <c r="F174" s="37">
        <v>95.266666666666666</v>
      </c>
      <c r="G174" s="38">
        <v>94.733333333333334</v>
      </c>
      <c r="H174" s="38">
        <v>93.966666666666669</v>
      </c>
      <c r="I174" s="38">
        <v>93.433333333333337</v>
      </c>
      <c r="J174" s="38">
        <v>96.033333333333331</v>
      </c>
      <c r="K174" s="38">
        <v>96.566666666666663</v>
      </c>
      <c r="L174" s="38">
        <v>97.333333333333329</v>
      </c>
      <c r="M174" s="28">
        <v>95.8</v>
      </c>
      <c r="N174" s="28">
        <v>94.5</v>
      </c>
      <c r="O174" s="39">
        <v>43384000</v>
      </c>
      <c r="P174" s="40">
        <v>-1.2743491716730384E-2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44861</v>
      </c>
      <c r="E175" s="37">
        <v>2441.6999999999998</v>
      </c>
      <c r="F175" s="37">
        <v>2437.2666666666664</v>
      </c>
      <c r="G175" s="38">
        <v>2422.9333333333329</v>
      </c>
      <c r="H175" s="38">
        <v>2404.1666666666665</v>
      </c>
      <c r="I175" s="38">
        <v>2389.833333333333</v>
      </c>
      <c r="J175" s="38">
        <v>2456.0333333333328</v>
      </c>
      <c r="K175" s="38">
        <v>2470.3666666666668</v>
      </c>
      <c r="L175" s="38">
        <v>2489.1333333333328</v>
      </c>
      <c r="M175" s="28">
        <v>2451.6</v>
      </c>
      <c r="N175" s="28">
        <v>2418.5</v>
      </c>
      <c r="O175" s="39">
        <v>34556000</v>
      </c>
      <c r="P175" s="40">
        <v>-6.9330191322590148E-3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81.349999999999994</v>
      </c>
      <c r="F176" s="37">
        <v>81.433333333333337</v>
      </c>
      <c r="G176" s="38">
        <v>80.366666666666674</v>
      </c>
      <c r="H176" s="38">
        <v>79.38333333333334</v>
      </c>
      <c r="I176" s="38">
        <v>78.316666666666677</v>
      </c>
      <c r="J176" s="38">
        <v>82.416666666666671</v>
      </c>
      <c r="K176" s="38">
        <v>83.483333333333334</v>
      </c>
      <c r="L176" s="38">
        <v>84.466666666666669</v>
      </c>
      <c r="M176" s="28">
        <v>82.5</v>
      </c>
      <c r="N176" s="28">
        <v>80.45</v>
      </c>
      <c r="O176" s="39">
        <v>89688000</v>
      </c>
      <c r="P176" s="40">
        <v>1.5489130434782609E-2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889.75</v>
      </c>
      <c r="F177" s="37">
        <v>892.91666666666663</v>
      </c>
      <c r="G177" s="38">
        <v>881.83333333333326</v>
      </c>
      <c r="H177" s="38">
        <v>873.91666666666663</v>
      </c>
      <c r="I177" s="38">
        <v>862.83333333333326</v>
      </c>
      <c r="J177" s="38">
        <v>900.83333333333326</v>
      </c>
      <c r="K177" s="38">
        <v>911.91666666666652</v>
      </c>
      <c r="L177" s="38">
        <v>919.83333333333326</v>
      </c>
      <c r="M177" s="28">
        <v>904</v>
      </c>
      <c r="N177" s="28">
        <v>885</v>
      </c>
      <c r="O177" s="39">
        <v>5102400</v>
      </c>
      <c r="P177" s="40">
        <v>2.457831325301205E-2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1248.3</v>
      </c>
      <c r="F178" s="37">
        <v>1250.9666666666667</v>
      </c>
      <c r="G178" s="38">
        <v>1241.9333333333334</v>
      </c>
      <c r="H178" s="38">
        <v>1235.5666666666666</v>
      </c>
      <c r="I178" s="38">
        <v>1226.5333333333333</v>
      </c>
      <c r="J178" s="38">
        <v>1257.3333333333335</v>
      </c>
      <c r="K178" s="38">
        <v>1266.3666666666668</v>
      </c>
      <c r="L178" s="38">
        <v>1272.7333333333336</v>
      </c>
      <c r="M178" s="28">
        <v>1260</v>
      </c>
      <c r="N178" s="28">
        <v>1244.5999999999999</v>
      </c>
      <c r="O178" s="39">
        <v>5719500</v>
      </c>
      <c r="P178" s="40">
        <v>1.1003579477661408E-2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532.65</v>
      </c>
      <c r="F179" s="37">
        <v>531.91666666666663</v>
      </c>
      <c r="G179" s="38">
        <v>527.93333333333328</v>
      </c>
      <c r="H179" s="38">
        <v>523.2166666666667</v>
      </c>
      <c r="I179" s="38">
        <v>519.23333333333335</v>
      </c>
      <c r="J179" s="38">
        <v>536.63333333333321</v>
      </c>
      <c r="K179" s="38">
        <v>540.61666666666656</v>
      </c>
      <c r="L179" s="38">
        <v>545.33333333333314</v>
      </c>
      <c r="M179" s="28">
        <v>535.9</v>
      </c>
      <c r="N179" s="28">
        <v>527.20000000000005</v>
      </c>
      <c r="O179" s="39">
        <v>51139500</v>
      </c>
      <c r="P179" s="40">
        <v>6.172339696677151E-2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21322.25</v>
      </c>
      <c r="F180" s="37">
        <v>21225.416666666668</v>
      </c>
      <c r="G180" s="38">
        <v>21041.833333333336</v>
      </c>
      <c r="H180" s="38">
        <v>20761.416666666668</v>
      </c>
      <c r="I180" s="38">
        <v>20577.833333333336</v>
      </c>
      <c r="J180" s="38">
        <v>21505.833333333336</v>
      </c>
      <c r="K180" s="38">
        <v>21689.416666666672</v>
      </c>
      <c r="L180" s="38">
        <v>21969.833333333336</v>
      </c>
      <c r="M180" s="28">
        <v>21409</v>
      </c>
      <c r="N180" s="28">
        <v>20945</v>
      </c>
      <c r="O180" s="39">
        <v>346275</v>
      </c>
      <c r="P180" s="40">
        <v>-4.1699618951757857E-3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2830.65</v>
      </c>
      <c r="F181" s="37">
        <v>2816.2000000000003</v>
      </c>
      <c r="G181" s="38">
        <v>2793.4500000000007</v>
      </c>
      <c r="H181" s="38">
        <v>2756.2500000000005</v>
      </c>
      <c r="I181" s="38">
        <v>2733.5000000000009</v>
      </c>
      <c r="J181" s="38">
        <v>2853.4000000000005</v>
      </c>
      <c r="K181" s="38">
        <v>2876.1499999999996</v>
      </c>
      <c r="L181" s="38">
        <v>2913.3500000000004</v>
      </c>
      <c r="M181" s="28">
        <v>2838.95</v>
      </c>
      <c r="N181" s="28">
        <v>2779</v>
      </c>
      <c r="O181" s="39">
        <v>1733325</v>
      </c>
      <c r="P181" s="40">
        <v>5.1376146788990829E-2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2572.5</v>
      </c>
      <c r="F182" s="37">
        <v>2577.0666666666666</v>
      </c>
      <c r="G182" s="38">
        <v>2549.1333333333332</v>
      </c>
      <c r="H182" s="38">
        <v>2525.7666666666664</v>
      </c>
      <c r="I182" s="38">
        <v>2497.833333333333</v>
      </c>
      <c r="J182" s="38">
        <v>2600.4333333333334</v>
      </c>
      <c r="K182" s="38">
        <v>2628.3666666666668</v>
      </c>
      <c r="L182" s="38">
        <v>2651.7333333333336</v>
      </c>
      <c r="M182" s="28">
        <v>2605</v>
      </c>
      <c r="N182" s="28">
        <v>2553.6999999999998</v>
      </c>
      <c r="O182" s="39">
        <v>3926625</v>
      </c>
      <c r="P182" s="40">
        <v>3.940837800277943E-2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1191.5999999999999</v>
      </c>
      <c r="F183" s="37">
        <v>1186.1166666666668</v>
      </c>
      <c r="G183" s="38">
        <v>1174.2833333333335</v>
      </c>
      <c r="H183" s="38">
        <v>1156.9666666666667</v>
      </c>
      <c r="I183" s="38">
        <v>1145.1333333333334</v>
      </c>
      <c r="J183" s="38">
        <v>1203.4333333333336</v>
      </c>
      <c r="K183" s="38">
        <v>1215.2666666666667</v>
      </c>
      <c r="L183" s="38">
        <v>1232.5833333333337</v>
      </c>
      <c r="M183" s="28">
        <v>1197.95</v>
      </c>
      <c r="N183" s="28">
        <v>1168.8</v>
      </c>
      <c r="O183" s="39">
        <v>4197000</v>
      </c>
      <c r="P183" s="40">
        <v>2.0423048869438368E-2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957.85</v>
      </c>
      <c r="F184" s="37">
        <v>956.6</v>
      </c>
      <c r="G184" s="38">
        <v>949.80000000000007</v>
      </c>
      <c r="H184" s="38">
        <v>941.75</v>
      </c>
      <c r="I184" s="38">
        <v>934.95</v>
      </c>
      <c r="J184" s="38">
        <v>964.65000000000009</v>
      </c>
      <c r="K184" s="38">
        <v>971.45</v>
      </c>
      <c r="L184" s="38">
        <v>979.50000000000011</v>
      </c>
      <c r="M184" s="28">
        <v>963.4</v>
      </c>
      <c r="N184" s="28">
        <v>948.55</v>
      </c>
      <c r="O184" s="39">
        <v>22894900</v>
      </c>
      <c r="P184" s="40">
        <v>6.4247690142568681E-4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542.75</v>
      </c>
      <c r="F185" s="37">
        <v>537.68333333333328</v>
      </c>
      <c r="G185" s="38">
        <v>530.01666666666654</v>
      </c>
      <c r="H185" s="38">
        <v>517.2833333333333</v>
      </c>
      <c r="I185" s="38">
        <v>509.61666666666656</v>
      </c>
      <c r="J185" s="38">
        <v>550.41666666666652</v>
      </c>
      <c r="K185" s="38">
        <v>558.08333333333326</v>
      </c>
      <c r="L185" s="38">
        <v>570.81666666666649</v>
      </c>
      <c r="M185" s="28">
        <v>545.35</v>
      </c>
      <c r="N185" s="28">
        <v>524.95000000000005</v>
      </c>
      <c r="O185" s="39">
        <v>11029500</v>
      </c>
      <c r="P185" s="40">
        <v>4.9828669331810391E-2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565.04999999999995</v>
      </c>
      <c r="F186" s="37">
        <v>567.16666666666663</v>
      </c>
      <c r="G186" s="38">
        <v>561.33333333333326</v>
      </c>
      <c r="H186" s="38">
        <v>557.61666666666667</v>
      </c>
      <c r="I186" s="38">
        <v>551.7833333333333</v>
      </c>
      <c r="J186" s="38">
        <v>570.88333333333321</v>
      </c>
      <c r="K186" s="38">
        <v>576.71666666666647</v>
      </c>
      <c r="L186" s="38">
        <v>580.43333333333317</v>
      </c>
      <c r="M186" s="28">
        <v>573</v>
      </c>
      <c r="N186" s="28">
        <v>563.45000000000005</v>
      </c>
      <c r="O186" s="39">
        <v>2175000</v>
      </c>
      <c r="P186" s="40">
        <v>-4.5766590389016018E-3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1186.3499999999999</v>
      </c>
      <c r="F187" s="37">
        <v>1174.3833333333334</v>
      </c>
      <c r="G187" s="38">
        <v>1155.8666666666668</v>
      </c>
      <c r="H187" s="38">
        <v>1125.3833333333334</v>
      </c>
      <c r="I187" s="38">
        <v>1106.8666666666668</v>
      </c>
      <c r="J187" s="38">
        <v>1204.8666666666668</v>
      </c>
      <c r="K187" s="38">
        <v>1223.3833333333337</v>
      </c>
      <c r="L187" s="38">
        <v>1253.8666666666668</v>
      </c>
      <c r="M187" s="28">
        <v>1192.9000000000001</v>
      </c>
      <c r="N187" s="28">
        <v>1143.9000000000001</v>
      </c>
      <c r="O187" s="39">
        <v>8141000</v>
      </c>
      <c r="P187" s="40">
        <v>3.3777777777777775E-2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1222.2</v>
      </c>
      <c r="F188" s="37">
        <v>1211.6499999999999</v>
      </c>
      <c r="G188" s="38">
        <v>1197.0499999999997</v>
      </c>
      <c r="H188" s="38">
        <v>1171.8999999999999</v>
      </c>
      <c r="I188" s="38">
        <v>1157.2999999999997</v>
      </c>
      <c r="J188" s="38">
        <v>1236.7999999999997</v>
      </c>
      <c r="K188" s="38">
        <v>1251.3999999999996</v>
      </c>
      <c r="L188" s="38">
        <v>1276.5499999999997</v>
      </c>
      <c r="M188" s="28">
        <v>1226.25</v>
      </c>
      <c r="N188" s="28">
        <v>1186.5</v>
      </c>
      <c r="O188" s="39">
        <v>2632000</v>
      </c>
      <c r="P188" s="40">
        <v>5.6815900421602089E-2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783.4</v>
      </c>
      <c r="F189" s="37">
        <v>786.18333333333339</v>
      </c>
      <c r="G189" s="38">
        <v>777.41666666666674</v>
      </c>
      <c r="H189" s="38">
        <v>771.43333333333339</v>
      </c>
      <c r="I189" s="38">
        <v>762.66666666666674</v>
      </c>
      <c r="J189" s="38">
        <v>792.16666666666674</v>
      </c>
      <c r="K189" s="38">
        <v>800.93333333333339</v>
      </c>
      <c r="L189" s="38">
        <v>806.91666666666674</v>
      </c>
      <c r="M189" s="28">
        <v>794.95</v>
      </c>
      <c r="N189" s="28">
        <v>780.2</v>
      </c>
      <c r="O189" s="39">
        <v>7956000</v>
      </c>
      <c r="P189" s="40">
        <v>1.1557386428653164E-2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412.2</v>
      </c>
      <c r="F190" s="37">
        <v>411.3</v>
      </c>
      <c r="G190" s="38">
        <v>408.85</v>
      </c>
      <c r="H190" s="38">
        <v>405.5</v>
      </c>
      <c r="I190" s="38">
        <v>403.05</v>
      </c>
      <c r="J190" s="38">
        <v>414.65000000000003</v>
      </c>
      <c r="K190" s="38">
        <v>417.09999999999997</v>
      </c>
      <c r="L190" s="38">
        <v>420.45000000000005</v>
      </c>
      <c r="M190" s="28">
        <v>413.75</v>
      </c>
      <c r="N190" s="28">
        <v>407.95</v>
      </c>
      <c r="O190" s="39">
        <v>66006000</v>
      </c>
      <c r="P190" s="40">
        <v>2.2286171754981932E-3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223.55</v>
      </c>
      <c r="F191" s="37">
        <v>222.38333333333335</v>
      </c>
      <c r="G191" s="38">
        <v>220.8666666666667</v>
      </c>
      <c r="H191" s="38">
        <v>218.18333333333334</v>
      </c>
      <c r="I191" s="38">
        <v>216.66666666666669</v>
      </c>
      <c r="J191" s="38">
        <v>225.06666666666672</v>
      </c>
      <c r="K191" s="38">
        <v>226.58333333333337</v>
      </c>
      <c r="L191" s="38">
        <v>229.26666666666674</v>
      </c>
      <c r="M191" s="28">
        <v>223.9</v>
      </c>
      <c r="N191" s="28">
        <v>219.7</v>
      </c>
      <c r="O191" s="39">
        <v>101469375</v>
      </c>
      <c r="P191" s="40">
        <v>2.2000733357778594E-3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103.55</v>
      </c>
      <c r="F192" s="37">
        <v>103.11666666666667</v>
      </c>
      <c r="G192" s="38">
        <v>102.53333333333335</v>
      </c>
      <c r="H192" s="38">
        <v>101.51666666666667</v>
      </c>
      <c r="I192" s="38">
        <v>100.93333333333334</v>
      </c>
      <c r="J192" s="38">
        <v>104.13333333333335</v>
      </c>
      <c r="K192" s="38">
        <v>104.71666666666667</v>
      </c>
      <c r="L192" s="38">
        <v>105.73333333333336</v>
      </c>
      <c r="M192" s="28">
        <v>103.7</v>
      </c>
      <c r="N192" s="28">
        <v>102.1</v>
      </c>
      <c r="O192" s="39">
        <v>216116750</v>
      </c>
      <c r="P192" s="40">
        <v>-2.706466100531487E-3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3071.8</v>
      </c>
      <c r="F193" s="37">
        <v>3082.4500000000003</v>
      </c>
      <c r="G193" s="38">
        <v>3053.2000000000007</v>
      </c>
      <c r="H193" s="38">
        <v>3034.6000000000004</v>
      </c>
      <c r="I193" s="38">
        <v>3005.3500000000008</v>
      </c>
      <c r="J193" s="38">
        <v>3101.0500000000006</v>
      </c>
      <c r="K193" s="38">
        <v>3130.2999999999997</v>
      </c>
      <c r="L193" s="38">
        <v>3148.9000000000005</v>
      </c>
      <c r="M193" s="28">
        <v>3111.7</v>
      </c>
      <c r="N193" s="28">
        <v>3063.85</v>
      </c>
      <c r="O193" s="39">
        <v>13141200</v>
      </c>
      <c r="P193" s="40">
        <v>5.3778702623380685E-2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1028.6500000000001</v>
      </c>
      <c r="F194" s="37">
        <v>1031.5333333333335</v>
      </c>
      <c r="G194" s="38">
        <v>1023.116666666667</v>
      </c>
      <c r="H194" s="38">
        <v>1017.5833333333335</v>
      </c>
      <c r="I194" s="38">
        <v>1009.166666666667</v>
      </c>
      <c r="J194" s="38">
        <v>1037.0666666666671</v>
      </c>
      <c r="K194" s="38">
        <v>1045.4833333333336</v>
      </c>
      <c r="L194" s="38">
        <v>1051.0166666666671</v>
      </c>
      <c r="M194" s="28">
        <v>1039.95</v>
      </c>
      <c r="N194" s="28">
        <v>1026</v>
      </c>
      <c r="O194" s="39">
        <v>14870400</v>
      </c>
      <c r="P194" s="40">
        <v>8.4803941364131974E-4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2742.85</v>
      </c>
      <c r="F195" s="37">
        <v>2696.7166666666667</v>
      </c>
      <c r="G195" s="38">
        <v>2636.1333333333332</v>
      </c>
      <c r="H195" s="38">
        <v>2529.4166666666665</v>
      </c>
      <c r="I195" s="38">
        <v>2468.833333333333</v>
      </c>
      <c r="J195" s="38">
        <v>2803.4333333333334</v>
      </c>
      <c r="K195" s="38">
        <v>2864.0166666666664</v>
      </c>
      <c r="L195" s="38">
        <v>2970.7333333333336</v>
      </c>
      <c r="M195" s="28">
        <v>2757.3</v>
      </c>
      <c r="N195" s="28">
        <v>2590</v>
      </c>
      <c r="O195" s="39">
        <v>5635875</v>
      </c>
      <c r="P195" s="40">
        <v>9.7648261758691207E-2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1578.95</v>
      </c>
      <c r="F196" s="37">
        <v>1584.3666666666668</v>
      </c>
      <c r="G196" s="38">
        <v>1552.2833333333335</v>
      </c>
      <c r="H196" s="38">
        <v>1525.6166666666668</v>
      </c>
      <c r="I196" s="38">
        <v>1493.5333333333335</v>
      </c>
      <c r="J196" s="38">
        <v>1611.0333333333335</v>
      </c>
      <c r="K196" s="38">
        <v>1643.1166666666666</v>
      </c>
      <c r="L196" s="38">
        <v>1669.7833333333335</v>
      </c>
      <c r="M196" s="28">
        <v>1616.45</v>
      </c>
      <c r="N196" s="28">
        <v>1557.7</v>
      </c>
      <c r="O196" s="39">
        <v>1775000</v>
      </c>
      <c r="P196" s="40">
        <v>1.7483519633132702E-2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492.95</v>
      </c>
      <c r="F197" s="37">
        <v>496.5</v>
      </c>
      <c r="G197" s="38">
        <v>486.95</v>
      </c>
      <c r="H197" s="38">
        <v>480.95</v>
      </c>
      <c r="I197" s="38">
        <v>471.4</v>
      </c>
      <c r="J197" s="38">
        <v>502.5</v>
      </c>
      <c r="K197" s="38">
        <v>512.04999999999995</v>
      </c>
      <c r="L197" s="38">
        <v>518.04999999999995</v>
      </c>
      <c r="M197" s="28">
        <v>506.05</v>
      </c>
      <c r="N197" s="28">
        <v>490.5</v>
      </c>
      <c r="O197" s="39">
        <v>3558000</v>
      </c>
      <c r="P197" s="40">
        <v>1.1082693947144074E-2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1457.5</v>
      </c>
      <c r="F198" s="37">
        <v>1461.8166666666666</v>
      </c>
      <c r="G198" s="38">
        <v>1437.7333333333331</v>
      </c>
      <c r="H198" s="38">
        <v>1417.9666666666665</v>
      </c>
      <c r="I198" s="38">
        <v>1393.883333333333</v>
      </c>
      <c r="J198" s="38">
        <v>1481.5833333333333</v>
      </c>
      <c r="K198" s="38">
        <v>1505.6666666666667</v>
      </c>
      <c r="L198" s="38">
        <v>1525.4333333333334</v>
      </c>
      <c r="M198" s="28">
        <v>1485.9</v>
      </c>
      <c r="N198" s="28">
        <v>1442.05</v>
      </c>
      <c r="O198" s="39">
        <v>4358700</v>
      </c>
      <c r="P198" s="40">
        <v>-1.8288700195950358E-2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1082.3</v>
      </c>
      <c r="F199" s="37">
        <v>1078.5333333333335</v>
      </c>
      <c r="G199" s="38">
        <v>1073.5666666666671</v>
      </c>
      <c r="H199" s="38">
        <v>1064.8333333333335</v>
      </c>
      <c r="I199" s="38">
        <v>1059.866666666667</v>
      </c>
      <c r="J199" s="38">
        <v>1087.2666666666671</v>
      </c>
      <c r="K199" s="38">
        <v>1092.2333333333338</v>
      </c>
      <c r="L199" s="38">
        <v>1100.9666666666672</v>
      </c>
      <c r="M199" s="28">
        <v>1083.5</v>
      </c>
      <c r="N199" s="28">
        <v>1069.8</v>
      </c>
      <c r="O199" s="39">
        <v>5607000</v>
      </c>
      <c r="P199" s="40">
        <v>-8.4179252290170828E-3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1720.25</v>
      </c>
      <c r="F200" s="37">
        <v>1720.0833333333333</v>
      </c>
      <c r="G200" s="38">
        <v>1695.1666666666665</v>
      </c>
      <c r="H200" s="38">
        <v>1670.0833333333333</v>
      </c>
      <c r="I200" s="38">
        <v>1645.1666666666665</v>
      </c>
      <c r="J200" s="38">
        <v>1745.1666666666665</v>
      </c>
      <c r="K200" s="38">
        <v>1770.083333333333</v>
      </c>
      <c r="L200" s="38">
        <v>1795.1666666666665</v>
      </c>
      <c r="M200" s="28">
        <v>1745</v>
      </c>
      <c r="N200" s="28">
        <v>1695</v>
      </c>
      <c r="O200" s="39">
        <v>1043200</v>
      </c>
      <c r="P200" s="40">
        <v>-1.436130007558579E-2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6215.2</v>
      </c>
      <c r="F201" s="37">
        <v>6223.1500000000005</v>
      </c>
      <c r="G201" s="38">
        <v>6131.0000000000009</v>
      </c>
      <c r="H201" s="38">
        <v>6046.8</v>
      </c>
      <c r="I201" s="38">
        <v>5954.6500000000005</v>
      </c>
      <c r="J201" s="38">
        <v>6307.3500000000013</v>
      </c>
      <c r="K201" s="38">
        <v>6399.5000000000009</v>
      </c>
      <c r="L201" s="38">
        <v>6483.7000000000016</v>
      </c>
      <c r="M201" s="28">
        <v>6315.3</v>
      </c>
      <c r="N201" s="28">
        <v>6138.95</v>
      </c>
      <c r="O201" s="39">
        <v>2000100</v>
      </c>
      <c r="P201" s="40">
        <v>-1.1857121683711279E-2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692.25</v>
      </c>
      <c r="F202" s="37">
        <v>691.66666666666663</v>
      </c>
      <c r="G202" s="38">
        <v>680.93333333333328</v>
      </c>
      <c r="H202" s="38">
        <v>669.61666666666667</v>
      </c>
      <c r="I202" s="38">
        <v>658.88333333333333</v>
      </c>
      <c r="J202" s="38">
        <v>702.98333333333323</v>
      </c>
      <c r="K202" s="38">
        <v>713.71666666666658</v>
      </c>
      <c r="L202" s="38">
        <v>725.03333333333319</v>
      </c>
      <c r="M202" s="28">
        <v>702.4</v>
      </c>
      <c r="N202" s="28">
        <v>680.35</v>
      </c>
      <c r="O202" s="39">
        <v>24866400</v>
      </c>
      <c r="P202" s="40">
        <v>-5.1490092058043375E-3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293.10000000000002</v>
      </c>
      <c r="F203" s="37">
        <v>291.63333333333338</v>
      </c>
      <c r="G203" s="38">
        <v>289.46666666666675</v>
      </c>
      <c r="H203" s="38">
        <v>285.83333333333337</v>
      </c>
      <c r="I203" s="38">
        <v>283.66666666666674</v>
      </c>
      <c r="J203" s="38">
        <v>295.26666666666677</v>
      </c>
      <c r="K203" s="38">
        <v>297.43333333333339</v>
      </c>
      <c r="L203" s="38">
        <v>301.06666666666678</v>
      </c>
      <c r="M203" s="28">
        <v>293.8</v>
      </c>
      <c r="N203" s="28">
        <v>288</v>
      </c>
      <c r="O203" s="39">
        <v>30941100</v>
      </c>
      <c r="P203" s="40">
        <v>-9.4283445811830097E-3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913.8</v>
      </c>
      <c r="F204" s="37">
        <v>917.93333333333339</v>
      </c>
      <c r="G204" s="38">
        <v>905.51666666666677</v>
      </c>
      <c r="H204" s="38">
        <v>897.23333333333335</v>
      </c>
      <c r="I204" s="38">
        <v>884.81666666666672</v>
      </c>
      <c r="J204" s="38">
        <v>926.21666666666681</v>
      </c>
      <c r="K204" s="38">
        <v>938.63333333333333</v>
      </c>
      <c r="L204" s="38">
        <v>946.91666666666686</v>
      </c>
      <c r="M204" s="28">
        <v>930.35</v>
      </c>
      <c r="N204" s="28">
        <v>909.65</v>
      </c>
      <c r="O204" s="39">
        <v>3827000</v>
      </c>
      <c r="P204" s="40">
        <v>1.3066771200836272E-4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1653.2</v>
      </c>
      <c r="F205" s="37">
        <v>1653.7</v>
      </c>
      <c r="G205" s="38">
        <v>1633.5</v>
      </c>
      <c r="H205" s="38">
        <v>1613.8</v>
      </c>
      <c r="I205" s="38">
        <v>1593.6</v>
      </c>
      <c r="J205" s="38">
        <v>1673.4</v>
      </c>
      <c r="K205" s="38">
        <v>1693.6000000000004</v>
      </c>
      <c r="L205" s="38">
        <v>1713.3000000000002</v>
      </c>
      <c r="M205" s="28">
        <v>1673.9</v>
      </c>
      <c r="N205" s="28">
        <v>1634</v>
      </c>
      <c r="O205" s="39">
        <v>583450</v>
      </c>
      <c r="P205" s="40">
        <v>3.155940594059406E-2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409.05</v>
      </c>
      <c r="F206" s="37">
        <v>410.11666666666662</v>
      </c>
      <c r="G206" s="38">
        <v>406.58333333333326</v>
      </c>
      <c r="H206" s="38">
        <v>404.11666666666662</v>
      </c>
      <c r="I206" s="38">
        <v>400.58333333333326</v>
      </c>
      <c r="J206" s="38">
        <v>412.58333333333326</v>
      </c>
      <c r="K206" s="38">
        <v>416.11666666666667</v>
      </c>
      <c r="L206" s="38">
        <v>418.58333333333326</v>
      </c>
      <c r="M206" s="28">
        <v>413.65</v>
      </c>
      <c r="N206" s="28">
        <v>407.65</v>
      </c>
      <c r="O206" s="39">
        <v>39284000</v>
      </c>
      <c r="P206" s="40">
        <v>3.5615427200590515E-2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282.8</v>
      </c>
      <c r="F207" s="37">
        <v>282.11666666666667</v>
      </c>
      <c r="G207" s="38">
        <v>278.83333333333337</v>
      </c>
      <c r="H207" s="38">
        <v>274.86666666666667</v>
      </c>
      <c r="I207" s="38">
        <v>271.58333333333337</v>
      </c>
      <c r="J207" s="38">
        <v>286.08333333333337</v>
      </c>
      <c r="K207" s="38">
        <v>289.36666666666667</v>
      </c>
      <c r="L207" s="38">
        <v>293.33333333333337</v>
      </c>
      <c r="M207" s="28">
        <v>285.39999999999998</v>
      </c>
      <c r="N207" s="28">
        <v>278.14999999999998</v>
      </c>
      <c r="O207" s="39">
        <v>102438000</v>
      </c>
      <c r="P207" s="40">
        <v>4.8852266038846379E-3</v>
      </c>
    </row>
    <row r="208" spans="1:16" ht="12.75" customHeight="1">
      <c r="A208" s="28">
        <v>198</v>
      </c>
      <c r="B208" s="29" t="s">
        <v>47</v>
      </c>
      <c r="C208" s="30" t="s">
        <v>824</v>
      </c>
      <c r="D208" s="31">
        <v>44861</v>
      </c>
      <c r="E208" s="37">
        <v>423.85</v>
      </c>
      <c r="F208" s="37">
        <v>423.5333333333333</v>
      </c>
      <c r="G208" s="38">
        <v>419.06666666666661</v>
      </c>
      <c r="H208" s="38">
        <v>414.2833333333333</v>
      </c>
      <c r="I208" s="38">
        <v>409.81666666666661</v>
      </c>
      <c r="J208" s="38">
        <v>428.31666666666661</v>
      </c>
      <c r="K208" s="38">
        <v>432.7833333333333</v>
      </c>
      <c r="L208" s="38">
        <v>437.56666666666661</v>
      </c>
      <c r="M208" s="28">
        <v>428</v>
      </c>
      <c r="N208" s="28">
        <v>418.75</v>
      </c>
      <c r="O208" s="39">
        <v>13838400</v>
      </c>
      <c r="P208" s="40">
        <v>1.881791677710045E-2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5" t="s">
        <v>16</v>
      </c>
      <c r="B8" s="407"/>
      <c r="C8" s="411" t="s">
        <v>20</v>
      </c>
      <c r="D8" s="411" t="s">
        <v>21</v>
      </c>
      <c r="E8" s="402" t="s">
        <v>22</v>
      </c>
      <c r="F8" s="403"/>
      <c r="G8" s="404"/>
      <c r="H8" s="402" t="s">
        <v>23</v>
      </c>
      <c r="I8" s="403"/>
      <c r="J8" s="404"/>
      <c r="K8" s="23"/>
      <c r="L8" s="50"/>
      <c r="M8" s="50"/>
      <c r="N8" s="1"/>
      <c r="O8" s="1"/>
    </row>
    <row r="9" spans="1:15" ht="36" customHeight="1">
      <c r="A9" s="409"/>
      <c r="B9" s="410"/>
      <c r="C9" s="410"/>
      <c r="D9" s="4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36">
        <v>1</v>
      </c>
      <c r="B10" s="348" t="s">
        <v>230</v>
      </c>
      <c r="C10" s="348">
        <v>17314.650000000001</v>
      </c>
      <c r="D10" s="348">
        <v>17289.649999999998</v>
      </c>
      <c r="E10" s="348">
        <v>17241.949999999997</v>
      </c>
      <c r="F10" s="348">
        <v>17169.25</v>
      </c>
      <c r="G10" s="348">
        <v>17121.55</v>
      </c>
      <c r="H10" s="348">
        <v>17362.349999999995</v>
      </c>
      <c r="I10" s="348">
        <v>17410.05</v>
      </c>
      <c r="J10" s="348">
        <v>17482.749999999993</v>
      </c>
      <c r="K10" s="348">
        <v>17337.349999999999</v>
      </c>
      <c r="L10" s="348">
        <v>17216.95</v>
      </c>
      <c r="M10" s="349"/>
      <c r="N10" s="1"/>
      <c r="O10" s="1"/>
    </row>
    <row r="11" spans="1:15" ht="12.75" customHeight="1">
      <c r="A11" s="236">
        <v>2</v>
      </c>
      <c r="B11" s="363" t="s">
        <v>231</v>
      </c>
      <c r="C11" s="348">
        <v>39178.050000000003</v>
      </c>
      <c r="D11" s="348">
        <v>39073.533333333333</v>
      </c>
      <c r="E11" s="348">
        <v>38912.016666666663</v>
      </c>
      <c r="F11" s="348">
        <v>38645.98333333333</v>
      </c>
      <c r="G11" s="348">
        <v>38484.46666666666</v>
      </c>
      <c r="H11" s="348">
        <v>39339.566666666666</v>
      </c>
      <c r="I11" s="348">
        <v>39501.083333333343</v>
      </c>
      <c r="J11" s="348">
        <v>39767.116666666669</v>
      </c>
      <c r="K11" s="348">
        <v>39235.050000000003</v>
      </c>
      <c r="L11" s="348">
        <v>38807.5</v>
      </c>
      <c r="M11" s="349"/>
      <c r="N11" s="1"/>
      <c r="O11" s="1"/>
    </row>
    <row r="12" spans="1:15" ht="12.75" customHeight="1">
      <c r="A12" s="236">
        <v>3</v>
      </c>
      <c r="B12" s="268" t="s">
        <v>232</v>
      </c>
      <c r="C12" s="269">
        <v>2670.6</v>
      </c>
      <c r="D12" s="269">
        <v>2660.0666666666666</v>
      </c>
      <c r="E12" s="269">
        <v>2644.083333333333</v>
      </c>
      <c r="F12" s="269">
        <v>2617.5666666666666</v>
      </c>
      <c r="G12" s="269">
        <v>2601.583333333333</v>
      </c>
      <c r="H12" s="269">
        <v>2686.583333333333</v>
      </c>
      <c r="I12" s="269">
        <v>2702.5666666666666</v>
      </c>
      <c r="J12" s="269">
        <v>2729.083333333333</v>
      </c>
      <c r="K12" s="269">
        <v>2676.05</v>
      </c>
      <c r="L12" s="269">
        <v>2633.55</v>
      </c>
      <c r="M12" s="349"/>
      <c r="N12" s="1"/>
      <c r="O12" s="1"/>
    </row>
    <row r="13" spans="1:15" ht="12.75" customHeight="1">
      <c r="A13" s="236">
        <v>4</v>
      </c>
      <c r="B13" s="268" t="s">
        <v>233</v>
      </c>
      <c r="C13" s="269">
        <v>5036.25</v>
      </c>
      <c r="D13" s="269">
        <v>5023.6833333333334</v>
      </c>
      <c r="E13" s="269">
        <v>5007.7166666666672</v>
      </c>
      <c r="F13" s="269">
        <v>4979.1833333333334</v>
      </c>
      <c r="G13" s="269">
        <v>4963.2166666666672</v>
      </c>
      <c r="H13" s="269">
        <v>5052.2166666666672</v>
      </c>
      <c r="I13" s="269">
        <v>5068.1833333333325</v>
      </c>
      <c r="J13" s="269">
        <v>5096.7166666666672</v>
      </c>
      <c r="K13" s="269">
        <v>5039.6499999999996</v>
      </c>
      <c r="L13" s="269">
        <v>4995.1499999999996</v>
      </c>
      <c r="M13" s="349"/>
      <c r="N13" s="1"/>
      <c r="O13" s="1"/>
    </row>
    <row r="14" spans="1:15" ht="12.75" customHeight="1">
      <c r="A14" s="236">
        <v>5</v>
      </c>
      <c r="B14" s="268" t="s">
        <v>234</v>
      </c>
      <c r="C14" s="269">
        <v>27733.599999999999</v>
      </c>
      <c r="D14" s="269">
        <v>27787.666666666668</v>
      </c>
      <c r="E14" s="269">
        <v>27602.583333333336</v>
      </c>
      <c r="F14" s="269">
        <v>27471.566666666669</v>
      </c>
      <c r="G14" s="269">
        <v>27286.483333333337</v>
      </c>
      <c r="H14" s="269">
        <v>27918.683333333334</v>
      </c>
      <c r="I14" s="269">
        <v>28103.76666666667</v>
      </c>
      <c r="J14" s="269">
        <v>28234.783333333333</v>
      </c>
      <c r="K14" s="269">
        <v>27972.75</v>
      </c>
      <c r="L14" s="269">
        <v>27656.65</v>
      </c>
      <c r="M14" s="349"/>
      <c r="N14" s="1"/>
      <c r="O14" s="1"/>
    </row>
    <row r="15" spans="1:15" ht="12.75" customHeight="1">
      <c r="A15" s="236">
        <v>6</v>
      </c>
      <c r="B15" s="268" t="s">
        <v>235</v>
      </c>
      <c r="C15" s="269">
        <v>4101.3</v>
      </c>
      <c r="D15" s="269">
        <v>4089.4833333333336</v>
      </c>
      <c r="E15" s="269">
        <v>4072.3166666666675</v>
      </c>
      <c r="F15" s="269">
        <v>4043.3333333333339</v>
      </c>
      <c r="G15" s="269">
        <v>4026.1666666666679</v>
      </c>
      <c r="H15" s="269">
        <v>4118.4666666666672</v>
      </c>
      <c r="I15" s="269">
        <v>4135.6333333333332</v>
      </c>
      <c r="J15" s="269">
        <v>4164.6166666666668</v>
      </c>
      <c r="K15" s="269">
        <v>4106.6499999999996</v>
      </c>
      <c r="L15" s="269">
        <v>4060.5</v>
      </c>
      <c r="M15" s="349"/>
      <c r="N15" s="1"/>
      <c r="O15" s="1"/>
    </row>
    <row r="16" spans="1:15" ht="12.75" customHeight="1">
      <c r="A16" s="236">
        <v>7</v>
      </c>
      <c r="B16" s="268" t="s">
        <v>236</v>
      </c>
      <c r="C16" s="269">
        <v>8558.7999999999993</v>
      </c>
      <c r="D16" s="269">
        <v>8544.35</v>
      </c>
      <c r="E16" s="269">
        <v>8501.75</v>
      </c>
      <c r="F16" s="269">
        <v>8444.6999999999989</v>
      </c>
      <c r="G16" s="269">
        <v>8402.0999999999985</v>
      </c>
      <c r="H16" s="269">
        <v>8601.4000000000015</v>
      </c>
      <c r="I16" s="269">
        <v>8644.0000000000036</v>
      </c>
      <c r="J16" s="269">
        <v>8701.0500000000029</v>
      </c>
      <c r="K16" s="269">
        <v>8586.9500000000007</v>
      </c>
      <c r="L16" s="269">
        <v>8487.2999999999993</v>
      </c>
      <c r="M16" s="349"/>
      <c r="N16" s="1"/>
      <c r="O16" s="1"/>
    </row>
    <row r="17" spans="1:15" ht="12.75" customHeight="1">
      <c r="A17" s="236">
        <v>8</v>
      </c>
      <c r="B17" s="278" t="s">
        <v>288</v>
      </c>
      <c r="C17" s="268">
        <v>3296.1</v>
      </c>
      <c r="D17" s="269">
        <v>3261.2333333333336</v>
      </c>
      <c r="E17" s="269">
        <v>3212.5666666666671</v>
      </c>
      <c r="F17" s="269">
        <v>3129.0333333333333</v>
      </c>
      <c r="G17" s="269">
        <v>3080.3666666666668</v>
      </c>
      <c r="H17" s="269">
        <v>3344.7666666666673</v>
      </c>
      <c r="I17" s="269">
        <v>3393.4333333333334</v>
      </c>
      <c r="J17" s="269">
        <v>3476.9666666666676</v>
      </c>
      <c r="K17" s="268">
        <v>3309.9</v>
      </c>
      <c r="L17" s="268">
        <v>3177.7</v>
      </c>
      <c r="M17" s="268">
        <v>6.0154899999999998</v>
      </c>
      <c r="N17" s="1"/>
      <c r="O17" s="1"/>
    </row>
    <row r="18" spans="1:15" ht="12.75" customHeight="1">
      <c r="A18" s="236">
        <v>9</v>
      </c>
      <c r="B18" s="278" t="s">
        <v>43</v>
      </c>
      <c r="C18" s="268">
        <v>2384.75</v>
      </c>
      <c r="D18" s="269">
        <v>2378.25</v>
      </c>
      <c r="E18" s="269">
        <v>2356.5</v>
      </c>
      <c r="F18" s="269">
        <v>2328.25</v>
      </c>
      <c r="G18" s="269">
        <v>2306.5</v>
      </c>
      <c r="H18" s="269">
        <v>2406.5</v>
      </c>
      <c r="I18" s="269">
        <v>2428.25</v>
      </c>
      <c r="J18" s="269">
        <v>2456.5</v>
      </c>
      <c r="K18" s="268">
        <v>2400</v>
      </c>
      <c r="L18" s="268">
        <v>2350</v>
      </c>
      <c r="M18" s="268">
        <v>5.6726200000000002</v>
      </c>
      <c r="N18" s="1"/>
      <c r="O18" s="1"/>
    </row>
    <row r="19" spans="1:15" ht="12.75" customHeight="1">
      <c r="A19" s="236">
        <v>10</v>
      </c>
      <c r="B19" s="278" t="s">
        <v>59</v>
      </c>
      <c r="C19" s="268">
        <v>591.04999999999995</v>
      </c>
      <c r="D19" s="269">
        <v>594.36666666666667</v>
      </c>
      <c r="E19" s="269">
        <v>583.68333333333339</v>
      </c>
      <c r="F19" s="269">
        <v>576.31666666666672</v>
      </c>
      <c r="G19" s="269">
        <v>565.63333333333344</v>
      </c>
      <c r="H19" s="269">
        <v>601.73333333333335</v>
      </c>
      <c r="I19" s="269">
        <v>612.41666666666652</v>
      </c>
      <c r="J19" s="269">
        <v>619.7833333333333</v>
      </c>
      <c r="K19" s="268">
        <v>605.04999999999995</v>
      </c>
      <c r="L19" s="268">
        <v>587</v>
      </c>
      <c r="M19" s="268">
        <v>20.752289999999999</v>
      </c>
      <c r="N19" s="1"/>
      <c r="O19" s="1"/>
    </row>
    <row r="20" spans="1:15" ht="12.75" customHeight="1">
      <c r="A20" s="236">
        <v>11</v>
      </c>
      <c r="B20" s="278" t="s">
        <v>237</v>
      </c>
      <c r="C20" s="268">
        <v>19056</v>
      </c>
      <c r="D20" s="269">
        <v>19157.816666666666</v>
      </c>
      <c r="E20" s="269">
        <v>18849.23333333333</v>
      </c>
      <c r="F20" s="269">
        <v>18642.466666666664</v>
      </c>
      <c r="G20" s="269">
        <v>18333.883333333328</v>
      </c>
      <c r="H20" s="269">
        <v>19364.583333333332</v>
      </c>
      <c r="I20" s="269">
        <v>19673.166666666668</v>
      </c>
      <c r="J20" s="269">
        <v>19879.933333333334</v>
      </c>
      <c r="K20" s="268">
        <v>19466.400000000001</v>
      </c>
      <c r="L20" s="268">
        <v>18951.05</v>
      </c>
      <c r="M20" s="268">
        <v>0.20177</v>
      </c>
      <c r="N20" s="1"/>
      <c r="O20" s="1"/>
    </row>
    <row r="21" spans="1:15" ht="12.75" customHeight="1">
      <c r="A21" s="236">
        <v>12</v>
      </c>
      <c r="B21" s="278" t="s">
        <v>45</v>
      </c>
      <c r="C21" s="268">
        <v>3277.6</v>
      </c>
      <c r="D21" s="269">
        <v>3272.2333333333331</v>
      </c>
      <c r="E21" s="269">
        <v>3233.5166666666664</v>
      </c>
      <c r="F21" s="269">
        <v>3189.4333333333334</v>
      </c>
      <c r="G21" s="269">
        <v>3150.7166666666667</v>
      </c>
      <c r="H21" s="269">
        <v>3316.3166666666662</v>
      </c>
      <c r="I21" s="269">
        <v>3355.0333333333324</v>
      </c>
      <c r="J21" s="269">
        <v>3399.1166666666659</v>
      </c>
      <c r="K21" s="268">
        <v>3310.95</v>
      </c>
      <c r="L21" s="268">
        <v>3228.15</v>
      </c>
      <c r="M21" s="268">
        <v>19.30275</v>
      </c>
      <c r="N21" s="1"/>
      <c r="O21" s="1"/>
    </row>
    <row r="22" spans="1:15" ht="12.75" customHeight="1">
      <c r="A22" s="236">
        <v>13</v>
      </c>
      <c r="B22" s="278" t="s">
        <v>238</v>
      </c>
      <c r="C22" s="268">
        <v>2204.15</v>
      </c>
      <c r="D22" s="269">
        <v>2198.0833333333335</v>
      </c>
      <c r="E22" s="269">
        <v>2178.0666666666671</v>
      </c>
      <c r="F22" s="269">
        <v>2151.9833333333336</v>
      </c>
      <c r="G22" s="269">
        <v>2131.9666666666672</v>
      </c>
      <c r="H22" s="269">
        <v>2224.166666666667</v>
      </c>
      <c r="I22" s="269">
        <v>2244.1833333333334</v>
      </c>
      <c r="J22" s="269">
        <v>2270.2666666666669</v>
      </c>
      <c r="K22" s="268">
        <v>2218.1</v>
      </c>
      <c r="L22" s="268">
        <v>2172</v>
      </c>
      <c r="M22" s="268">
        <v>11.904540000000001</v>
      </c>
      <c r="N22" s="1"/>
      <c r="O22" s="1"/>
    </row>
    <row r="23" spans="1:15" ht="12.75" customHeight="1">
      <c r="A23" s="236">
        <v>14</v>
      </c>
      <c r="B23" s="278" t="s">
        <v>46</v>
      </c>
      <c r="C23" s="268">
        <v>816.9</v>
      </c>
      <c r="D23" s="269">
        <v>816.41666666666663</v>
      </c>
      <c r="E23" s="269">
        <v>806.83333333333326</v>
      </c>
      <c r="F23" s="269">
        <v>796.76666666666665</v>
      </c>
      <c r="G23" s="269">
        <v>787.18333333333328</v>
      </c>
      <c r="H23" s="269">
        <v>826.48333333333323</v>
      </c>
      <c r="I23" s="269">
        <v>836.06666666666649</v>
      </c>
      <c r="J23" s="269">
        <v>846.13333333333321</v>
      </c>
      <c r="K23" s="268">
        <v>826</v>
      </c>
      <c r="L23" s="268">
        <v>806.35</v>
      </c>
      <c r="M23" s="268">
        <v>60.869250000000001</v>
      </c>
      <c r="N23" s="1"/>
      <c r="O23" s="1"/>
    </row>
    <row r="24" spans="1:15" ht="12.75" customHeight="1">
      <c r="A24" s="236">
        <v>15</v>
      </c>
      <c r="B24" s="278" t="s">
        <v>239</v>
      </c>
      <c r="C24" s="268">
        <v>3187.6</v>
      </c>
      <c r="D24" s="269">
        <v>3209.9166666666665</v>
      </c>
      <c r="E24" s="269">
        <v>3115.2333333333331</v>
      </c>
      <c r="F24" s="269">
        <v>3042.8666666666668</v>
      </c>
      <c r="G24" s="269">
        <v>2948.1833333333334</v>
      </c>
      <c r="H24" s="269">
        <v>3282.2833333333328</v>
      </c>
      <c r="I24" s="269">
        <v>3376.9666666666662</v>
      </c>
      <c r="J24" s="269">
        <v>3449.3333333333326</v>
      </c>
      <c r="K24" s="268">
        <v>3304.6</v>
      </c>
      <c r="L24" s="268">
        <v>3137.55</v>
      </c>
      <c r="M24" s="268">
        <v>4.4035000000000002</v>
      </c>
      <c r="N24" s="1"/>
      <c r="O24" s="1"/>
    </row>
    <row r="25" spans="1:15" ht="12.75" customHeight="1">
      <c r="A25" s="236">
        <v>16</v>
      </c>
      <c r="B25" s="278" t="s">
        <v>240</v>
      </c>
      <c r="C25" s="268">
        <v>3278.6</v>
      </c>
      <c r="D25" s="269">
        <v>3292.8666666666668</v>
      </c>
      <c r="E25" s="269">
        <v>3236.7333333333336</v>
      </c>
      <c r="F25" s="269">
        <v>3194.8666666666668</v>
      </c>
      <c r="G25" s="269">
        <v>3138.7333333333336</v>
      </c>
      <c r="H25" s="269">
        <v>3334.7333333333336</v>
      </c>
      <c r="I25" s="269">
        <v>3390.8666666666668</v>
      </c>
      <c r="J25" s="269">
        <v>3432.7333333333336</v>
      </c>
      <c r="K25" s="268">
        <v>3349</v>
      </c>
      <c r="L25" s="268">
        <v>3251</v>
      </c>
      <c r="M25" s="268">
        <v>4.4539600000000004</v>
      </c>
      <c r="N25" s="1"/>
      <c r="O25" s="1"/>
    </row>
    <row r="26" spans="1:15" ht="12.75" customHeight="1">
      <c r="A26" s="236">
        <v>17</v>
      </c>
      <c r="B26" s="278" t="s">
        <v>241</v>
      </c>
      <c r="C26" s="268">
        <v>115.3</v>
      </c>
      <c r="D26" s="269">
        <v>114.89999999999999</v>
      </c>
      <c r="E26" s="269">
        <v>113.89999999999998</v>
      </c>
      <c r="F26" s="269">
        <v>112.49999999999999</v>
      </c>
      <c r="G26" s="269">
        <v>111.49999999999997</v>
      </c>
      <c r="H26" s="269">
        <v>116.29999999999998</v>
      </c>
      <c r="I26" s="269">
        <v>117.30000000000001</v>
      </c>
      <c r="J26" s="269">
        <v>118.69999999999999</v>
      </c>
      <c r="K26" s="268">
        <v>115.9</v>
      </c>
      <c r="L26" s="268">
        <v>113.5</v>
      </c>
      <c r="M26" s="268">
        <v>18.131049999999998</v>
      </c>
      <c r="N26" s="1"/>
      <c r="O26" s="1"/>
    </row>
    <row r="27" spans="1:15" ht="12.75" customHeight="1">
      <c r="A27" s="236">
        <v>18</v>
      </c>
      <c r="B27" s="278" t="s">
        <v>41</v>
      </c>
      <c r="C27" s="268">
        <v>340.2</v>
      </c>
      <c r="D27" s="269">
        <v>339.15000000000003</v>
      </c>
      <c r="E27" s="269">
        <v>334.55000000000007</v>
      </c>
      <c r="F27" s="269">
        <v>328.90000000000003</v>
      </c>
      <c r="G27" s="269">
        <v>324.30000000000007</v>
      </c>
      <c r="H27" s="269">
        <v>344.80000000000007</v>
      </c>
      <c r="I27" s="269">
        <v>349.40000000000009</v>
      </c>
      <c r="J27" s="269">
        <v>355.05000000000007</v>
      </c>
      <c r="K27" s="268">
        <v>343.75</v>
      </c>
      <c r="L27" s="268">
        <v>333.5</v>
      </c>
      <c r="M27" s="268">
        <v>18.979690000000002</v>
      </c>
      <c r="N27" s="1"/>
      <c r="O27" s="1"/>
    </row>
    <row r="28" spans="1:15" ht="12.75" customHeight="1">
      <c r="A28" s="236">
        <v>19</v>
      </c>
      <c r="B28" s="278" t="s">
        <v>52</v>
      </c>
      <c r="C28" s="268">
        <v>617.5</v>
      </c>
      <c r="D28" s="269">
        <v>616.16666666666663</v>
      </c>
      <c r="E28" s="269">
        <v>606.38333333333321</v>
      </c>
      <c r="F28" s="269">
        <v>595.26666666666654</v>
      </c>
      <c r="G28" s="269">
        <v>585.48333333333312</v>
      </c>
      <c r="H28" s="269">
        <v>627.2833333333333</v>
      </c>
      <c r="I28" s="269">
        <v>637.06666666666683</v>
      </c>
      <c r="J28" s="269">
        <v>648.18333333333339</v>
      </c>
      <c r="K28" s="268">
        <v>625.95000000000005</v>
      </c>
      <c r="L28" s="268">
        <v>605.04999999999995</v>
      </c>
      <c r="M28" s="268">
        <v>1.4050100000000001</v>
      </c>
      <c r="N28" s="1"/>
      <c r="O28" s="1"/>
    </row>
    <row r="29" spans="1:15" ht="12.75" customHeight="1">
      <c r="A29" s="236">
        <v>20</v>
      </c>
      <c r="B29" s="278" t="s">
        <v>48</v>
      </c>
      <c r="C29" s="268">
        <v>3200.3</v>
      </c>
      <c r="D29" s="269">
        <v>3223.7000000000003</v>
      </c>
      <c r="E29" s="269">
        <v>3167.6000000000004</v>
      </c>
      <c r="F29" s="269">
        <v>3134.9</v>
      </c>
      <c r="G29" s="269">
        <v>3078.8</v>
      </c>
      <c r="H29" s="269">
        <v>3256.4000000000005</v>
      </c>
      <c r="I29" s="269">
        <v>3312.5</v>
      </c>
      <c r="J29" s="269">
        <v>3345.2000000000007</v>
      </c>
      <c r="K29" s="268">
        <v>3279.8</v>
      </c>
      <c r="L29" s="268">
        <v>3191</v>
      </c>
      <c r="M29" s="268">
        <v>2.4238499999999998</v>
      </c>
      <c r="N29" s="1"/>
      <c r="O29" s="1"/>
    </row>
    <row r="30" spans="1:15" ht="12.75" customHeight="1">
      <c r="A30" s="236">
        <v>21</v>
      </c>
      <c r="B30" s="278" t="s">
        <v>51</v>
      </c>
      <c r="C30" s="268">
        <v>521.79999999999995</v>
      </c>
      <c r="D30" s="269">
        <v>516.19999999999993</v>
      </c>
      <c r="E30" s="269">
        <v>505.39999999999986</v>
      </c>
      <c r="F30" s="269">
        <v>488.99999999999994</v>
      </c>
      <c r="G30" s="269">
        <v>478.19999999999987</v>
      </c>
      <c r="H30" s="269">
        <v>532.59999999999991</v>
      </c>
      <c r="I30" s="269">
        <v>543.39999999999986</v>
      </c>
      <c r="J30" s="269">
        <v>559.79999999999984</v>
      </c>
      <c r="K30" s="268">
        <v>527</v>
      </c>
      <c r="L30" s="268">
        <v>499.8</v>
      </c>
      <c r="M30" s="268">
        <v>93.845529999999997</v>
      </c>
      <c r="N30" s="1"/>
      <c r="O30" s="1"/>
    </row>
    <row r="31" spans="1:15" ht="12.75" customHeight="1">
      <c r="A31" s="236">
        <v>22</v>
      </c>
      <c r="B31" s="278" t="s">
        <v>53</v>
      </c>
      <c r="C31" s="268">
        <v>4394.1000000000004</v>
      </c>
      <c r="D31" s="269">
        <v>4393.55</v>
      </c>
      <c r="E31" s="269">
        <v>4354.1000000000004</v>
      </c>
      <c r="F31" s="269">
        <v>4314.1000000000004</v>
      </c>
      <c r="G31" s="269">
        <v>4274.6500000000005</v>
      </c>
      <c r="H31" s="269">
        <v>4433.55</v>
      </c>
      <c r="I31" s="269">
        <v>4472.9999999999991</v>
      </c>
      <c r="J31" s="269">
        <v>4513</v>
      </c>
      <c r="K31" s="268">
        <v>4433</v>
      </c>
      <c r="L31" s="268">
        <v>4353.55</v>
      </c>
      <c r="M31" s="268">
        <v>5.0152999999999999</v>
      </c>
      <c r="N31" s="1"/>
      <c r="O31" s="1"/>
    </row>
    <row r="32" spans="1:15" ht="12.75" customHeight="1">
      <c r="A32" s="236">
        <v>23</v>
      </c>
      <c r="B32" s="278" t="s">
        <v>54</v>
      </c>
      <c r="C32" s="268">
        <v>271.14999999999998</v>
      </c>
      <c r="D32" s="269">
        <v>270.04999999999995</v>
      </c>
      <c r="E32" s="269">
        <v>267.89999999999992</v>
      </c>
      <c r="F32" s="269">
        <v>264.64999999999998</v>
      </c>
      <c r="G32" s="269">
        <v>262.49999999999994</v>
      </c>
      <c r="H32" s="269">
        <v>273.2999999999999</v>
      </c>
      <c r="I32" s="269">
        <v>275.45</v>
      </c>
      <c r="J32" s="269">
        <v>278.69999999999987</v>
      </c>
      <c r="K32" s="268">
        <v>272.2</v>
      </c>
      <c r="L32" s="268">
        <v>266.8</v>
      </c>
      <c r="M32" s="268">
        <v>15.54031</v>
      </c>
      <c r="N32" s="1"/>
      <c r="O32" s="1"/>
    </row>
    <row r="33" spans="1:15" ht="12.75" customHeight="1">
      <c r="A33" s="236">
        <v>24</v>
      </c>
      <c r="B33" s="278" t="s">
        <v>55</v>
      </c>
      <c r="C33" s="268">
        <v>159.65</v>
      </c>
      <c r="D33" s="269">
        <v>158.31666666666666</v>
      </c>
      <c r="E33" s="269">
        <v>156.13333333333333</v>
      </c>
      <c r="F33" s="269">
        <v>152.61666666666667</v>
      </c>
      <c r="G33" s="269">
        <v>150.43333333333334</v>
      </c>
      <c r="H33" s="269">
        <v>161.83333333333331</v>
      </c>
      <c r="I33" s="269">
        <v>164.01666666666665</v>
      </c>
      <c r="J33" s="269">
        <v>167.5333333333333</v>
      </c>
      <c r="K33" s="268">
        <v>160.5</v>
      </c>
      <c r="L33" s="268">
        <v>154.80000000000001</v>
      </c>
      <c r="M33" s="268">
        <v>153.26965000000001</v>
      </c>
      <c r="N33" s="1"/>
      <c r="O33" s="1"/>
    </row>
    <row r="34" spans="1:15" ht="12.75" customHeight="1">
      <c r="A34" s="236">
        <v>25</v>
      </c>
      <c r="B34" s="278" t="s">
        <v>57</v>
      </c>
      <c r="C34" s="268">
        <v>3343.7</v>
      </c>
      <c r="D34" s="269">
        <v>3330.1833333333329</v>
      </c>
      <c r="E34" s="269">
        <v>3300.766666666666</v>
      </c>
      <c r="F34" s="269">
        <v>3257.833333333333</v>
      </c>
      <c r="G34" s="269">
        <v>3228.4166666666661</v>
      </c>
      <c r="H34" s="269">
        <v>3373.1166666666659</v>
      </c>
      <c r="I34" s="269">
        <v>3402.5333333333328</v>
      </c>
      <c r="J34" s="269">
        <v>3445.4666666666658</v>
      </c>
      <c r="K34" s="268">
        <v>3359.6</v>
      </c>
      <c r="L34" s="268">
        <v>3287.25</v>
      </c>
      <c r="M34" s="268">
        <v>7.7454400000000003</v>
      </c>
      <c r="N34" s="1"/>
      <c r="O34" s="1"/>
    </row>
    <row r="35" spans="1:15" ht="12.75" customHeight="1">
      <c r="A35" s="236">
        <v>26</v>
      </c>
      <c r="B35" s="278" t="s">
        <v>302</v>
      </c>
      <c r="C35" s="268">
        <v>2266</v>
      </c>
      <c r="D35" s="269">
        <v>2248.0499999999997</v>
      </c>
      <c r="E35" s="269">
        <v>2226.0999999999995</v>
      </c>
      <c r="F35" s="269">
        <v>2186.1999999999998</v>
      </c>
      <c r="G35" s="269">
        <v>2164.2499999999995</v>
      </c>
      <c r="H35" s="269">
        <v>2287.9499999999994</v>
      </c>
      <c r="I35" s="269">
        <v>2309.8999999999992</v>
      </c>
      <c r="J35" s="269">
        <v>2349.7999999999993</v>
      </c>
      <c r="K35" s="268">
        <v>2270</v>
      </c>
      <c r="L35" s="268">
        <v>2208.15</v>
      </c>
      <c r="M35" s="268">
        <v>3.2895699999999999</v>
      </c>
      <c r="N35" s="1"/>
      <c r="O35" s="1"/>
    </row>
    <row r="36" spans="1:15" ht="12.75" customHeight="1">
      <c r="A36" s="236">
        <v>27</v>
      </c>
      <c r="B36" s="278" t="s">
        <v>60</v>
      </c>
      <c r="C36" s="268">
        <v>539.9</v>
      </c>
      <c r="D36" s="269">
        <v>540.33333333333337</v>
      </c>
      <c r="E36" s="269">
        <v>536.66666666666674</v>
      </c>
      <c r="F36" s="269">
        <v>533.43333333333339</v>
      </c>
      <c r="G36" s="269">
        <v>529.76666666666677</v>
      </c>
      <c r="H36" s="269">
        <v>543.56666666666672</v>
      </c>
      <c r="I36" s="269">
        <v>547.23333333333346</v>
      </c>
      <c r="J36" s="269">
        <v>550.4666666666667</v>
      </c>
      <c r="K36" s="268">
        <v>544</v>
      </c>
      <c r="L36" s="268">
        <v>537.1</v>
      </c>
      <c r="M36" s="268">
        <v>6.2074299999999996</v>
      </c>
      <c r="N36" s="1"/>
      <c r="O36" s="1"/>
    </row>
    <row r="37" spans="1:15" ht="12.75" customHeight="1">
      <c r="A37" s="236">
        <v>28</v>
      </c>
      <c r="B37" s="278" t="s">
        <v>243</v>
      </c>
      <c r="C37" s="268">
        <v>4471.45</v>
      </c>
      <c r="D37" s="269">
        <v>4454.9000000000005</v>
      </c>
      <c r="E37" s="269">
        <v>4427.8000000000011</v>
      </c>
      <c r="F37" s="269">
        <v>4384.1500000000005</v>
      </c>
      <c r="G37" s="269">
        <v>4357.0500000000011</v>
      </c>
      <c r="H37" s="269">
        <v>4498.5500000000011</v>
      </c>
      <c r="I37" s="269">
        <v>4525.6500000000015</v>
      </c>
      <c r="J37" s="269">
        <v>4569.3000000000011</v>
      </c>
      <c r="K37" s="268">
        <v>4482</v>
      </c>
      <c r="L37" s="268">
        <v>4411.25</v>
      </c>
      <c r="M37" s="268">
        <v>2.1320299999999999</v>
      </c>
      <c r="N37" s="1"/>
      <c r="O37" s="1"/>
    </row>
    <row r="38" spans="1:15" ht="12.75" customHeight="1">
      <c r="A38" s="236">
        <v>29</v>
      </c>
      <c r="B38" s="278" t="s">
        <v>61</v>
      </c>
      <c r="C38" s="268">
        <v>755.7</v>
      </c>
      <c r="D38" s="269">
        <v>751.83333333333337</v>
      </c>
      <c r="E38" s="269">
        <v>746.16666666666674</v>
      </c>
      <c r="F38" s="269">
        <v>736.63333333333333</v>
      </c>
      <c r="G38" s="269">
        <v>730.9666666666667</v>
      </c>
      <c r="H38" s="269">
        <v>761.36666666666679</v>
      </c>
      <c r="I38" s="269">
        <v>767.03333333333353</v>
      </c>
      <c r="J38" s="269">
        <v>776.56666666666683</v>
      </c>
      <c r="K38" s="268">
        <v>757.5</v>
      </c>
      <c r="L38" s="268">
        <v>742.3</v>
      </c>
      <c r="M38" s="268">
        <v>75.005399999999995</v>
      </c>
      <c r="N38" s="1"/>
      <c r="O38" s="1"/>
    </row>
    <row r="39" spans="1:15" ht="12.75" customHeight="1">
      <c r="A39" s="236">
        <v>30</v>
      </c>
      <c r="B39" s="278" t="s">
        <v>62</v>
      </c>
      <c r="C39" s="268">
        <v>3603.55</v>
      </c>
      <c r="D39" s="269">
        <v>3617.4833333333336</v>
      </c>
      <c r="E39" s="269">
        <v>3566.0666666666671</v>
      </c>
      <c r="F39" s="269">
        <v>3528.5833333333335</v>
      </c>
      <c r="G39" s="269">
        <v>3477.166666666667</v>
      </c>
      <c r="H39" s="269">
        <v>3654.9666666666672</v>
      </c>
      <c r="I39" s="269">
        <v>3706.3833333333332</v>
      </c>
      <c r="J39" s="269">
        <v>3743.8666666666672</v>
      </c>
      <c r="K39" s="268">
        <v>3668.9</v>
      </c>
      <c r="L39" s="268">
        <v>3580</v>
      </c>
      <c r="M39" s="268">
        <v>5.9154400000000003</v>
      </c>
      <c r="N39" s="1"/>
      <c r="O39" s="1"/>
    </row>
    <row r="40" spans="1:15" ht="12.75" customHeight="1">
      <c r="A40" s="236">
        <v>31</v>
      </c>
      <c r="B40" s="278" t="s">
        <v>65</v>
      </c>
      <c r="C40" s="268">
        <v>7345.15</v>
      </c>
      <c r="D40" s="269">
        <v>7341.7166666666672</v>
      </c>
      <c r="E40" s="269">
        <v>7275.6833333333343</v>
      </c>
      <c r="F40" s="269">
        <v>7206.2166666666672</v>
      </c>
      <c r="G40" s="269">
        <v>7140.1833333333343</v>
      </c>
      <c r="H40" s="269">
        <v>7411.1833333333343</v>
      </c>
      <c r="I40" s="269">
        <v>7477.2166666666672</v>
      </c>
      <c r="J40" s="269">
        <v>7546.6833333333343</v>
      </c>
      <c r="K40" s="268">
        <v>7407.75</v>
      </c>
      <c r="L40" s="268">
        <v>7272.25</v>
      </c>
      <c r="M40" s="268">
        <v>9.9119600000000005</v>
      </c>
      <c r="N40" s="1"/>
      <c r="O40" s="1"/>
    </row>
    <row r="41" spans="1:15" ht="12.75" customHeight="1">
      <c r="A41" s="236">
        <v>32</v>
      </c>
      <c r="B41" s="278" t="s">
        <v>64</v>
      </c>
      <c r="C41" s="268">
        <v>1699</v>
      </c>
      <c r="D41" s="269">
        <v>1697.7833333333335</v>
      </c>
      <c r="E41" s="269">
        <v>1685.7166666666672</v>
      </c>
      <c r="F41" s="269">
        <v>1672.4333333333336</v>
      </c>
      <c r="G41" s="269">
        <v>1660.3666666666672</v>
      </c>
      <c r="H41" s="269">
        <v>1711.0666666666671</v>
      </c>
      <c r="I41" s="269">
        <v>1723.1333333333332</v>
      </c>
      <c r="J41" s="269">
        <v>1736.416666666667</v>
      </c>
      <c r="K41" s="268">
        <v>1709.85</v>
      </c>
      <c r="L41" s="268">
        <v>1684.5</v>
      </c>
      <c r="M41" s="268">
        <v>11.502750000000001</v>
      </c>
      <c r="N41" s="1"/>
      <c r="O41" s="1"/>
    </row>
    <row r="42" spans="1:15" ht="12.75" customHeight="1">
      <c r="A42" s="236">
        <v>33</v>
      </c>
      <c r="B42" s="278" t="s">
        <v>244</v>
      </c>
      <c r="C42" s="268">
        <v>6787.45</v>
      </c>
      <c r="D42" s="269">
        <v>6729.833333333333</v>
      </c>
      <c r="E42" s="269">
        <v>6639.6666666666661</v>
      </c>
      <c r="F42" s="269">
        <v>6491.8833333333332</v>
      </c>
      <c r="G42" s="269">
        <v>6401.7166666666662</v>
      </c>
      <c r="H42" s="269">
        <v>6877.6166666666659</v>
      </c>
      <c r="I42" s="269">
        <v>6967.7833333333319</v>
      </c>
      <c r="J42" s="269">
        <v>7115.5666666666657</v>
      </c>
      <c r="K42" s="268">
        <v>6820</v>
      </c>
      <c r="L42" s="268">
        <v>6582.05</v>
      </c>
      <c r="M42" s="268">
        <v>2.2348599999999998</v>
      </c>
      <c r="N42" s="1"/>
      <c r="O42" s="1"/>
    </row>
    <row r="43" spans="1:15" ht="12.75" customHeight="1">
      <c r="A43" s="236">
        <v>34</v>
      </c>
      <c r="B43" s="278" t="s">
        <v>66</v>
      </c>
      <c r="C43" s="268">
        <v>1915.5</v>
      </c>
      <c r="D43" s="269">
        <v>1916.1499999999999</v>
      </c>
      <c r="E43" s="269">
        <v>1904.3499999999997</v>
      </c>
      <c r="F43" s="269">
        <v>1893.1999999999998</v>
      </c>
      <c r="G43" s="269">
        <v>1881.3999999999996</v>
      </c>
      <c r="H43" s="269">
        <v>1927.2999999999997</v>
      </c>
      <c r="I43" s="269">
        <v>1939.1</v>
      </c>
      <c r="J43" s="269">
        <v>1950.2499999999998</v>
      </c>
      <c r="K43" s="268">
        <v>1927.95</v>
      </c>
      <c r="L43" s="268">
        <v>1905</v>
      </c>
      <c r="M43" s="268">
        <v>1.5831200000000001</v>
      </c>
      <c r="N43" s="1"/>
      <c r="O43" s="1"/>
    </row>
    <row r="44" spans="1:15" ht="12.75" customHeight="1">
      <c r="A44" s="236">
        <v>35</v>
      </c>
      <c r="B44" s="278" t="s">
        <v>67</v>
      </c>
      <c r="C44" s="268">
        <v>274.89999999999998</v>
      </c>
      <c r="D44" s="269">
        <v>273.26666666666665</v>
      </c>
      <c r="E44" s="269">
        <v>270.63333333333333</v>
      </c>
      <c r="F44" s="269">
        <v>266.36666666666667</v>
      </c>
      <c r="G44" s="269">
        <v>263.73333333333335</v>
      </c>
      <c r="H44" s="269">
        <v>277.5333333333333</v>
      </c>
      <c r="I44" s="269">
        <v>280.16666666666663</v>
      </c>
      <c r="J44" s="269">
        <v>284.43333333333328</v>
      </c>
      <c r="K44" s="268">
        <v>275.89999999999998</v>
      </c>
      <c r="L44" s="268">
        <v>269</v>
      </c>
      <c r="M44" s="268">
        <v>46.512650000000001</v>
      </c>
      <c r="N44" s="1"/>
      <c r="O44" s="1"/>
    </row>
    <row r="45" spans="1:15" ht="12.75" customHeight="1">
      <c r="A45" s="236">
        <v>36</v>
      </c>
      <c r="B45" s="278" t="s">
        <v>68</v>
      </c>
      <c r="C45" s="268">
        <v>135.30000000000001</v>
      </c>
      <c r="D45" s="269">
        <v>133.86666666666667</v>
      </c>
      <c r="E45" s="269">
        <v>131.93333333333334</v>
      </c>
      <c r="F45" s="269">
        <v>128.56666666666666</v>
      </c>
      <c r="G45" s="269">
        <v>126.63333333333333</v>
      </c>
      <c r="H45" s="269">
        <v>137.23333333333335</v>
      </c>
      <c r="I45" s="269">
        <v>139.16666666666669</v>
      </c>
      <c r="J45" s="269">
        <v>142.53333333333336</v>
      </c>
      <c r="K45" s="268">
        <v>135.80000000000001</v>
      </c>
      <c r="L45" s="268">
        <v>130.5</v>
      </c>
      <c r="M45" s="268">
        <v>239.51984999999999</v>
      </c>
      <c r="N45" s="1"/>
      <c r="O45" s="1"/>
    </row>
    <row r="46" spans="1:15" ht="12.75" customHeight="1">
      <c r="A46" s="236">
        <v>37</v>
      </c>
      <c r="B46" s="278" t="s">
        <v>245</v>
      </c>
      <c r="C46" s="268">
        <v>48.85</v>
      </c>
      <c r="D46" s="269">
        <v>48.616666666666667</v>
      </c>
      <c r="E46" s="269">
        <v>48.233333333333334</v>
      </c>
      <c r="F46" s="269">
        <v>47.616666666666667</v>
      </c>
      <c r="G46" s="269">
        <v>47.233333333333334</v>
      </c>
      <c r="H46" s="269">
        <v>49.233333333333334</v>
      </c>
      <c r="I46" s="269">
        <v>49.616666666666674</v>
      </c>
      <c r="J46" s="269">
        <v>50.233333333333334</v>
      </c>
      <c r="K46" s="268">
        <v>49</v>
      </c>
      <c r="L46" s="268">
        <v>48</v>
      </c>
      <c r="M46" s="268">
        <v>16.40232</v>
      </c>
      <c r="N46" s="1"/>
      <c r="O46" s="1"/>
    </row>
    <row r="47" spans="1:15" ht="12.75" customHeight="1">
      <c r="A47" s="236">
        <v>38</v>
      </c>
      <c r="B47" s="278" t="s">
        <v>69</v>
      </c>
      <c r="C47" s="268">
        <v>1784.65</v>
      </c>
      <c r="D47" s="269">
        <v>1793.9666666666665</v>
      </c>
      <c r="E47" s="269">
        <v>1768.9333333333329</v>
      </c>
      <c r="F47" s="269">
        <v>1753.2166666666665</v>
      </c>
      <c r="G47" s="269">
        <v>1728.1833333333329</v>
      </c>
      <c r="H47" s="269">
        <v>1809.6833333333329</v>
      </c>
      <c r="I47" s="269">
        <v>1834.7166666666662</v>
      </c>
      <c r="J47" s="269">
        <v>1850.4333333333329</v>
      </c>
      <c r="K47" s="268">
        <v>1819</v>
      </c>
      <c r="L47" s="268">
        <v>1778.25</v>
      </c>
      <c r="M47" s="268">
        <v>2.7555700000000001</v>
      </c>
      <c r="N47" s="1"/>
      <c r="O47" s="1"/>
    </row>
    <row r="48" spans="1:15" ht="12.75" customHeight="1">
      <c r="A48" s="236">
        <v>39</v>
      </c>
      <c r="B48" s="278" t="s">
        <v>72</v>
      </c>
      <c r="C48" s="268">
        <v>625.9</v>
      </c>
      <c r="D48" s="269">
        <v>619.88333333333333</v>
      </c>
      <c r="E48" s="269">
        <v>612.36666666666667</v>
      </c>
      <c r="F48" s="269">
        <v>598.83333333333337</v>
      </c>
      <c r="G48" s="269">
        <v>591.31666666666672</v>
      </c>
      <c r="H48" s="269">
        <v>633.41666666666663</v>
      </c>
      <c r="I48" s="269">
        <v>640.93333333333328</v>
      </c>
      <c r="J48" s="269">
        <v>654.46666666666658</v>
      </c>
      <c r="K48" s="268">
        <v>627.4</v>
      </c>
      <c r="L48" s="268">
        <v>606.35</v>
      </c>
      <c r="M48" s="268">
        <v>13.44755</v>
      </c>
      <c r="N48" s="1"/>
      <c r="O48" s="1"/>
    </row>
    <row r="49" spans="1:15" ht="12.75" customHeight="1">
      <c r="A49" s="236">
        <v>40</v>
      </c>
      <c r="B49" s="278" t="s">
        <v>71</v>
      </c>
      <c r="C49" s="268">
        <v>106.25</v>
      </c>
      <c r="D49" s="269">
        <v>105.58333333333333</v>
      </c>
      <c r="E49" s="269">
        <v>104.66666666666666</v>
      </c>
      <c r="F49" s="269">
        <v>103.08333333333333</v>
      </c>
      <c r="G49" s="269">
        <v>102.16666666666666</v>
      </c>
      <c r="H49" s="269">
        <v>107.16666666666666</v>
      </c>
      <c r="I49" s="269">
        <v>108.08333333333331</v>
      </c>
      <c r="J49" s="269">
        <v>109.66666666666666</v>
      </c>
      <c r="K49" s="268">
        <v>106.5</v>
      </c>
      <c r="L49" s="268">
        <v>104</v>
      </c>
      <c r="M49" s="268">
        <v>200.45623000000001</v>
      </c>
      <c r="N49" s="1"/>
      <c r="O49" s="1"/>
    </row>
    <row r="50" spans="1:15" ht="12.75" customHeight="1">
      <c r="A50" s="236">
        <v>41</v>
      </c>
      <c r="B50" s="278" t="s">
        <v>73</v>
      </c>
      <c r="C50" s="268">
        <v>767.35</v>
      </c>
      <c r="D50" s="269">
        <v>764.79999999999984</v>
      </c>
      <c r="E50" s="269">
        <v>757.59999999999968</v>
      </c>
      <c r="F50" s="269">
        <v>747.8499999999998</v>
      </c>
      <c r="G50" s="269">
        <v>740.64999999999964</v>
      </c>
      <c r="H50" s="269">
        <v>774.54999999999973</v>
      </c>
      <c r="I50" s="269">
        <v>781.74999999999977</v>
      </c>
      <c r="J50" s="269">
        <v>791.49999999999977</v>
      </c>
      <c r="K50" s="268">
        <v>772</v>
      </c>
      <c r="L50" s="268">
        <v>755.05</v>
      </c>
      <c r="M50" s="268">
        <v>19.33521</v>
      </c>
      <c r="N50" s="1"/>
      <c r="O50" s="1"/>
    </row>
    <row r="51" spans="1:15" ht="12.75" customHeight="1">
      <c r="A51" s="236">
        <v>42</v>
      </c>
      <c r="B51" s="278" t="s">
        <v>76</v>
      </c>
      <c r="C51" s="268">
        <v>63.9</v>
      </c>
      <c r="D51" s="269">
        <v>63.616666666666667</v>
      </c>
      <c r="E51" s="269">
        <v>63.033333333333331</v>
      </c>
      <c r="F51" s="269">
        <v>62.166666666666664</v>
      </c>
      <c r="G51" s="269">
        <v>61.583333333333329</v>
      </c>
      <c r="H51" s="269">
        <v>64.483333333333334</v>
      </c>
      <c r="I51" s="269">
        <v>65.066666666666663</v>
      </c>
      <c r="J51" s="269">
        <v>65.933333333333337</v>
      </c>
      <c r="K51" s="268">
        <v>64.2</v>
      </c>
      <c r="L51" s="268">
        <v>62.75</v>
      </c>
      <c r="M51" s="268">
        <v>168.54426000000001</v>
      </c>
      <c r="N51" s="1"/>
      <c r="O51" s="1"/>
    </row>
    <row r="52" spans="1:15" ht="12.75" customHeight="1">
      <c r="A52" s="236">
        <v>43</v>
      </c>
      <c r="B52" s="278" t="s">
        <v>80</v>
      </c>
      <c r="C52" s="268">
        <v>307.39999999999998</v>
      </c>
      <c r="D52" s="269">
        <v>308.16666666666669</v>
      </c>
      <c r="E52" s="269">
        <v>305.43333333333339</v>
      </c>
      <c r="F52" s="269">
        <v>303.4666666666667</v>
      </c>
      <c r="G52" s="269">
        <v>300.73333333333341</v>
      </c>
      <c r="H52" s="269">
        <v>310.13333333333338</v>
      </c>
      <c r="I52" s="269">
        <v>312.86666666666662</v>
      </c>
      <c r="J52" s="269">
        <v>314.83333333333337</v>
      </c>
      <c r="K52" s="268">
        <v>310.89999999999998</v>
      </c>
      <c r="L52" s="268">
        <v>306.2</v>
      </c>
      <c r="M52" s="268">
        <v>32.184190000000001</v>
      </c>
      <c r="N52" s="1"/>
      <c r="O52" s="1"/>
    </row>
    <row r="53" spans="1:15" ht="12.75" customHeight="1">
      <c r="A53" s="236">
        <v>44</v>
      </c>
      <c r="B53" s="278" t="s">
        <v>75</v>
      </c>
      <c r="C53" s="268">
        <v>793.1</v>
      </c>
      <c r="D53" s="269">
        <v>791.53333333333342</v>
      </c>
      <c r="E53" s="269">
        <v>786.26666666666688</v>
      </c>
      <c r="F53" s="269">
        <v>779.43333333333351</v>
      </c>
      <c r="G53" s="269">
        <v>774.16666666666697</v>
      </c>
      <c r="H53" s="269">
        <v>798.36666666666679</v>
      </c>
      <c r="I53" s="269">
        <v>803.63333333333344</v>
      </c>
      <c r="J53" s="269">
        <v>810.4666666666667</v>
      </c>
      <c r="K53" s="268">
        <v>796.8</v>
      </c>
      <c r="L53" s="268">
        <v>784.7</v>
      </c>
      <c r="M53" s="268">
        <v>60.259819999999998</v>
      </c>
      <c r="N53" s="1"/>
      <c r="O53" s="1"/>
    </row>
    <row r="54" spans="1:15" ht="12.75" customHeight="1">
      <c r="A54" s="236">
        <v>45</v>
      </c>
      <c r="B54" s="278" t="s">
        <v>77</v>
      </c>
      <c r="C54" s="268">
        <v>282.85000000000002</v>
      </c>
      <c r="D54" s="269">
        <v>284.88333333333338</v>
      </c>
      <c r="E54" s="269">
        <v>279.76666666666677</v>
      </c>
      <c r="F54" s="269">
        <v>276.68333333333339</v>
      </c>
      <c r="G54" s="269">
        <v>271.56666666666678</v>
      </c>
      <c r="H54" s="269">
        <v>287.96666666666675</v>
      </c>
      <c r="I54" s="269">
        <v>293.08333333333343</v>
      </c>
      <c r="J54" s="269">
        <v>296.16666666666674</v>
      </c>
      <c r="K54" s="268">
        <v>290</v>
      </c>
      <c r="L54" s="268">
        <v>281.8</v>
      </c>
      <c r="M54" s="268">
        <v>48.111530000000002</v>
      </c>
      <c r="N54" s="1"/>
      <c r="O54" s="1"/>
    </row>
    <row r="55" spans="1:15" ht="12.75" customHeight="1">
      <c r="A55" s="236">
        <v>46</v>
      </c>
      <c r="B55" s="278" t="s">
        <v>78</v>
      </c>
      <c r="C55" s="268">
        <v>15865.35</v>
      </c>
      <c r="D55" s="269">
        <v>15944.15</v>
      </c>
      <c r="E55" s="269">
        <v>15771.199999999999</v>
      </c>
      <c r="F55" s="269">
        <v>15677.05</v>
      </c>
      <c r="G55" s="269">
        <v>15504.099999999999</v>
      </c>
      <c r="H55" s="269">
        <v>16038.3</v>
      </c>
      <c r="I55" s="269">
        <v>16211.25</v>
      </c>
      <c r="J55" s="269">
        <v>16305.4</v>
      </c>
      <c r="K55" s="268">
        <v>16117.1</v>
      </c>
      <c r="L55" s="268">
        <v>15850</v>
      </c>
      <c r="M55" s="268">
        <v>0.28071000000000002</v>
      </c>
      <c r="N55" s="1"/>
      <c r="O55" s="1"/>
    </row>
    <row r="56" spans="1:15" ht="12.75" customHeight="1">
      <c r="A56" s="236">
        <v>47</v>
      </c>
      <c r="B56" s="278" t="s">
        <v>81</v>
      </c>
      <c r="C56" s="268">
        <v>3785.65</v>
      </c>
      <c r="D56" s="269">
        <v>3770.9666666666667</v>
      </c>
      <c r="E56" s="269">
        <v>3746.9333333333334</v>
      </c>
      <c r="F56" s="269">
        <v>3708.2166666666667</v>
      </c>
      <c r="G56" s="269">
        <v>3684.1833333333334</v>
      </c>
      <c r="H56" s="269">
        <v>3809.6833333333334</v>
      </c>
      <c r="I56" s="269">
        <v>3833.7166666666672</v>
      </c>
      <c r="J56" s="269">
        <v>3872.4333333333334</v>
      </c>
      <c r="K56" s="268">
        <v>3795</v>
      </c>
      <c r="L56" s="268">
        <v>3732.25</v>
      </c>
      <c r="M56" s="268">
        <v>3.18472</v>
      </c>
      <c r="N56" s="1"/>
      <c r="O56" s="1"/>
    </row>
    <row r="57" spans="1:15" ht="12.75" customHeight="1">
      <c r="A57" s="236">
        <v>48</v>
      </c>
      <c r="B57" s="278" t="s">
        <v>82</v>
      </c>
      <c r="C57" s="268">
        <v>229.05</v>
      </c>
      <c r="D57" s="269">
        <v>227.15</v>
      </c>
      <c r="E57" s="269">
        <v>224.60000000000002</v>
      </c>
      <c r="F57" s="269">
        <v>220.15</v>
      </c>
      <c r="G57" s="269">
        <v>217.60000000000002</v>
      </c>
      <c r="H57" s="269">
        <v>231.60000000000002</v>
      </c>
      <c r="I57" s="269">
        <v>234.15000000000003</v>
      </c>
      <c r="J57" s="269">
        <v>238.60000000000002</v>
      </c>
      <c r="K57" s="268">
        <v>229.7</v>
      </c>
      <c r="L57" s="268">
        <v>222.7</v>
      </c>
      <c r="M57" s="268">
        <v>93.078599999999994</v>
      </c>
      <c r="N57" s="1"/>
      <c r="O57" s="1"/>
    </row>
    <row r="58" spans="1:15" ht="12.75" customHeight="1">
      <c r="A58" s="236">
        <v>49</v>
      </c>
      <c r="B58" s="278" t="s">
        <v>83</v>
      </c>
      <c r="C58" s="268">
        <v>737.15</v>
      </c>
      <c r="D58" s="269">
        <v>733.65</v>
      </c>
      <c r="E58" s="269">
        <v>728.3</v>
      </c>
      <c r="F58" s="269">
        <v>719.44999999999993</v>
      </c>
      <c r="G58" s="269">
        <v>714.09999999999991</v>
      </c>
      <c r="H58" s="269">
        <v>742.5</v>
      </c>
      <c r="I58" s="269">
        <v>747.85000000000014</v>
      </c>
      <c r="J58" s="269">
        <v>756.7</v>
      </c>
      <c r="K58" s="268">
        <v>739</v>
      </c>
      <c r="L58" s="268">
        <v>724.8</v>
      </c>
      <c r="M58" s="268">
        <v>10.25301</v>
      </c>
      <c r="N58" s="1"/>
      <c r="O58" s="1"/>
    </row>
    <row r="59" spans="1:15" ht="12.75" customHeight="1">
      <c r="A59" s="236">
        <v>50</v>
      </c>
      <c r="B59" s="278" t="s">
        <v>84</v>
      </c>
      <c r="C59" s="268">
        <v>1130.5</v>
      </c>
      <c r="D59" s="269">
        <v>1135.5833333333333</v>
      </c>
      <c r="E59" s="269">
        <v>1123.9666666666665</v>
      </c>
      <c r="F59" s="269">
        <v>1117.4333333333332</v>
      </c>
      <c r="G59" s="269">
        <v>1105.8166666666664</v>
      </c>
      <c r="H59" s="269">
        <v>1142.1166666666666</v>
      </c>
      <c r="I59" s="269">
        <v>1153.7333333333333</v>
      </c>
      <c r="J59" s="269">
        <v>1160.2666666666667</v>
      </c>
      <c r="K59" s="268">
        <v>1147.2</v>
      </c>
      <c r="L59" s="268">
        <v>1129.05</v>
      </c>
      <c r="M59" s="268">
        <v>11.829840000000001</v>
      </c>
      <c r="N59" s="1"/>
      <c r="O59" s="1"/>
    </row>
    <row r="60" spans="1:15" ht="12.75" customHeight="1">
      <c r="A60" s="236">
        <v>51</v>
      </c>
      <c r="B60" s="278" t="s">
        <v>829</v>
      </c>
      <c r="C60" s="268">
        <v>1682.45</v>
      </c>
      <c r="D60" s="269">
        <v>1688.9833333333333</v>
      </c>
      <c r="E60" s="269">
        <v>1667.4666666666667</v>
      </c>
      <c r="F60" s="269">
        <v>1652.4833333333333</v>
      </c>
      <c r="G60" s="269">
        <v>1630.9666666666667</v>
      </c>
      <c r="H60" s="269">
        <v>1703.9666666666667</v>
      </c>
      <c r="I60" s="269">
        <v>1725.4833333333336</v>
      </c>
      <c r="J60" s="269">
        <v>1740.4666666666667</v>
      </c>
      <c r="K60" s="268">
        <v>1710.5</v>
      </c>
      <c r="L60" s="268">
        <v>1674</v>
      </c>
      <c r="M60" s="268">
        <v>0.87841000000000002</v>
      </c>
      <c r="N60" s="1"/>
      <c r="O60" s="1"/>
    </row>
    <row r="61" spans="1:15" ht="12.75" customHeight="1">
      <c r="A61" s="236">
        <v>52</v>
      </c>
      <c r="B61" s="278" t="s">
        <v>85</v>
      </c>
      <c r="C61" s="268">
        <v>229.7</v>
      </c>
      <c r="D61" s="269">
        <v>230.35</v>
      </c>
      <c r="E61" s="269">
        <v>227.14999999999998</v>
      </c>
      <c r="F61" s="269">
        <v>224.6</v>
      </c>
      <c r="G61" s="269">
        <v>221.39999999999998</v>
      </c>
      <c r="H61" s="269">
        <v>232.89999999999998</v>
      </c>
      <c r="I61" s="269">
        <v>236.09999999999997</v>
      </c>
      <c r="J61" s="269">
        <v>238.64999999999998</v>
      </c>
      <c r="K61" s="268">
        <v>233.55</v>
      </c>
      <c r="L61" s="268">
        <v>227.8</v>
      </c>
      <c r="M61" s="268">
        <v>146.41623999999999</v>
      </c>
      <c r="N61" s="1"/>
      <c r="O61" s="1"/>
    </row>
    <row r="62" spans="1:15" ht="12.75" customHeight="1">
      <c r="A62" s="236">
        <v>53</v>
      </c>
      <c r="B62" s="278" t="s">
        <v>87</v>
      </c>
      <c r="C62" s="268">
        <v>3602.5</v>
      </c>
      <c r="D62" s="269">
        <v>3601.75</v>
      </c>
      <c r="E62" s="269">
        <v>3564</v>
      </c>
      <c r="F62" s="269">
        <v>3525.5</v>
      </c>
      <c r="G62" s="269">
        <v>3487.75</v>
      </c>
      <c r="H62" s="269">
        <v>3640.25</v>
      </c>
      <c r="I62" s="269">
        <v>3678</v>
      </c>
      <c r="J62" s="269">
        <v>3716.5</v>
      </c>
      <c r="K62" s="268">
        <v>3639.5</v>
      </c>
      <c r="L62" s="268">
        <v>3563.25</v>
      </c>
      <c r="M62" s="268">
        <v>1.70174</v>
      </c>
      <c r="N62" s="1"/>
      <c r="O62" s="1"/>
    </row>
    <row r="63" spans="1:15" ht="12.75" customHeight="1">
      <c r="A63" s="236">
        <v>54</v>
      </c>
      <c r="B63" s="278" t="s">
        <v>88</v>
      </c>
      <c r="C63" s="268">
        <v>1581.2</v>
      </c>
      <c r="D63" s="269">
        <v>1577.4666666666665</v>
      </c>
      <c r="E63" s="269">
        <v>1560.7333333333329</v>
      </c>
      <c r="F63" s="269">
        <v>1540.2666666666664</v>
      </c>
      <c r="G63" s="269">
        <v>1523.5333333333328</v>
      </c>
      <c r="H63" s="269">
        <v>1597.9333333333329</v>
      </c>
      <c r="I63" s="269">
        <v>1614.6666666666665</v>
      </c>
      <c r="J63" s="269">
        <v>1635.133333333333</v>
      </c>
      <c r="K63" s="268">
        <v>1594.2</v>
      </c>
      <c r="L63" s="268">
        <v>1557</v>
      </c>
      <c r="M63" s="268">
        <v>3.4649800000000002</v>
      </c>
      <c r="N63" s="1"/>
      <c r="O63" s="1"/>
    </row>
    <row r="64" spans="1:15" ht="12.75" customHeight="1">
      <c r="A64" s="236">
        <v>55</v>
      </c>
      <c r="B64" s="278" t="s">
        <v>89</v>
      </c>
      <c r="C64" s="268">
        <v>698.7</v>
      </c>
      <c r="D64" s="269">
        <v>701.4</v>
      </c>
      <c r="E64" s="269">
        <v>690.09999999999991</v>
      </c>
      <c r="F64" s="269">
        <v>681.49999999999989</v>
      </c>
      <c r="G64" s="269">
        <v>670.19999999999982</v>
      </c>
      <c r="H64" s="269">
        <v>710</v>
      </c>
      <c r="I64" s="269">
        <v>721.3</v>
      </c>
      <c r="J64" s="269">
        <v>729.90000000000009</v>
      </c>
      <c r="K64" s="268">
        <v>712.7</v>
      </c>
      <c r="L64" s="268">
        <v>692.8</v>
      </c>
      <c r="M64" s="268">
        <v>8.2719699999999996</v>
      </c>
      <c r="N64" s="1"/>
      <c r="O64" s="1"/>
    </row>
    <row r="65" spans="1:15" ht="12.75" customHeight="1">
      <c r="A65" s="236">
        <v>56</v>
      </c>
      <c r="B65" s="278" t="s">
        <v>90</v>
      </c>
      <c r="C65" s="268">
        <v>997.45</v>
      </c>
      <c r="D65" s="269">
        <v>1001.0333333333334</v>
      </c>
      <c r="E65" s="269">
        <v>985.11666666666679</v>
      </c>
      <c r="F65" s="269">
        <v>972.78333333333342</v>
      </c>
      <c r="G65" s="269">
        <v>956.86666666666679</v>
      </c>
      <c r="H65" s="269">
        <v>1013.3666666666668</v>
      </c>
      <c r="I65" s="269">
        <v>1029.2833333333335</v>
      </c>
      <c r="J65" s="269">
        <v>1041.6166666666668</v>
      </c>
      <c r="K65" s="268">
        <v>1016.95</v>
      </c>
      <c r="L65" s="268">
        <v>988.7</v>
      </c>
      <c r="M65" s="268">
        <v>5.6676099999999998</v>
      </c>
      <c r="N65" s="1"/>
      <c r="O65" s="1"/>
    </row>
    <row r="66" spans="1:15" ht="12.75" customHeight="1">
      <c r="A66" s="236">
        <v>57</v>
      </c>
      <c r="B66" s="278" t="s">
        <v>249</v>
      </c>
      <c r="C66" s="268">
        <v>397.85</v>
      </c>
      <c r="D66" s="269">
        <v>399.11666666666662</v>
      </c>
      <c r="E66" s="269">
        <v>394.73333333333323</v>
      </c>
      <c r="F66" s="269">
        <v>391.61666666666662</v>
      </c>
      <c r="G66" s="269">
        <v>387.23333333333323</v>
      </c>
      <c r="H66" s="269">
        <v>402.23333333333323</v>
      </c>
      <c r="I66" s="269">
        <v>406.61666666666656</v>
      </c>
      <c r="J66" s="269">
        <v>409.73333333333323</v>
      </c>
      <c r="K66" s="268">
        <v>403.5</v>
      </c>
      <c r="L66" s="268">
        <v>396</v>
      </c>
      <c r="M66" s="268">
        <v>8.0622100000000003</v>
      </c>
      <c r="N66" s="1"/>
      <c r="O66" s="1"/>
    </row>
    <row r="67" spans="1:15" ht="12.75" customHeight="1">
      <c r="A67" s="236">
        <v>58</v>
      </c>
      <c r="B67" s="278" t="s">
        <v>92</v>
      </c>
      <c r="C67" s="268">
        <v>1238.75</v>
      </c>
      <c r="D67" s="269">
        <v>1228.5</v>
      </c>
      <c r="E67" s="269">
        <v>1215.7</v>
      </c>
      <c r="F67" s="269">
        <v>1192.6500000000001</v>
      </c>
      <c r="G67" s="269">
        <v>1179.8500000000001</v>
      </c>
      <c r="H67" s="269">
        <v>1251.55</v>
      </c>
      <c r="I67" s="269">
        <v>1264.3500000000001</v>
      </c>
      <c r="J67" s="269">
        <v>1287.3999999999999</v>
      </c>
      <c r="K67" s="268">
        <v>1241.3</v>
      </c>
      <c r="L67" s="268">
        <v>1205.45</v>
      </c>
      <c r="M67" s="268">
        <v>7.1181299999999998</v>
      </c>
      <c r="N67" s="1"/>
      <c r="O67" s="1"/>
    </row>
    <row r="68" spans="1:15" ht="12.75" customHeight="1">
      <c r="A68" s="236">
        <v>59</v>
      </c>
      <c r="B68" s="278" t="s">
        <v>97</v>
      </c>
      <c r="C68" s="268">
        <v>368.9</v>
      </c>
      <c r="D68" s="269">
        <v>367.04999999999995</v>
      </c>
      <c r="E68" s="269">
        <v>363.64999999999992</v>
      </c>
      <c r="F68" s="269">
        <v>358.4</v>
      </c>
      <c r="G68" s="269">
        <v>354.99999999999994</v>
      </c>
      <c r="H68" s="269">
        <v>372.2999999999999</v>
      </c>
      <c r="I68" s="269">
        <v>375.7</v>
      </c>
      <c r="J68" s="269">
        <v>380.94999999999987</v>
      </c>
      <c r="K68" s="268">
        <v>370.45</v>
      </c>
      <c r="L68" s="268">
        <v>361.8</v>
      </c>
      <c r="M68" s="268">
        <v>41.46172</v>
      </c>
      <c r="N68" s="1"/>
      <c r="O68" s="1"/>
    </row>
    <row r="69" spans="1:15" ht="12.75" customHeight="1">
      <c r="A69" s="236">
        <v>60</v>
      </c>
      <c r="B69" s="278" t="s">
        <v>93</v>
      </c>
      <c r="C69" s="268">
        <v>540.15</v>
      </c>
      <c r="D69" s="269">
        <v>539.63333333333333</v>
      </c>
      <c r="E69" s="269">
        <v>534.76666666666665</v>
      </c>
      <c r="F69" s="269">
        <v>529.38333333333333</v>
      </c>
      <c r="G69" s="269">
        <v>524.51666666666665</v>
      </c>
      <c r="H69" s="269">
        <v>545.01666666666665</v>
      </c>
      <c r="I69" s="269">
        <v>549.88333333333321</v>
      </c>
      <c r="J69" s="269">
        <v>555.26666666666665</v>
      </c>
      <c r="K69" s="268">
        <v>544.5</v>
      </c>
      <c r="L69" s="268">
        <v>534.25</v>
      </c>
      <c r="M69" s="268">
        <v>38.031179999999999</v>
      </c>
      <c r="N69" s="1"/>
      <c r="O69" s="1"/>
    </row>
    <row r="70" spans="1:15" ht="12.75" customHeight="1">
      <c r="A70" s="236">
        <v>61</v>
      </c>
      <c r="B70" s="278" t="s">
        <v>250</v>
      </c>
      <c r="C70" s="268">
        <v>1524.35</v>
      </c>
      <c r="D70" s="269">
        <v>1527.9833333333333</v>
      </c>
      <c r="E70" s="269">
        <v>1490.8666666666668</v>
      </c>
      <c r="F70" s="269">
        <v>1457.3833333333334</v>
      </c>
      <c r="G70" s="269">
        <v>1420.2666666666669</v>
      </c>
      <c r="H70" s="269">
        <v>1561.4666666666667</v>
      </c>
      <c r="I70" s="269">
        <v>1598.583333333333</v>
      </c>
      <c r="J70" s="269">
        <v>1632.0666666666666</v>
      </c>
      <c r="K70" s="268">
        <v>1565.1</v>
      </c>
      <c r="L70" s="268">
        <v>1494.5</v>
      </c>
      <c r="M70" s="268">
        <v>5.5891999999999999</v>
      </c>
      <c r="N70" s="1"/>
      <c r="O70" s="1"/>
    </row>
    <row r="71" spans="1:15" ht="12.75" customHeight="1">
      <c r="A71" s="236">
        <v>62</v>
      </c>
      <c r="B71" s="278" t="s">
        <v>94</v>
      </c>
      <c r="C71" s="268">
        <v>2205.35</v>
      </c>
      <c r="D71" s="269">
        <v>2192.4833333333331</v>
      </c>
      <c r="E71" s="269">
        <v>2169.3666666666663</v>
      </c>
      <c r="F71" s="269">
        <v>2133.3833333333332</v>
      </c>
      <c r="G71" s="269">
        <v>2110.2666666666664</v>
      </c>
      <c r="H71" s="269">
        <v>2228.4666666666662</v>
      </c>
      <c r="I71" s="269">
        <v>2251.583333333333</v>
      </c>
      <c r="J71" s="269">
        <v>2287.5666666666662</v>
      </c>
      <c r="K71" s="268">
        <v>2215.6</v>
      </c>
      <c r="L71" s="268">
        <v>2156.5</v>
      </c>
      <c r="M71" s="268">
        <v>8.4755299999999991</v>
      </c>
      <c r="N71" s="1"/>
      <c r="O71" s="1"/>
    </row>
    <row r="72" spans="1:15" ht="12.75" customHeight="1">
      <c r="A72" s="236">
        <v>63</v>
      </c>
      <c r="B72" s="278" t="s">
        <v>95</v>
      </c>
      <c r="C72" s="268">
        <v>3735.75</v>
      </c>
      <c r="D72" s="269">
        <v>3726.5666666666671</v>
      </c>
      <c r="E72" s="269">
        <v>3703.233333333334</v>
      </c>
      <c r="F72" s="269">
        <v>3670.7166666666672</v>
      </c>
      <c r="G72" s="269">
        <v>3647.3833333333341</v>
      </c>
      <c r="H72" s="269">
        <v>3759.0833333333339</v>
      </c>
      <c r="I72" s="269">
        <v>3782.416666666667</v>
      </c>
      <c r="J72" s="269">
        <v>3814.9333333333338</v>
      </c>
      <c r="K72" s="268">
        <v>3749.9</v>
      </c>
      <c r="L72" s="268">
        <v>3694.05</v>
      </c>
      <c r="M72" s="268">
        <v>2.2255699999999998</v>
      </c>
      <c r="N72" s="1"/>
      <c r="O72" s="1"/>
    </row>
    <row r="73" spans="1:15" ht="12.75" customHeight="1">
      <c r="A73" s="236">
        <v>64</v>
      </c>
      <c r="B73" s="278" t="s">
        <v>252</v>
      </c>
      <c r="C73" s="268">
        <v>4314.55</v>
      </c>
      <c r="D73" s="269">
        <v>4364.083333333333</v>
      </c>
      <c r="E73" s="269">
        <v>4228.1666666666661</v>
      </c>
      <c r="F73" s="269">
        <v>4141.7833333333328</v>
      </c>
      <c r="G73" s="269">
        <v>4005.8666666666659</v>
      </c>
      <c r="H73" s="269">
        <v>4450.4666666666662</v>
      </c>
      <c r="I73" s="269">
        <v>4586.3833333333323</v>
      </c>
      <c r="J73" s="269">
        <v>4672.7666666666664</v>
      </c>
      <c r="K73" s="268">
        <v>4500</v>
      </c>
      <c r="L73" s="268">
        <v>4277.7</v>
      </c>
      <c r="M73" s="268">
        <v>3.3015500000000002</v>
      </c>
      <c r="N73" s="1"/>
      <c r="O73" s="1"/>
    </row>
    <row r="74" spans="1:15" ht="12.75" customHeight="1">
      <c r="A74" s="236">
        <v>65</v>
      </c>
      <c r="B74" s="278" t="s">
        <v>143</v>
      </c>
      <c r="C74" s="268">
        <v>2441.85</v>
      </c>
      <c r="D74" s="269">
        <v>2452.9500000000003</v>
      </c>
      <c r="E74" s="269">
        <v>2414.9000000000005</v>
      </c>
      <c r="F74" s="269">
        <v>2387.9500000000003</v>
      </c>
      <c r="G74" s="269">
        <v>2349.9000000000005</v>
      </c>
      <c r="H74" s="269">
        <v>2479.9000000000005</v>
      </c>
      <c r="I74" s="269">
        <v>2517.9500000000007</v>
      </c>
      <c r="J74" s="269">
        <v>2544.9000000000005</v>
      </c>
      <c r="K74" s="268">
        <v>2491</v>
      </c>
      <c r="L74" s="268">
        <v>2426</v>
      </c>
      <c r="M74" s="268">
        <v>1.44973</v>
      </c>
      <c r="N74" s="1"/>
      <c r="O74" s="1"/>
    </row>
    <row r="75" spans="1:15" ht="12.75" customHeight="1">
      <c r="A75" s="236">
        <v>66</v>
      </c>
      <c r="B75" s="278" t="s">
        <v>98</v>
      </c>
      <c r="C75" s="268">
        <v>4376.6499999999996</v>
      </c>
      <c r="D75" s="269">
        <v>4385.7333333333336</v>
      </c>
      <c r="E75" s="269">
        <v>4362.916666666667</v>
      </c>
      <c r="F75" s="269">
        <v>4349.1833333333334</v>
      </c>
      <c r="G75" s="269">
        <v>4326.3666666666668</v>
      </c>
      <c r="H75" s="269">
        <v>4399.4666666666672</v>
      </c>
      <c r="I75" s="269">
        <v>4422.2833333333328</v>
      </c>
      <c r="J75" s="269">
        <v>4436.0166666666673</v>
      </c>
      <c r="K75" s="268">
        <v>4408.55</v>
      </c>
      <c r="L75" s="268">
        <v>4372</v>
      </c>
      <c r="M75" s="268">
        <v>2.6777299999999999</v>
      </c>
      <c r="N75" s="1"/>
      <c r="O75" s="1"/>
    </row>
    <row r="76" spans="1:15" ht="12.75" customHeight="1">
      <c r="A76" s="236">
        <v>67</v>
      </c>
      <c r="B76" s="278" t="s">
        <v>99</v>
      </c>
      <c r="C76" s="268">
        <v>3498.55</v>
      </c>
      <c r="D76" s="269">
        <v>3505.3666666666668</v>
      </c>
      <c r="E76" s="269">
        <v>3460.7333333333336</v>
      </c>
      <c r="F76" s="269">
        <v>3422.916666666667</v>
      </c>
      <c r="G76" s="269">
        <v>3378.2833333333338</v>
      </c>
      <c r="H76" s="269">
        <v>3543.1833333333334</v>
      </c>
      <c r="I76" s="269">
        <v>3587.8166666666666</v>
      </c>
      <c r="J76" s="269">
        <v>3625.6333333333332</v>
      </c>
      <c r="K76" s="268">
        <v>3550</v>
      </c>
      <c r="L76" s="268">
        <v>3467.55</v>
      </c>
      <c r="M76" s="268">
        <v>4.58833</v>
      </c>
      <c r="N76" s="1"/>
      <c r="O76" s="1"/>
    </row>
    <row r="77" spans="1:15" ht="12.75" customHeight="1">
      <c r="A77" s="236">
        <v>68</v>
      </c>
      <c r="B77" s="278" t="s">
        <v>253</v>
      </c>
      <c r="C77" s="268">
        <v>487.75</v>
      </c>
      <c r="D77" s="269">
        <v>489.7166666666667</v>
      </c>
      <c r="E77" s="269">
        <v>479.23333333333341</v>
      </c>
      <c r="F77" s="269">
        <v>470.7166666666667</v>
      </c>
      <c r="G77" s="269">
        <v>460.23333333333341</v>
      </c>
      <c r="H77" s="269">
        <v>498.23333333333341</v>
      </c>
      <c r="I77" s="269">
        <v>508.71666666666675</v>
      </c>
      <c r="J77" s="269">
        <v>517.23333333333335</v>
      </c>
      <c r="K77" s="268">
        <v>500.2</v>
      </c>
      <c r="L77" s="268">
        <v>481.2</v>
      </c>
      <c r="M77" s="268">
        <v>5.3882700000000003</v>
      </c>
      <c r="N77" s="1"/>
      <c r="O77" s="1"/>
    </row>
    <row r="78" spans="1:15" ht="12.75" customHeight="1">
      <c r="A78" s="236">
        <v>69</v>
      </c>
      <c r="B78" s="278" t="s">
        <v>100</v>
      </c>
      <c r="C78" s="268">
        <v>2134.3000000000002</v>
      </c>
      <c r="D78" s="269">
        <v>2132.9666666666667</v>
      </c>
      <c r="E78" s="269">
        <v>2104.4833333333336</v>
      </c>
      <c r="F78" s="269">
        <v>2074.666666666667</v>
      </c>
      <c r="G78" s="269">
        <v>2046.1833333333338</v>
      </c>
      <c r="H78" s="269">
        <v>2162.7833333333333</v>
      </c>
      <c r="I78" s="269">
        <v>2191.266666666666</v>
      </c>
      <c r="J78" s="269">
        <v>2221.083333333333</v>
      </c>
      <c r="K78" s="268">
        <v>2161.4499999999998</v>
      </c>
      <c r="L78" s="268">
        <v>2103.15</v>
      </c>
      <c r="M78" s="268">
        <v>3.3716499999999998</v>
      </c>
      <c r="N78" s="1"/>
      <c r="O78" s="1"/>
    </row>
    <row r="79" spans="1:15" ht="12.75" customHeight="1">
      <c r="A79" s="236">
        <v>70</v>
      </c>
      <c r="B79" s="278" t="s">
        <v>101</v>
      </c>
      <c r="C79" s="268">
        <v>157.19999999999999</v>
      </c>
      <c r="D79" s="269">
        <v>157.18333333333334</v>
      </c>
      <c r="E79" s="269">
        <v>156.06666666666666</v>
      </c>
      <c r="F79" s="269">
        <v>154.93333333333334</v>
      </c>
      <c r="G79" s="269">
        <v>153.81666666666666</v>
      </c>
      <c r="H79" s="269">
        <v>158.31666666666666</v>
      </c>
      <c r="I79" s="269">
        <v>159.43333333333334</v>
      </c>
      <c r="J79" s="269">
        <v>160.56666666666666</v>
      </c>
      <c r="K79" s="268">
        <v>158.30000000000001</v>
      </c>
      <c r="L79" s="268">
        <v>156.05000000000001</v>
      </c>
      <c r="M79" s="268">
        <v>19.872070000000001</v>
      </c>
      <c r="N79" s="1"/>
      <c r="O79" s="1"/>
    </row>
    <row r="80" spans="1:15" ht="12.75" customHeight="1">
      <c r="A80" s="236">
        <v>71</v>
      </c>
      <c r="B80" s="278" t="s">
        <v>830</v>
      </c>
      <c r="C80" s="268">
        <v>1284.3</v>
      </c>
      <c r="D80" s="269">
        <v>1292.1000000000001</v>
      </c>
      <c r="E80" s="269">
        <v>1270.2000000000003</v>
      </c>
      <c r="F80" s="269">
        <v>1256.1000000000001</v>
      </c>
      <c r="G80" s="269">
        <v>1234.2000000000003</v>
      </c>
      <c r="H80" s="269">
        <v>1306.2000000000003</v>
      </c>
      <c r="I80" s="269">
        <v>1328.1000000000004</v>
      </c>
      <c r="J80" s="269">
        <v>1342.2000000000003</v>
      </c>
      <c r="K80" s="268">
        <v>1314</v>
      </c>
      <c r="L80" s="268">
        <v>1278</v>
      </c>
      <c r="M80" s="268">
        <v>8.5891999999999999</v>
      </c>
      <c r="N80" s="1"/>
      <c r="O80" s="1"/>
    </row>
    <row r="81" spans="1:15" ht="12.75" customHeight="1">
      <c r="A81" s="236">
        <v>72</v>
      </c>
      <c r="B81" s="278" t="s">
        <v>102</v>
      </c>
      <c r="C81" s="268">
        <v>122.85</v>
      </c>
      <c r="D81" s="269">
        <v>121.60000000000001</v>
      </c>
      <c r="E81" s="269">
        <v>120.00000000000001</v>
      </c>
      <c r="F81" s="269">
        <v>117.15</v>
      </c>
      <c r="G81" s="269">
        <v>115.55000000000001</v>
      </c>
      <c r="H81" s="269">
        <v>124.45000000000002</v>
      </c>
      <c r="I81" s="269">
        <v>126.05000000000001</v>
      </c>
      <c r="J81" s="269">
        <v>128.90000000000003</v>
      </c>
      <c r="K81" s="268">
        <v>123.2</v>
      </c>
      <c r="L81" s="268">
        <v>118.75</v>
      </c>
      <c r="M81" s="268">
        <v>154.47242</v>
      </c>
      <c r="N81" s="1"/>
      <c r="O81" s="1"/>
    </row>
    <row r="82" spans="1:15" ht="12.75" customHeight="1">
      <c r="A82" s="236">
        <v>73</v>
      </c>
      <c r="B82" s="278" t="s">
        <v>255</v>
      </c>
      <c r="C82" s="268">
        <v>275.2</v>
      </c>
      <c r="D82" s="269">
        <v>278.68333333333334</v>
      </c>
      <c r="E82" s="269">
        <v>270.56666666666666</v>
      </c>
      <c r="F82" s="269">
        <v>265.93333333333334</v>
      </c>
      <c r="G82" s="269">
        <v>257.81666666666666</v>
      </c>
      <c r="H82" s="269">
        <v>283.31666666666666</v>
      </c>
      <c r="I82" s="269">
        <v>291.43333333333334</v>
      </c>
      <c r="J82" s="269">
        <v>296.06666666666666</v>
      </c>
      <c r="K82" s="268">
        <v>286.8</v>
      </c>
      <c r="L82" s="268">
        <v>274.05</v>
      </c>
      <c r="M82" s="268">
        <v>15.901400000000001</v>
      </c>
      <c r="N82" s="1"/>
      <c r="O82" s="1"/>
    </row>
    <row r="83" spans="1:15" ht="12.75" customHeight="1">
      <c r="A83" s="236">
        <v>74</v>
      </c>
      <c r="B83" s="278" t="s">
        <v>103</v>
      </c>
      <c r="C83" s="268">
        <v>86.85</v>
      </c>
      <c r="D83" s="269">
        <v>86.850000000000009</v>
      </c>
      <c r="E83" s="269">
        <v>86.050000000000011</v>
      </c>
      <c r="F83" s="269">
        <v>85.25</v>
      </c>
      <c r="G83" s="269">
        <v>84.45</v>
      </c>
      <c r="H83" s="269">
        <v>87.65000000000002</v>
      </c>
      <c r="I83" s="269">
        <v>88.45</v>
      </c>
      <c r="J83" s="269">
        <v>89.250000000000028</v>
      </c>
      <c r="K83" s="268">
        <v>87.65</v>
      </c>
      <c r="L83" s="268">
        <v>86.05</v>
      </c>
      <c r="M83" s="268">
        <v>124.78992</v>
      </c>
      <c r="N83" s="1"/>
      <c r="O83" s="1"/>
    </row>
    <row r="84" spans="1:15" ht="12.75" customHeight="1">
      <c r="A84" s="236">
        <v>75</v>
      </c>
      <c r="B84" s="278" t="s">
        <v>256</v>
      </c>
      <c r="C84" s="268">
        <v>2076.6</v>
      </c>
      <c r="D84" s="269">
        <v>2072.1333333333332</v>
      </c>
      <c r="E84" s="269">
        <v>2049.4666666666662</v>
      </c>
      <c r="F84" s="269">
        <v>2022.333333333333</v>
      </c>
      <c r="G84" s="269">
        <v>1999.6666666666661</v>
      </c>
      <c r="H84" s="269">
        <v>2099.2666666666664</v>
      </c>
      <c r="I84" s="269">
        <v>2121.9333333333334</v>
      </c>
      <c r="J84" s="269">
        <v>2149.0666666666666</v>
      </c>
      <c r="K84" s="268">
        <v>2094.8000000000002</v>
      </c>
      <c r="L84" s="268">
        <v>2045</v>
      </c>
      <c r="M84" s="268">
        <v>2.6147900000000002</v>
      </c>
      <c r="N84" s="1"/>
      <c r="O84" s="1"/>
    </row>
    <row r="85" spans="1:15" ht="12.75" customHeight="1">
      <c r="A85" s="236">
        <v>76</v>
      </c>
      <c r="B85" s="278" t="s">
        <v>104</v>
      </c>
      <c r="C85" s="268">
        <v>398.05</v>
      </c>
      <c r="D85" s="269">
        <v>397.25</v>
      </c>
      <c r="E85" s="269">
        <v>392.3</v>
      </c>
      <c r="F85" s="269">
        <v>386.55</v>
      </c>
      <c r="G85" s="269">
        <v>381.6</v>
      </c>
      <c r="H85" s="269">
        <v>403</v>
      </c>
      <c r="I85" s="269">
        <v>407.95000000000005</v>
      </c>
      <c r="J85" s="269">
        <v>413.7</v>
      </c>
      <c r="K85" s="268">
        <v>402.2</v>
      </c>
      <c r="L85" s="268">
        <v>391.5</v>
      </c>
      <c r="M85" s="268">
        <v>10.29659</v>
      </c>
      <c r="N85" s="1"/>
      <c r="O85" s="1"/>
    </row>
    <row r="86" spans="1:15" ht="12.75" customHeight="1">
      <c r="A86" s="236">
        <v>77</v>
      </c>
      <c r="B86" s="278" t="s">
        <v>107</v>
      </c>
      <c r="C86" s="268">
        <v>829.85</v>
      </c>
      <c r="D86" s="269">
        <v>836.33333333333337</v>
      </c>
      <c r="E86" s="269">
        <v>815.86666666666679</v>
      </c>
      <c r="F86" s="269">
        <v>801.88333333333344</v>
      </c>
      <c r="G86" s="269">
        <v>781.41666666666686</v>
      </c>
      <c r="H86" s="269">
        <v>850.31666666666672</v>
      </c>
      <c r="I86" s="269">
        <v>870.78333333333319</v>
      </c>
      <c r="J86" s="269">
        <v>884.76666666666665</v>
      </c>
      <c r="K86" s="268">
        <v>856.8</v>
      </c>
      <c r="L86" s="268">
        <v>822.35</v>
      </c>
      <c r="M86" s="268">
        <v>27.741240000000001</v>
      </c>
      <c r="N86" s="1"/>
      <c r="O86" s="1"/>
    </row>
    <row r="87" spans="1:15" ht="12.75" customHeight="1">
      <c r="A87" s="236">
        <v>78</v>
      </c>
      <c r="B87" s="278" t="s">
        <v>108</v>
      </c>
      <c r="C87" s="268">
        <v>1226.95</v>
      </c>
      <c r="D87" s="269">
        <v>1223.7166666666667</v>
      </c>
      <c r="E87" s="269">
        <v>1213.2333333333333</v>
      </c>
      <c r="F87" s="269">
        <v>1199.5166666666667</v>
      </c>
      <c r="G87" s="269">
        <v>1189.0333333333333</v>
      </c>
      <c r="H87" s="269">
        <v>1237.4333333333334</v>
      </c>
      <c r="I87" s="269">
        <v>1247.916666666667</v>
      </c>
      <c r="J87" s="269">
        <v>1261.6333333333334</v>
      </c>
      <c r="K87" s="268">
        <v>1234.2</v>
      </c>
      <c r="L87" s="268">
        <v>1210</v>
      </c>
      <c r="M87" s="268">
        <v>3.8681199999999998</v>
      </c>
      <c r="N87" s="1"/>
      <c r="O87" s="1"/>
    </row>
    <row r="88" spans="1:15" ht="12.75" customHeight="1">
      <c r="A88" s="236">
        <v>79</v>
      </c>
      <c r="B88" s="278" t="s">
        <v>110</v>
      </c>
      <c r="C88" s="268">
        <v>1697.9</v>
      </c>
      <c r="D88" s="269">
        <v>1685.2666666666667</v>
      </c>
      <c r="E88" s="269">
        <v>1667.6333333333332</v>
      </c>
      <c r="F88" s="269">
        <v>1637.3666666666666</v>
      </c>
      <c r="G88" s="269">
        <v>1619.7333333333331</v>
      </c>
      <c r="H88" s="269">
        <v>1715.5333333333333</v>
      </c>
      <c r="I88" s="269">
        <v>1733.166666666667</v>
      </c>
      <c r="J88" s="269">
        <v>1763.4333333333334</v>
      </c>
      <c r="K88" s="268">
        <v>1702.9</v>
      </c>
      <c r="L88" s="268">
        <v>1655</v>
      </c>
      <c r="M88" s="268">
        <v>6.8861600000000003</v>
      </c>
      <c r="N88" s="1"/>
      <c r="O88" s="1"/>
    </row>
    <row r="89" spans="1:15" ht="12.75" customHeight="1">
      <c r="A89" s="236">
        <v>80</v>
      </c>
      <c r="B89" s="278" t="s">
        <v>111</v>
      </c>
      <c r="C89" s="268">
        <v>485.85</v>
      </c>
      <c r="D89" s="269">
        <v>489.95</v>
      </c>
      <c r="E89" s="269">
        <v>477.9</v>
      </c>
      <c r="F89" s="269">
        <v>469.95</v>
      </c>
      <c r="G89" s="269">
        <v>457.9</v>
      </c>
      <c r="H89" s="269">
        <v>497.9</v>
      </c>
      <c r="I89" s="269">
        <v>509.95000000000005</v>
      </c>
      <c r="J89" s="269">
        <v>517.9</v>
      </c>
      <c r="K89" s="268">
        <v>502</v>
      </c>
      <c r="L89" s="268">
        <v>482</v>
      </c>
      <c r="M89" s="268">
        <v>11.832700000000001</v>
      </c>
      <c r="N89" s="1"/>
      <c r="O89" s="1"/>
    </row>
    <row r="90" spans="1:15" ht="12.75" customHeight="1">
      <c r="A90" s="236">
        <v>81</v>
      </c>
      <c r="B90" s="278" t="s">
        <v>259</v>
      </c>
      <c r="C90" s="268">
        <v>225.75</v>
      </c>
      <c r="D90" s="269">
        <v>224.31666666666669</v>
      </c>
      <c r="E90" s="269">
        <v>222.43333333333339</v>
      </c>
      <c r="F90" s="269">
        <v>219.1166666666667</v>
      </c>
      <c r="G90" s="269">
        <v>217.23333333333341</v>
      </c>
      <c r="H90" s="269">
        <v>227.63333333333338</v>
      </c>
      <c r="I90" s="269">
        <v>229.51666666666665</v>
      </c>
      <c r="J90" s="269">
        <v>232.83333333333337</v>
      </c>
      <c r="K90" s="268">
        <v>226.2</v>
      </c>
      <c r="L90" s="268">
        <v>221</v>
      </c>
      <c r="M90" s="268">
        <v>12.18657</v>
      </c>
      <c r="N90" s="1"/>
      <c r="O90" s="1"/>
    </row>
    <row r="91" spans="1:15" ht="12.75" customHeight="1">
      <c r="A91" s="236">
        <v>82</v>
      </c>
      <c r="B91" s="278" t="s">
        <v>113</v>
      </c>
      <c r="C91" s="268">
        <v>957.7</v>
      </c>
      <c r="D91" s="269">
        <v>961.88333333333333</v>
      </c>
      <c r="E91" s="269">
        <v>950.81666666666661</v>
      </c>
      <c r="F91" s="269">
        <v>943.93333333333328</v>
      </c>
      <c r="G91" s="269">
        <v>932.86666666666656</v>
      </c>
      <c r="H91" s="269">
        <v>968.76666666666665</v>
      </c>
      <c r="I91" s="269">
        <v>979.83333333333348</v>
      </c>
      <c r="J91" s="269">
        <v>986.7166666666667</v>
      </c>
      <c r="K91" s="268">
        <v>972.95</v>
      </c>
      <c r="L91" s="268">
        <v>955</v>
      </c>
      <c r="M91" s="268">
        <v>21.743269999999999</v>
      </c>
      <c r="N91" s="1"/>
      <c r="O91" s="1"/>
    </row>
    <row r="92" spans="1:15" ht="12.75" customHeight="1">
      <c r="A92" s="236">
        <v>83</v>
      </c>
      <c r="B92" s="278" t="s">
        <v>115</v>
      </c>
      <c r="C92" s="268">
        <v>1917.4</v>
      </c>
      <c r="D92" s="269">
        <v>1909.6000000000001</v>
      </c>
      <c r="E92" s="269">
        <v>1894.2500000000002</v>
      </c>
      <c r="F92" s="269">
        <v>1871.1000000000001</v>
      </c>
      <c r="G92" s="269">
        <v>1855.7500000000002</v>
      </c>
      <c r="H92" s="269">
        <v>1932.7500000000002</v>
      </c>
      <c r="I92" s="269">
        <v>1948.1000000000001</v>
      </c>
      <c r="J92" s="269">
        <v>1971.2500000000002</v>
      </c>
      <c r="K92" s="268">
        <v>1924.95</v>
      </c>
      <c r="L92" s="268">
        <v>1886.45</v>
      </c>
      <c r="M92" s="268">
        <v>1.5378099999999999</v>
      </c>
      <c r="N92" s="1"/>
      <c r="O92" s="1"/>
    </row>
    <row r="93" spans="1:15" ht="12.75" customHeight="1">
      <c r="A93" s="236">
        <v>84</v>
      </c>
      <c r="B93" s="278" t="s">
        <v>116</v>
      </c>
      <c r="C93" s="268">
        <v>1430.8</v>
      </c>
      <c r="D93" s="269">
        <v>1428.7</v>
      </c>
      <c r="E93" s="269">
        <v>1422.45</v>
      </c>
      <c r="F93" s="269">
        <v>1414.1</v>
      </c>
      <c r="G93" s="269">
        <v>1407.85</v>
      </c>
      <c r="H93" s="269">
        <v>1437.0500000000002</v>
      </c>
      <c r="I93" s="269">
        <v>1443.3000000000002</v>
      </c>
      <c r="J93" s="269">
        <v>1451.6500000000003</v>
      </c>
      <c r="K93" s="268">
        <v>1434.95</v>
      </c>
      <c r="L93" s="268">
        <v>1420.35</v>
      </c>
      <c r="M93" s="268">
        <v>66.48997</v>
      </c>
      <c r="N93" s="1"/>
      <c r="O93" s="1"/>
    </row>
    <row r="94" spans="1:15" ht="12.75" customHeight="1">
      <c r="A94" s="236">
        <v>85</v>
      </c>
      <c r="B94" s="278" t="s">
        <v>117</v>
      </c>
      <c r="C94" s="268">
        <v>526.85</v>
      </c>
      <c r="D94" s="269">
        <v>528.75</v>
      </c>
      <c r="E94" s="269">
        <v>524</v>
      </c>
      <c r="F94" s="269">
        <v>521.15</v>
      </c>
      <c r="G94" s="269">
        <v>516.4</v>
      </c>
      <c r="H94" s="269">
        <v>531.6</v>
      </c>
      <c r="I94" s="269">
        <v>536.35</v>
      </c>
      <c r="J94" s="269">
        <v>539.20000000000005</v>
      </c>
      <c r="K94" s="268">
        <v>533.5</v>
      </c>
      <c r="L94" s="268">
        <v>525.9</v>
      </c>
      <c r="M94" s="268">
        <v>27.62228</v>
      </c>
      <c r="N94" s="1"/>
      <c r="O94" s="1"/>
    </row>
    <row r="95" spans="1:15" ht="12.75" customHeight="1">
      <c r="A95" s="236">
        <v>86</v>
      </c>
      <c r="B95" s="278" t="s">
        <v>112</v>
      </c>
      <c r="C95" s="268">
        <v>1350.75</v>
      </c>
      <c r="D95" s="269">
        <v>1346.7666666666667</v>
      </c>
      <c r="E95" s="269">
        <v>1332.2333333333333</v>
      </c>
      <c r="F95" s="269">
        <v>1313.7166666666667</v>
      </c>
      <c r="G95" s="269">
        <v>1299.1833333333334</v>
      </c>
      <c r="H95" s="269">
        <v>1365.2833333333333</v>
      </c>
      <c r="I95" s="269">
        <v>1379.8166666666666</v>
      </c>
      <c r="J95" s="269">
        <v>1398.3333333333333</v>
      </c>
      <c r="K95" s="268">
        <v>1361.3</v>
      </c>
      <c r="L95" s="268">
        <v>1328.25</v>
      </c>
      <c r="M95" s="268">
        <v>5.6841699999999999</v>
      </c>
      <c r="N95" s="1"/>
      <c r="O95" s="1"/>
    </row>
    <row r="96" spans="1:15" ht="12.75" customHeight="1">
      <c r="A96" s="236">
        <v>87</v>
      </c>
      <c r="B96" s="278" t="s">
        <v>118</v>
      </c>
      <c r="C96" s="268">
        <v>2624.95</v>
      </c>
      <c r="D96" s="269">
        <v>2656.5833333333335</v>
      </c>
      <c r="E96" s="269">
        <v>2578.2666666666669</v>
      </c>
      <c r="F96" s="269">
        <v>2531.5833333333335</v>
      </c>
      <c r="G96" s="269">
        <v>2453.2666666666669</v>
      </c>
      <c r="H96" s="269">
        <v>2703.2666666666669</v>
      </c>
      <c r="I96" s="269">
        <v>2781.5833333333335</v>
      </c>
      <c r="J96" s="269">
        <v>2828.2666666666669</v>
      </c>
      <c r="K96" s="268">
        <v>2734.9</v>
      </c>
      <c r="L96" s="268">
        <v>2609.9</v>
      </c>
      <c r="M96" s="268">
        <v>10.65099</v>
      </c>
      <c r="N96" s="1"/>
      <c r="O96" s="1"/>
    </row>
    <row r="97" spans="1:15" ht="12.75" customHeight="1">
      <c r="A97" s="236">
        <v>88</v>
      </c>
      <c r="B97" s="278" t="s">
        <v>120</v>
      </c>
      <c r="C97" s="268">
        <v>411.1</v>
      </c>
      <c r="D97" s="269">
        <v>409.61666666666662</v>
      </c>
      <c r="E97" s="269">
        <v>407.28333333333325</v>
      </c>
      <c r="F97" s="269">
        <v>403.46666666666664</v>
      </c>
      <c r="G97" s="269">
        <v>401.13333333333327</v>
      </c>
      <c r="H97" s="269">
        <v>413.43333333333322</v>
      </c>
      <c r="I97" s="269">
        <v>415.76666666666659</v>
      </c>
      <c r="J97" s="269">
        <v>419.5833333333332</v>
      </c>
      <c r="K97" s="268">
        <v>411.95</v>
      </c>
      <c r="L97" s="268">
        <v>405.8</v>
      </c>
      <c r="M97" s="268">
        <v>52.416930000000001</v>
      </c>
      <c r="N97" s="1"/>
      <c r="O97" s="1"/>
    </row>
    <row r="98" spans="1:15" ht="12.75" customHeight="1">
      <c r="A98" s="236">
        <v>89</v>
      </c>
      <c r="B98" s="278" t="s">
        <v>260</v>
      </c>
      <c r="C98" s="268">
        <v>2459.6999999999998</v>
      </c>
      <c r="D98" s="269">
        <v>2466.7999999999997</v>
      </c>
      <c r="E98" s="269">
        <v>2434.5999999999995</v>
      </c>
      <c r="F98" s="269">
        <v>2409.4999999999995</v>
      </c>
      <c r="G98" s="269">
        <v>2377.2999999999993</v>
      </c>
      <c r="H98" s="269">
        <v>2491.8999999999996</v>
      </c>
      <c r="I98" s="269">
        <v>2524.0999999999995</v>
      </c>
      <c r="J98" s="269">
        <v>2549.1999999999998</v>
      </c>
      <c r="K98" s="268">
        <v>2499</v>
      </c>
      <c r="L98" s="268">
        <v>2441.6999999999998</v>
      </c>
      <c r="M98" s="268">
        <v>8.8902199999999993</v>
      </c>
      <c r="N98" s="1"/>
      <c r="O98" s="1"/>
    </row>
    <row r="99" spans="1:15" ht="12.75" customHeight="1">
      <c r="A99" s="236">
        <v>90</v>
      </c>
      <c r="B99" s="278" t="s">
        <v>121</v>
      </c>
      <c r="C99" s="268">
        <v>218.55</v>
      </c>
      <c r="D99" s="269">
        <v>218.06666666666669</v>
      </c>
      <c r="E99" s="269">
        <v>216.13333333333338</v>
      </c>
      <c r="F99" s="269">
        <v>213.7166666666667</v>
      </c>
      <c r="G99" s="269">
        <v>211.78333333333339</v>
      </c>
      <c r="H99" s="269">
        <v>220.48333333333338</v>
      </c>
      <c r="I99" s="269">
        <v>222.41666666666671</v>
      </c>
      <c r="J99" s="269">
        <v>224.83333333333337</v>
      </c>
      <c r="K99" s="268">
        <v>220</v>
      </c>
      <c r="L99" s="268">
        <v>215.65</v>
      </c>
      <c r="M99" s="268">
        <v>38.249119999999998</v>
      </c>
      <c r="N99" s="1"/>
      <c r="O99" s="1"/>
    </row>
    <row r="100" spans="1:15" ht="12.75" customHeight="1">
      <c r="A100" s="236">
        <v>91</v>
      </c>
      <c r="B100" s="278" t="s">
        <v>122</v>
      </c>
      <c r="C100" s="268">
        <v>2599.6999999999998</v>
      </c>
      <c r="D100" s="269">
        <v>2595.9</v>
      </c>
      <c r="E100" s="269">
        <v>2578.8000000000002</v>
      </c>
      <c r="F100" s="269">
        <v>2557.9</v>
      </c>
      <c r="G100" s="269">
        <v>2540.8000000000002</v>
      </c>
      <c r="H100" s="269">
        <v>2616.8000000000002</v>
      </c>
      <c r="I100" s="269">
        <v>2633.8999999999996</v>
      </c>
      <c r="J100" s="269">
        <v>2654.8</v>
      </c>
      <c r="K100" s="268">
        <v>2613</v>
      </c>
      <c r="L100" s="268">
        <v>2575</v>
      </c>
      <c r="M100" s="268">
        <v>10.259230000000001</v>
      </c>
      <c r="N100" s="1"/>
      <c r="O100" s="1"/>
    </row>
    <row r="101" spans="1:15" ht="12.75" customHeight="1">
      <c r="A101" s="236">
        <v>92</v>
      </c>
      <c r="B101" s="278" t="s">
        <v>261</v>
      </c>
      <c r="C101" s="268">
        <v>287.8</v>
      </c>
      <c r="D101" s="269">
        <v>285.4666666666667</v>
      </c>
      <c r="E101" s="269">
        <v>282.53333333333342</v>
      </c>
      <c r="F101" s="269">
        <v>277.26666666666671</v>
      </c>
      <c r="G101" s="269">
        <v>274.33333333333343</v>
      </c>
      <c r="H101" s="269">
        <v>290.73333333333341</v>
      </c>
      <c r="I101" s="269">
        <v>293.66666666666669</v>
      </c>
      <c r="J101" s="269">
        <v>298.93333333333339</v>
      </c>
      <c r="K101" s="268">
        <v>288.39999999999998</v>
      </c>
      <c r="L101" s="268">
        <v>280.2</v>
      </c>
      <c r="M101" s="268">
        <v>5.5083799999999998</v>
      </c>
      <c r="N101" s="1"/>
      <c r="O101" s="1"/>
    </row>
    <row r="102" spans="1:15" ht="12.75" customHeight="1">
      <c r="A102" s="236">
        <v>93</v>
      </c>
      <c r="B102" s="278" t="s">
        <v>380</v>
      </c>
      <c r="C102" s="268">
        <v>39515.300000000003</v>
      </c>
      <c r="D102" s="269">
        <v>39646.433333333334</v>
      </c>
      <c r="E102" s="269">
        <v>39309.866666666669</v>
      </c>
      <c r="F102" s="269">
        <v>39104.433333333334</v>
      </c>
      <c r="G102" s="269">
        <v>38767.866666666669</v>
      </c>
      <c r="H102" s="269">
        <v>39851.866666666669</v>
      </c>
      <c r="I102" s="269">
        <v>40188.433333333334</v>
      </c>
      <c r="J102" s="269">
        <v>40393.866666666669</v>
      </c>
      <c r="K102" s="268">
        <v>39983</v>
      </c>
      <c r="L102" s="268">
        <v>39441</v>
      </c>
      <c r="M102" s="268">
        <v>2.4680000000000001E-2</v>
      </c>
      <c r="N102" s="1"/>
      <c r="O102" s="1"/>
    </row>
    <row r="103" spans="1:15" ht="12.75" customHeight="1">
      <c r="A103" s="236">
        <v>94</v>
      </c>
      <c r="B103" s="278" t="s">
        <v>114</v>
      </c>
      <c r="C103" s="268">
        <v>2326.9</v>
      </c>
      <c r="D103" s="269">
        <v>2320.4666666666667</v>
      </c>
      <c r="E103" s="269">
        <v>2307.4333333333334</v>
      </c>
      <c r="F103" s="269">
        <v>2287.9666666666667</v>
      </c>
      <c r="G103" s="269">
        <v>2274.9333333333334</v>
      </c>
      <c r="H103" s="269">
        <v>2339.9333333333334</v>
      </c>
      <c r="I103" s="269">
        <v>2352.9666666666672</v>
      </c>
      <c r="J103" s="269">
        <v>2372.4333333333334</v>
      </c>
      <c r="K103" s="268">
        <v>2333.5</v>
      </c>
      <c r="L103" s="268">
        <v>2301</v>
      </c>
      <c r="M103" s="268">
        <v>19.421330000000001</v>
      </c>
      <c r="N103" s="1"/>
      <c r="O103" s="1"/>
    </row>
    <row r="104" spans="1:15" ht="12.75" customHeight="1">
      <c r="A104" s="236">
        <v>95</v>
      </c>
      <c r="B104" s="278" t="s">
        <v>124</v>
      </c>
      <c r="C104" s="268">
        <v>882.55</v>
      </c>
      <c r="D104" s="269">
        <v>879.94999999999993</v>
      </c>
      <c r="E104" s="269">
        <v>875.39999999999986</v>
      </c>
      <c r="F104" s="269">
        <v>868.24999999999989</v>
      </c>
      <c r="G104" s="269">
        <v>863.69999999999982</v>
      </c>
      <c r="H104" s="269">
        <v>887.09999999999991</v>
      </c>
      <c r="I104" s="269">
        <v>891.64999999999986</v>
      </c>
      <c r="J104" s="269">
        <v>898.8</v>
      </c>
      <c r="K104" s="268">
        <v>884.5</v>
      </c>
      <c r="L104" s="268">
        <v>872.8</v>
      </c>
      <c r="M104" s="268">
        <v>97.057500000000005</v>
      </c>
      <c r="N104" s="1"/>
      <c r="O104" s="1"/>
    </row>
    <row r="105" spans="1:15" ht="12.75" customHeight="1">
      <c r="A105" s="236">
        <v>96</v>
      </c>
      <c r="B105" s="278" t="s">
        <v>125</v>
      </c>
      <c r="C105" s="268">
        <v>1144.9000000000001</v>
      </c>
      <c r="D105" s="269">
        <v>1149.5833333333333</v>
      </c>
      <c r="E105" s="269">
        <v>1134.3166666666666</v>
      </c>
      <c r="F105" s="269">
        <v>1123.7333333333333</v>
      </c>
      <c r="G105" s="269">
        <v>1108.4666666666667</v>
      </c>
      <c r="H105" s="269">
        <v>1160.1666666666665</v>
      </c>
      <c r="I105" s="269">
        <v>1175.4333333333334</v>
      </c>
      <c r="J105" s="269">
        <v>1186.0166666666664</v>
      </c>
      <c r="K105" s="268">
        <v>1164.8499999999999</v>
      </c>
      <c r="L105" s="268">
        <v>1139</v>
      </c>
      <c r="M105" s="268">
        <v>11.347020000000001</v>
      </c>
      <c r="N105" s="1"/>
      <c r="O105" s="1"/>
    </row>
    <row r="106" spans="1:15" ht="12.75" customHeight="1">
      <c r="A106" s="236">
        <v>97</v>
      </c>
      <c r="B106" s="278" t="s">
        <v>126</v>
      </c>
      <c r="C106" s="268">
        <v>522.6</v>
      </c>
      <c r="D106" s="269">
        <v>520.88333333333333</v>
      </c>
      <c r="E106" s="269">
        <v>515.91666666666663</v>
      </c>
      <c r="F106" s="269">
        <v>509.23333333333335</v>
      </c>
      <c r="G106" s="269">
        <v>504.26666666666665</v>
      </c>
      <c r="H106" s="269">
        <v>527.56666666666661</v>
      </c>
      <c r="I106" s="269">
        <v>532.5333333333333</v>
      </c>
      <c r="J106" s="269">
        <v>539.21666666666658</v>
      </c>
      <c r="K106" s="268">
        <v>525.85</v>
      </c>
      <c r="L106" s="268">
        <v>514.20000000000005</v>
      </c>
      <c r="M106" s="268">
        <v>18.322019999999998</v>
      </c>
      <c r="N106" s="1"/>
      <c r="O106" s="1"/>
    </row>
    <row r="107" spans="1:15" ht="12.75" customHeight="1">
      <c r="A107" s="236">
        <v>98</v>
      </c>
      <c r="B107" s="278" t="s">
        <v>262</v>
      </c>
      <c r="C107" s="268">
        <v>518.15</v>
      </c>
      <c r="D107" s="269">
        <v>519.7166666666667</v>
      </c>
      <c r="E107" s="269">
        <v>510.43333333333339</v>
      </c>
      <c r="F107" s="269">
        <v>502.7166666666667</v>
      </c>
      <c r="G107" s="269">
        <v>493.43333333333339</v>
      </c>
      <c r="H107" s="269">
        <v>527.43333333333339</v>
      </c>
      <c r="I107" s="269">
        <v>536.7166666666667</v>
      </c>
      <c r="J107" s="269">
        <v>544.43333333333339</v>
      </c>
      <c r="K107" s="268">
        <v>529</v>
      </c>
      <c r="L107" s="268">
        <v>512</v>
      </c>
      <c r="M107" s="268">
        <v>1.72312</v>
      </c>
      <c r="N107" s="1"/>
      <c r="O107" s="1"/>
    </row>
    <row r="108" spans="1:15" ht="12.75" customHeight="1">
      <c r="A108" s="236">
        <v>99</v>
      </c>
      <c r="B108" s="278" t="s">
        <v>383</v>
      </c>
      <c r="C108" s="268">
        <v>42.7</v>
      </c>
      <c r="D108" s="269">
        <v>42.55</v>
      </c>
      <c r="E108" s="269">
        <v>42.199999999999996</v>
      </c>
      <c r="F108" s="269">
        <v>41.699999999999996</v>
      </c>
      <c r="G108" s="269">
        <v>41.349999999999994</v>
      </c>
      <c r="H108" s="269">
        <v>43.05</v>
      </c>
      <c r="I108" s="269">
        <v>43.399999999999991</v>
      </c>
      <c r="J108" s="269">
        <v>43.9</v>
      </c>
      <c r="K108" s="268">
        <v>42.9</v>
      </c>
      <c r="L108" s="268">
        <v>42.05</v>
      </c>
      <c r="M108" s="268">
        <v>37.78622</v>
      </c>
      <c r="N108" s="1"/>
      <c r="O108" s="1"/>
    </row>
    <row r="109" spans="1:15" ht="12.75" customHeight="1">
      <c r="A109" s="236">
        <v>100</v>
      </c>
      <c r="B109" s="278" t="s">
        <v>128</v>
      </c>
      <c r="C109" s="268">
        <v>53</v>
      </c>
      <c r="D109" s="269">
        <v>53.050000000000004</v>
      </c>
      <c r="E109" s="269">
        <v>51.850000000000009</v>
      </c>
      <c r="F109" s="269">
        <v>50.7</v>
      </c>
      <c r="G109" s="269">
        <v>49.500000000000007</v>
      </c>
      <c r="H109" s="269">
        <v>54.20000000000001</v>
      </c>
      <c r="I109" s="269">
        <v>55.400000000000013</v>
      </c>
      <c r="J109" s="269">
        <v>56.550000000000011</v>
      </c>
      <c r="K109" s="268">
        <v>54.25</v>
      </c>
      <c r="L109" s="268">
        <v>51.9</v>
      </c>
      <c r="M109" s="268">
        <v>508.88549999999998</v>
      </c>
      <c r="N109" s="1"/>
      <c r="O109" s="1"/>
    </row>
    <row r="110" spans="1:15" ht="12.75" customHeight="1">
      <c r="A110" s="236">
        <v>101</v>
      </c>
      <c r="B110" s="278" t="s">
        <v>137</v>
      </c>
      <c r="C110" s="268">
        <v>334.1</v>
      </c>
      <c r="D110" s="269">
        <v>334.08333333333331</v>
      </c>
      <c r="E110" s="269">
        <v>331.31666666666661</v>
      </c>
      <c r="F110" s="269">
        <v>328.5333333333333</v>
      </c>
      <c r="G110" s="269">
        <v>325.76666666666659</v>
      </c>
      <c r="H110" s="269">
        <v>336.86666666666662</v>
      </c>
      <c r="I110" s="269">
        <v>339.63333333333338</v>
      </c>
      <c r="J110" s="269">
        <v>342.41666666666663</v>
      </c>
      <c r="K110" s="268">
        <v>336.85</v>
      </c>
      <c r="L110" s="268">
        <v>331.3</v>
      </c>
      <c r="M110" s="268">
        <v>105.06077999999999</v>
      </c>
      <c r="N110" s="1"/>
      <c r="O110" s="1"/>
    </row>
    <row r="111" spans="1:15" ht="12.75" customHeight="1">
      <c r="A111" s="236">
        <v>102</v>
      </c>
      <c r="B111" s="278" t="s">
        <v>263</v>
      </c>
      <c r="C111" s="268">
        <v>4486.6000000000004</v>
      </c>
      <c r="D111" s="269">
        <v>4487.7833333333338</v>
      </c>
      <c r="E111" s="269">
        <v>4433.5666666666675</v>
      </c>
      <c r="F111" s="269">
        <v>4380.5333333333338</v>
      </c>
      <c r="G111" s="269">
        <v>4326.3166666666675</v>
      </c>
      <c r="H111" s="269">
        <v>4540.8166666666675</v>
      </c>
      <c r="I111" s="269">
        <v>4595.0333333333328</v>
      </c>
      <c r="J111" s="269">
        <v>4648.0666666666675</v>
      </c>
      <c r="K111" s="268">
        <v>4542</v>
      </c>
      <c r="L111" s="268">
        <v>4434.75</v>
      </c>
      <c r="M111" s="268">
        <v>0.49587999999999999</v>
      </c>
      <c r="N111" s="1"/>
      <c r="O111" s="1"/>
    </row>
    <row r="112" spans="1:15" ht="12.75" customHeight="1">
      <c r="A112" s="236">
        <v>103</v>
      </c>
      <c r="B112" s="278" t="s">
        <v>393</v>
      </c>
      <c r="C112" s="268">
        <v>202.95</v>
      </c>
      <c r="D112" s="269">
        <v>202.08333333333334</v>
      </c>
      <c r="E112" s="269">
        <v>200.36666666666667</v>
      </c>
      <c r="F112" s="269">
        <v>197.78333333333333</v>
      </c>
      <c r="G112" s="269">
        <v>196.06666666666666</v>
      </c>
      <c r="H112" s="269">
        <v>204.66666666666669</v>
      </c>
      <c r="I112" s="269">
        <v>206.38333333333333</v>
      </c>
      <c r="J112" s="269">
        <v>208.9666666666667</v>
      </c>
      <c r="K112" s="268">
        <v>203.8</v>
      </c>
      <c r="L112" s="268">
        <v>199.5</v>
      </c>
      <c r="M112" s="268">
        <v>10.19162</v>
      </c>
      <c r="N112" s="1"/>
      <c r="O112" s="1"/>
    </row>
    <row r="113" spans="1:15" ht="12.75" customHeight="1">
      <c r="A113" s="236">
        <v>104</v>
      </c>
      <c r="B113" s="278" t="s">
        <v>394</v>
      </c>
      <c r="C113" s="268">
        <v>146.05000000000001</v>
      </c>
      <c r="D113" s="269">
        <v>146</v>
      </c>
      <c r="E113" s="269">
        <v>145.05000000000001</v>
      </c>
      <c r="F113" s="269">
        <v>144.05000000000001</v>
      </c>
      <c r="G113" s="269">
        <v>143.10000000000002</v>
      </c>
      <c r="H113" s="269">
        <v>147</v>
      </c>
      <c r="I113" s="269">
        <v>147.94999999999999</v>
      </c>
      <c r="J113" s="269">
        <v>148.94999999999999</v>
      </c>
      <c r="K113" s="268">
        <v>146.94999999999999</v>
      </c>
      <c r="L113" s="268">
        <v>145</v>
      </c>
      <c r="M113" s="268">
        <v>30.903700000000001</v>
      </c>
      <c r="N113" s="1"/>
      <c r="O113" s="1"/>
    </row>
    <row r="114" spans="1:15" ht="12.75" customHeight="1">
      <c r="A114" s="236">
        <v>105</v>
      </c>
      <c r="B114" s="278" t="s">
        <v>130</v>
      </c>
      <c r="C114" s="268">
        <v>341.35</v>
      </c>
      <c r="D114" s="269">
        <v>341.51666666666671</v>
      </c>
      <c r="E114" s="269">
        <v>335.93333333333339</v>
      </c>
      <c r="F114" s="269">
        <v>330.51666666666671</v>
      </c>
      <c r="G114" s="269">
        <v>324.93333333333339</v>
      </c>
      <c r="H114" s="269">
        <v>346.93333333333339</v>
      </c>
      <c r="I114" s="269">
        <v>352.51666666666677</v>
      </c>
      <c r="J114" s="269">
        <v>357.93333333333339</v>
      </c>
      <c r="K114" s="268">
        <v>347.1</v>
      </c>
      <c r="L114" s="268">
        <v>336.1</v>
      </c>
      <c r="M114" s="268">
        <v>81.997619999999998</v>
      </c>
      <c r="N114" s="1"/>
      <c r="O114" s="1"/>
    </row>
    <row r="115" spans="1:15" ht="12.75" customHeight="1">
      <c r="A115" s="236">
        <v>106</v>
      </c>
      <c r="B115" s="278" t="s">
        <v>135</v>
      </c>
      <c r="C115" s="268">
        <v>67.45</v>
      </c>
      <c r="D115" s="269">
        <v>67.45</v>
      </c>
      <c r="E115" s="269">
        <v>67.050000000000011</v>
      </c>
      <c r="F115" s="269">
        <v>66.650000000000006</v>
      </c>
      <c r="G115" s="269">
        <v>66.250000000000014</v>
      </c>
      <c r="H115" s="269">
        <v>67.850000000000009</v>
      </c>
      <c r="I115" s="269">
        <v>68.250000000000014</v>
      </c>
      <c r="J115" s="269">
        <v>68.650000000000006</v>
      </c>
      <c r="K115" s="268">
        <v>67.849999999999994</v>
      </c>
      <c r="L115" s="268">
        <v>67.05</v>
      </c>
      <c r="M115" s="268">
        <v>148.79891000000001</v>
      </c>
      <c r="N115" s="1"/>
      <c r="O115" s="1"/>
    </row>
    <row r="116" spans="1:15" ht="12.75" customHeight="1">
      <c r="A116" s="236">
        <v>107</v>
      </c>
      <c r="B116" s="278" t="s">
        <v>136</v>
      </c>
      <c r="C116" s="268">
        <v>735.25</v>
      </c>
      <c r="D116" s="269">
        <v>732.29999999999984</v>
      </c>
      <c r="E116" s="269">
        <v>726.99999999999966</v>
      </c>
      <c r="F116" s="269">
        <v>718.74999999999977</v>
      </c>
      <c r="G116" s="269">
        <v>713.44999999999959</v>
      </c>
      <c r="H116" s="269">
        <v>740.54999999999973</v>
      </c>
      <c r="I116" s="269">
        <v>745.84999999999991</v>
      </c>
      <c r="J116" s="269">
        <v>754.0999999999998</v>
      </c>
      <c r="K116" s="268">
        <v>737.6</v>
      </c>
      <c r="L116" s="268">
        <v>724.05</v>
      </c>
      <c r="M116" s="268">
        <v>31.52365</v>
      </c>
      <c r="N116" s="1"/>
      <c r="O116" s="1"/>
    </row>
    <row r="117" spans="1:15" ht="12.75" customHeight="1">
      <c r="A117" s="236">
        <v>108</v>
      </c>
      <c r="B117" s="278" t="s">
        <v>129</v>
      </c>
      <c r="C117" s="268">
        <v>384.3</v>
      </c>
      <c r="D117" s="269">
        <v>382.84999999999997</v>
      </c>
      <c r="E117" s="269">
        <v>378.49999999999994</v>
      </c>
      <c r="F117" s="269">
        <v>372.7</v>
      </c>
      <c r="G117" s="269">
        <v>368.34999999999997</v>
      </c>
      <c r="H117" s="269">
        <v>388.64999999999992</v>
      </c>
      <c r="I117" s="269">
        <v>392.99999999999994</v>
      </c>
      <c r="J117" s="269">
        <v>398.7999999999999</v>
      </c>
      <c r="K117" s="268">
        <v>387.2</v>
      </c>
      <c r="L117" s="268">
        <v>377.05</v>
      </c>
      <c r="M117" s="268">
        <v>29.000910000000001</v>
      </c>
      <c r="N117" s="1"/>
      <c r="O117" s="1"/>
    </row>
    <row r="118" spans="1:15" ht="12.75" customHeight="1">
      <c r="A118" s="236">
        <v>109</v>
      </c>
      <c r="B118" s="278" t="s">
        <v>133</v>
      </c>
      <c r="C118" s="268">
        <v>200.25</v>
      </c>
      <c r="D118" s="269">
        <v>200.23333333333335</v>
      </c>
      <c r="E118" s="269">
        <v>198.01666666666671</v>
      </c>
      <c r="F118" s="269">
        <v>195.78333333333336</v>
      </c>
      <c r="G118" s="269">
        <v>193.56666666666672</v>
      </c>
      <c r="H118" s="269">
        <v>202.4666666666667</v>
      </c>
      <c r="I118" s="269">
        <v>204.68333333333334</v>
      </c>
      <c r="J118" s="269">
        <v>206.91666666666669</v>
      </c>
      <c r="K118" s="268">
        <v>202.45</v>
      </c>
      <c r="L118" s="268">
        <v>198</v>
      </c>
      <c r="M118" s="268">
        <v>8.5803799999999999</v>
      </c>
      <c r="N118" s="1"/>
      <c r="O118" s="1"/>
    </row>
    <row r="119" spans="1:15" ht="12.75" customHeight="1">
      <c r="A119" s="236">
        <v>110</v>
      </c>
      <c r="B119" s="278" t="s">
        <v>132</v>
      </c>
      <c r="C119" s="268">
        <v>1213.4000000000001</v>
      </c>
      <c r="D119" s="269">
        <v>1204.5833333333333</v>
      </c>
      <c r="E119" s="269">
        <v>1191.3166666666666</v>
      </c>
      <c r="F119" s="269">
        <v>1169.2333333333333</v>
      </c>
      <c r="G119" s="269">
        <v>1155.9666666666667</v>
      </c>
      <c r="H119" s="269">
        <v>1226.6666666666665</v>
      </c>
      <c r="I119" s="269">
        <v>1239.9333333333334</v>
      </c>
      <c r="J119" s="269">
        <v>1262.0166666666664</v>
      </c>
      <c r="K119" s="268">
        <v>1217.8499999999999</v>
      </c>
      <c r="L119" s="268">
        <v>1182.5</v>
      </c>
      <c r="M119" s="268">
        <v>33.38767</v>
      </c>
      <c r="N119" s="1"/>
      <c r="O119" s="1"/>
    </row>
    <row r="120" spans="1:15" ht="12.75" customHeight="1">
      <c r="A120" s="236">
        <v>111</v>
      </c>
      <c r="B120" s="278" t="s">
        <v>164</v>
      </c>
      <c r="C120" s="268">
        <v>3920.2</v>
      </c>
      <c r="D120" s="269">
        <v>3948.3833333333332</v>
      </c>
      <c r="E120" s="269">
        <v>3886.8166666666666</v>
      </c>
      <c r="F120" s="269">
        <v>3853.4333333333334</v>
      </c>
      <c r="G120" s="269">
        <v>3791.8666666666668</v>
      </c>
      <c r="H120" s="269">
        <v>3981.7666666666664</v>
      </c>
      <c r="I120" s="269">
        <v>4043.333333333333</v>
      </c>
      <c r="J120" s="269">
        <v>4076.7166666666662</v>
      </c>
      <c r="K120" s="268">
        <v>4009.95</v>
      </c>
      <c r="L120" s="268">
        <v>3915</v>
      </c>
      <c r="M120" s="268">
        <v>2.5619100000000001</v>
      </c>
      <c r="N120" s="1"/>
      <c r="O120" s="1"/>
    </row>
    <row r="121" spans="1:15" ht="12.75" customHeight="1">
      <c r="A121" s="236">
        <v>112</v>
      </c>
      <c r="B121" s="278" t="s">
        <v>134</v>
      </c>
      <c r="C121" s="268">
        <v>1451.2</v>
      </c>
      <c r="D121" s="269">
        <v>1449.7333333333336</v>
      </c>
      <c r="E121" s="269">
        <v>1441.6166666666672</v>
      </c>
      <c r="F121" s="269">
        <v>1432.0333333333338</v>
      </c>
      <c r="G121" s="269">
        <v>1423.9166666666674</v>
      </c>
      <c r="H121" s="269">
        <v>1459.3166666666671</v>
      </c>
      <c r="I121" s="269">
        <v>1467.4333333333334</v>
      </c>
      <c r="J121" s="269">
        <v>1477.0166666666669</v>
      </c>
      <c r="K121" s="268">
        <v>1457.85</v>
      </c>
      <c r="L121" s="268">
        <v>1440.15</v>
      </c>
      <c r="M121" s="268">
        <v>39.944659999999999</v>
      </c>
      <c r="N121" s="1"/>
      <c r="O121" s="1"/>
    </row>
    <row r="122" spans="1:15" ht="12.75" customHeight="1">
      <c r="A122" s="236">
        <v>113</v>
      </c>
      <c r="B122" s="278" t="s">
        <v>131</v>
      </c>
      <c r="C122" s="268">
        <v>1794.1</v>
      </c>
      <c r="D122" s="269">
        <v>1788.25</v>
      </c>
      <c r="E122" s="269">
        <v>1756.5</v>
      </c>
      <c r="F122" s="269">
        <v>1718.9</v>
      </c>
      <c r="G122" s="269">
        <v>1687.15</v>
      </c>
      <c r="H122" s="269">
        <v>1825.85</v>
      </c>
      <c r="I122" s="269">
        <v>1857.6</v>
      </c>
      <c r="J122" s="269">
        <v>1895.1999999999998</v>
      </c>
      <c r="K122" s="268">
        <v>1820</v>
      </c>
      <c r="L122" s="268">
        <v>1750.65</v>
      </c>
      <c r="M122" s="268">
        <v>14.70158</v>
      </c>
      <c r="N122" s="1"/>
      <c r="O122" s="1"/>
    </row>
    <row r="123" spans="1:15" ht="12.75" customHeight="1">
      <c r="A123" s="236">
        <v>114</v>
      </c>
      <c r="B123" s="278" t="s">
        <v>264</v>
      </c>
      <c r="C123" s="268">
        <v>918.95</v>
      </c>
      <c r="D123" s="269">
        <v>916.61666666666679</v>
      </c>
      <c r="E123" s="269">
        <v>909.63333333333355</v>
      </c>
      <c r="F123" s="269">
        <v>900.31666666666672</v>
      </c>
      <c r="G123" s="269">
        <v>893.33333333333348</v>
      </c>
      <c r="H123" s="269">
        <v>925.93333333333362</v>
      </c>
      <c r="I123" s="269">
        <v>932.91666666666674</v>
      </c>
      <c r="J123" s="269">
        <v>942.23333333333369</v>
      </c>
      <c r="K123" s="268">
        <v>923.6</v>
      </c>
      <c r="L123" s="268">
        <v>907.3</v>
      </c>
      <c r="M123" s="268">
        <v>1.08057</v>
      </c>
      <c r="N123" s="1"/>
      <c r="O123" s="1"/>
    </row>
    <row r="124" spans="1:15" ht="12.75" customHeight="1">
      <c r="A124" s="236">
        <v>115</v>
      </c>
      <c r="B124" s="278" t="s">
        <v>265</v>
      </c>
      <c r="C124" s="268">
        <v>345</v>
      </c>
      <c r="D124" s="269">
        <v>340.25</v>
      </c>
      <c r="E124" s="269">
        <v>332.75</v>
      </c>
      <c r="F124" s="269">
        <v>320.5</v>
      </c>
      <c r="G124" s="269">
        <v>313</v>
      </c>
      <c r="H124" s="269">
        <v>352.5</v>
      </c>
      <c r="I124" s="269">
        <v>360</v>
      </c>
      <c r="J124" s="269">
        <v>372.25</v>
      </c>
      <c r="K124" s="268">
        <v>347.75</v>
      </c>
      <c r="L124" s="268">
        <v>328</v>
      </c>
      <c r="M124" s="268">
        <v>55.531329999999997</v>
      </c>
      <c r="N124" s="1"/>
      <c r="O124" s="1"/>
    </row>
    <row r="125" spans="1:15" ht="12.75" customHeight="1">
      <c r="A125" s="236">
        <v>116</v>
      </c>
      <c r="B125" s="278" t="s">
        <v>139</v>
      </c>
      <c r="C125" s="268">
        <v>666.05</v>
      </c>
      <c r="D125" s="269">
        <v>666.19999999999993</v>
      </c>
      <c r="E125" s="269">
        <v>659.39999999999986</v>
      </c>
      <c r="F125" s="269">
        <v>652.74999999999989</v>
      </c>
      <c r="G125" s="269">
        <v>645.94999999999982</v>
      </c>
      <c r="H125" s="269">
        <v>672.84999999999991</v>
      </c>
      <c r="I125" s="269">
        <v>679.64999999999986</v>
      </c>
      <c r="J125" s="269">
        <v>686.3</v>
      </c>
      <c r="K125" s="268">
        <v>673</v>
      </c>
      <c r="L125" s="268">
        <v>659.55</v>
      </c>
      <c r="M125" s="268">
        <v>16.017959999999999</v>
      </c>
      <c r="N125" s="1"/>
      <c r="O125" s="1"/>
    </row>
    <row r="126" spans="1:15" ht="12.75" customHeight="1">
      <c r="A126" s="236">
        <v>117</v>
      </c>
      <c r="B126" s="278" t="s">
        <v>138</v>
      </c>
      <c r="C126" s="268">
        <v>446.3</v>
      </c>
      <c r="D126" s="269">
        <v>446.08333333333331</v>
      </c>
      <c r="E126" s="269">
        <v>439.16666666666663</v>
      </c>
      <c r="F126" s="269">
        <v>432.0333333333333</v>
      </c>
      <c r="G126" s="269">
        <v>425.11666666666662</v>
      </c>
      <c r="H126" s="269">
        <v>453.21666666666664</v>
      </c>
      <c r="I126" s="269">
        <v>460.13333333333327</v>
      </c>
      <c r="J126" s="269">
        <v>467.26666666666665</v>
      </c>
      <c r="K126" s="268">
        <v>453</v>
      </c>
      <c r="L126" s="268">
        <v>438.95</v>
      </c>
      <c r="M126" s="268">
        <v>30.647179999999999</v>
      </c>
      <c r="N126" s="1"/>
      <c r="O126" s="1"/>
    </row>
    <row r="127" spans="1:15" ht="12.75" customHeight="1">
      <c r="A127" s="236">
        <v>118</v>
      </c>
      <c r="B127" s="278" t="s">
        <v>140</v>
      </c>
      <c r="C127" s="268">
        <v>618.95000000000005</v>
      </c>
      <c r="D127" s="269">
        <v>624.65</v>
      </c>
      <c r="E127" s="269">
        <v>609.29999999999995</v>
      </c>
      <c r="F127" s="269">
        <v>599.65</v>
      </c>
      <c r="G127" s="269">
        <v>584.29999999999995</v>
      </c>
      <c r="H127" s="269">
        <v>634.29999999999995</v>
      </c>
      <c r="I127" s="269">
        <v>649.65000000000009</v>
      </c>
      <c r="J127" s="269">
        <v>659.3</v>
      </c>
      <c r="K127" s="268">
        <v>640</v>
      </c>
      <c r="L127" s="268">
        <v>615</v>
      </c>
      <c r="M127" s="268">
        <v>45.94258</v>
      </c>
      <c r="N127" s="1"/>
      <c r="O127" s="1"/>
    </row>
    <row r="128" spans="1:15" ht="12.75" customHeight="1">
      <c r="A128" s="236">
        <v>119</v>
      </c>
      <c r="B128" s="278" t="s">
        <v>141</v>
      </c>
      <c r="C128" s="268">
        <v>1825.4</v>
      </c>
      <c r="D128" s="269">
        <v>1819.2</v>
      </c>
      <c r="E128" s="269">
        <v>1808.4</v>
      </c>
      <c r="F128" s="269">
        <v>1791.4</v>
      </c>
      <c r="G128" s="269">
        <v>1780.6000000000001</v>
      </c>
      <c r="H128" s="269">
        <v>1836.2</v>
      </c>
      <c r="I128" s="269">
        <v>1846.9999999999998</v>
      </c>
      <c r="J128" s="269">
        <v>1864</v>
      </c>
      <c r="K128" s="268">
        <v>1830</v>
      </c>
      <c r="L128" s="268">
        <v>1802.2</v>
      </c>
      <c r="M128" s="268">
        <v>10.638439999999999</v>
      </c>
      <c r="N128" s="1"/>
      <c r="O128" s="1"/>
    </row>
    <row r="129" spans="1:15" ht="12.75" customHeight="1">
      <c r="A129" s="236">
        <v>120</v>
      </c>
      <c r="B129" s="278" t="s">
        <v>142</v>
      </c>
      <c r="C129" s="268">
        <v>77.95</v>
      </c>
      <c r="D129" s="269">
        <v>77.600000000000009</v>
      </c>
      <c r="E129" s="269">
        <v>77.000000000000014</v>
      </c>
      <c r="F129" s="269">
        <v>76.050000000000011</v>
      </c>
      <c r="G129" s="269">
        <v>75.450000000000017</v>
      </c>
      <c r="H129" s="269">
        <v>78.550000000000011</v>
      </c>
      <c r="I129" s="269">
        <v>79.150000000000006</v>
      </c>
      <c r="J129" s="269">
        <v>80.100000000000009</v>
      </c>
      <c r="K129" s="268">
        <v>78.2</v>
      </c>
      <c r="L129" s="268">
        <v>76.650000000000006</v>
      </c>
      <c r="M129" s="268">
        <v>32.023009999999999</v>
      </c>
      <c r="N129" s="1"/>
      <c r="O129" s="1"/>
    </row>
    <row r="130" spans="1:15" ht="12.75" customHeight="1">
      <c r="A130" s="236">
        <v>121</v>
      </c>
      <c r="B130" s="278" t="s">
        <v>147</v>
      </c>
      <c r="C130" s="268">
        <v>3587.05</v>
      </c>
      <c r="D130" s="269">
        <v>3591.7333333333336</v>
      </c>
      <c r="E130" s="269">
        <v>3559.4666666666672</v>
      </c>
      <c r="F130" s="269">
        <v>3531.8833333333337</v>
      </c>
      <c r="G130" s="269">
        <v>3499.6166666666672</v>
      </c>
      <c r="H130" s="269">
        <v>3619.3166666666671</v>
      </c>
      <c r="I130" s="269">
        <v>3651.5833333333335</v>
      </c>
      <c r="J130" s="269">
        <v>3679.166666666667</v>
      </c>
      <c r="K130" s="268">
        <v>3624</v>
      </c>
      <c r="L130" s="268">
        <v>3564.15</v>
      </c>
      <c r="M130" s="268">
        <v>1.03667</v>
      </c>
      <c r="N130" s="1"/>
      <c r="O130" s="1"/>
    </row>
    <row r="131" spans="1:15" ht="12.75" customHeight="1">
      <c r="A131" s="236">
        <v>122</v>
      </c>
      <c r="B131" s="278" t="s">
        <v>144</v>
      </c>
      <c r="C131" s="268">
        <v>425.55</v>
      </c>
      <c r="D131" s="269">
        <v>425.01666666666665</v>
      </c>
      <c r="E131" s="269">
        <v>421.58333333333331</v>
      </c>
      <c r="F131" s="269">
        <v>417.61666666666667</v>
      </c>
      <c r="G131" s="269">
        <v>414.18333333333334</v>
      </c>
      <c r="H131" s="269">
        <v>428.98333333333329</v>
      </c>
      <c r="I131" s="269">
        <v>432.41666666666669</v>
      </c>
      <c r="J131" s="269">
        <v>436.38333333333327</v>
      </c>
      <c r="K131" s="268">
        <v>428.45</v>
      </c>
      <c r="L131" s="268">
        <v>421.05</v>
      </c>
      <c r="M131" s="268">
        <v>20.01032</v>
      </c>
      <c r="N131" s="1"/>
      <c r="O131" s="1"/>
    </row>
    <row r="132" spans="1:15" ht="12.75" customHeight="1">
      <c r="A132" s="236">
        <v>123</v>
      </c>
      <c r="B132" s="278" t="s">
        <v>146</v>
      </c>
      <c r="C132" s="268">
        <v>4645.25</v>
      </c>
      <c r="D132" s="269">
        <v>4646.05</v>
      </c>
      <c r="E132" s="269">
        <v>4607.2000000000007</v>
      </c>
      <c r="F132" s="269">
        <v>4569.1500000000005</v>
      </c>
      <c r="G132" s="269">
        <v>4530.3000000000011</v>
      </c>
      <c r="H132" s="269">
        <v>4684.1000000000004</v>
      </c>
      <c r="I132" s="269">
        <v>4722.9500000000007</v>
      </c>
      <c r="J132" s="269">
        <v>4761</v>
      </c>
      <c r="K132" s="268">
        <v>4684.8999999999996</v>
      </c>
      <c r="L132" s="268">
        <v>4608</v>
      </c>
      <c r="M132" s="268">
        <v>2.0562200000000002</v>
      </c>
      <c r="N132" s="1"/>
      <c r="O132" s="1"/>
    </row>
    <row r="133" spans="1:15" ht="12.75" customHeight="1">
      <c r="A133" s="236">
        <v>124</v>
      </c>
      <c r="B133" s="278" t="s">
        <v>145</v>
      </c>
      <c r="C133" s="268">
        <v>1924.55</v>
      </c>
      <c r="D133" s="269">
        <v>1918.8500000000001</v>
      </c>
      <c r="E133" s="269">
        <v>1908.7500000000002</v>
      </c>
      <c r="F133" s="269">
        <v>1892.95</v>
      </c>
      <c r="G133" s="269">
        <v>1882.8500000000001</v>
      </c>
      <c r="H133" s="269">
        <v>1934.6500000000003</v>
      </c>
      <c r="I133" s="269">
        <v>1944.7500000000002</v>
      </c>
      <c r="J133" s="269">
        <v>1960.5500000000004</v>
      </c>
      <c r="K133" s="268">
        <v>1928.95</v>
      </c>
      <c r="L133" s="268">
        <v>1903.05</v>
      </c>
      <c r="M133" s="268">
        <v>14.692640000000001</v>
      </c>
      <c r="N133" s="1"/>
      <c r="O133" s="1"/>
    </row>
    <row r="134" spans="1:15" ht="12.75" customHeight="1">
      <c r="A134" s="236">
        <v>125</v>
      </c>
      <c r="B134" s="278" t="s">
        <v>266</v>
      </c>
      <c r="C134" s="268">
        <v>523.54999999999995</v>
      </c>
      <c r="D134" s="269">
        <v>525.88333333333333</v>
      </c>
      <c r="E134" s="269">
        <v>518.26666666666665</v>
      </c>
      <c r="F134" s="269">
        <v>512.98333333333335</v>
      </c>
      <c r="G134" s="269">
        <v>505.36666666666667</v>
      </c>
      <c r="H134" s="269">
        <v>531.16666666666663</v>
      </c>
      <c r="I134" s="269">
        <v>538.78333333333319</v>
      </c>
      <c r="J134" s="269">
        <v>544.06666666666661</v>
      </c>
      <c r="K134" s="268">
        <v>533.5</v>
      </c>
      <c r="L134" s="268">
        <v>520.6</v>
      </c>
      <c r="M134" s="268">
        <v>10.17944</v>
      </c>
      <c r="N134" s="1"/>
      <c r="O134" s="1"/>
    </row>
    <row r="135" spans="1:15" ht="12.75" customHeight="1">
      <c r="A135" s="236">
        <v>126</v>
      </c>
      <c r="B135" s="278" t="s">
        <v>148</v>
      </c>
      <c r="C135" s="268">
        <v>721.2</v>
      </c>
      <c r="D135" s="269">
        <v>720.79999999999984</v>
      </c>
      <c r="E135" s="269">
        <v>713.6999999999997</v>
      </c>
      <c r="F135" s="269">
        <v>706.19999999999982</v>
      </c>
      <c r="G135" s="269">
        <v>699.09999999999968</v>
      </c>
      <c r="H135" s="269">
        <v>728.29999999999973</v>
      </c>
      <c r="I135" s="269">
        <v>735.39999999999986</v>
      </c>
      <c r="J135" s="269">
        <v>742.89999999999975</v>
      </c>
      <c r="K135" s="268">
        <v>727.9</v>
      </c>
      <c r="L135" s="268">
        <v>713.3</v>
      </c>
      <c r="M135" s="268">
        <v>15.212059999999999</v>
      </c>
      <c r="N135" s="1"/>
      <c r="O135" s="1"/>
    </row>
    <row r="136" spans="1:15" ht="12.75" customHeight="1">
      <c r="A136" s="236">
        <v>127</v>
      </c>
      <c r="B136" s="278" t="s">
        <v>160</v>
      </c>
      <c r="C136" s="268">
        <v>82769.649999999994</v>
      </c>
      <c r="D136" s="269">
        <v>82520.883333333317</v>
      </c>
      <c r="E136" s="269">
        <v>82051.816666666637</v>
      </c>
      <c r="F136" s="269">
        <v>81333.983333333323</v>
      </c>
      <c r="G136" s="269">
        <v>80864.916666666642</v>
      </c>
      <c r="H136" s="269">
        <v>83238.716666666631</v>
      </c>
      <c r="I136" s="269">
        <v>83707.783333333311</v>
      </c>
      <c r="J136" s="269">
        <v>84425.616666666625</v>
      </c>
      <c r="K136" s="268">
        <v>82989.95</v>
      </c>
      <c r="L136" s="268">
        <v>81803.05</v>
      </c>
      <c r="M136" s="268">
        <v>8.1030000000000005E-2</v>
      </c>
      <c r="N136" s="1"/>
      <c r="O136" s="1"/>
    </row>
    <row r="137" spans="1:15" ht="12.75" customHeight="1">
      <c r="A137" s="236">
        <v>128</v>
      </c>
      <c r="B137" s="278" t="s">
        <v>150</v>
      </c>
      <c r="C137" s="268">
        <v>200.85</v>
      </c>
      <c r="D137" s="269">
        <v>200.73333333333335</v>
      </c>
      <c r="E137" s="269">
        <v>198.31666666666669</v>
      </c>
      <c r="F137" s="269">
        <v>195.78333333333333</v>
      </c>
      <c r="G137" s="269">
        <v>193.36666666666667</v>
      </c>
      <c r="H137" s="269">
        <v>203.26666666666671</v>
      </c>
      <c r="I137" s="269">
        <v>205.68333333333334</v>
      </c>
      <c r="J137" s="269">
        <v>208.21666666666673</v>
      </c>
      <c r="K137" s="268">
        <v>203.15</v>
      </c>
      <c r="L137" s="268">
        <v>198.2</v>
      </c>
      <c r="M137" s="268">
        <v>50.920400000000001</v>
      </c>
      <c r="N137" s="1"/>
      <c r="O137" s="1"/>
    </row>
    <row r="138" spans="1:15" ht="12.75" customHeight="1">
      <c r="A138" s="236">
        <v>129</v>
      </c>
      <c r="B138" s="278" t="s">
        <v>149</v>
      </c>
      <c r="C138" s="268">
        <v>1238.8499999999999</v>
      </c>
      <c r="D138" s="269">
        <v>1244.5833333333333</v>
      </c>
      <c r="E138" s="269">
        <v>1227.2166666666665</v>
      </c>
      <c r="F138" s="269">
        <v>1215.5833333333333</v>
      </c>
      <c r="G138" s="269">
        <v>1198.2166666666665</v>
      </c>
      <c r="H138" s="269">
        <v>1256.2166666666665</v>
      </c>
      <c r="I138" s="269">
        <v>1273.5833333333333</v>
      </c>
      <c r="J138" s="269">
        <v>1285.2166666666665</v>
      </c>
      <c r="K138" s="268">
        <v>1261.95</v>
      </c>
      <c r="L138" s="268">
        <v>1232.95</v>
      </c>
      <c r="M138" s="268">
        <v>35.018889999999999</v>
      </c>
      <c r="N138" s="1"/>
      <c r="O138" s="1"/>
    </row>
    <row r="139" spans="1:15" ht="12.75" customHeight="1">
      <c r="A139" s="236">
        <v>130</v>
      </c>
      <c r="B139" s="278" t="s">
        <v>151</v>
      </c>
      <c r="C139" s="268">
        <v>102.2</v>
      </c>
      <c r="D139" s="269">
        <v>101.8</v>
      </c>
      <c r="E139" s="269">
        <v>100.89999999999999</v>
      </c>
      <c r="F139" s="269">
        <v>99.6</v>
      </c>
      <c r="G139" s="269">
        <v>98.699999999999989</v>
      </c>
      <c r="H139" s="269">
        <v>103.1</v>
      </c>
      <c r="I139" s="269">
        <v>104</v>
      </c>
      <c r="J139" s="269">
        <v>105.3</v>
      </c>
      <c r="K139" s="268">
        <v>102.7</v>
      </c>
      <c r="L139" s="268">
        <v>100.5</v>
      </c>
      <c r="M139" s="268">
        <v>43.624549999999999</v>
      </c>
      <c r="N139" s="1"/>
      <c r="O139" s="1"/>
    </row>
    <row r="140" spans="1:15" ht="12.75" customHeight="1">
      <c r="A140" s="236">
        <v>131</v>
      </c>
      <c r="B140" s="278" t="s">
        <v>152</v>
      </c>
      <c r="C140" s="268">
        <v>521.29999999999995</v>
      </c>
      <c r="D140" s="269">
        <v>522.16666666666663</v>
      </c>
      <c r="E140" s="269">
        <v>514.33333333333326</v>
      </c>
      <c r="F140" s="269">
        <v>507.36666666666667</v>
      </c>
      <c r="G140" s="269">
        <v>499.5333333333333</v>
      </c>
      <c r="H140" s="269">
        <v>529.13333333333321</v>
      </c>
      <c r="I140" s="269">
        <v>536.96666666666647</v>
      </c>
      <c r="J140" s="269">
        <v>543.93333333333317</v>
      </c>
      <c r="K140" s="268">
        <v>530</v>
      </c>
      <c r="L140" s="268">
        <v>515.20000000000005</v>
      </c>
      <c r="M140" s="268">
        <v>17.610230000000001</v>
      </c>
      <c r="N140" s="1"/>
      <c r="O140" s="1"/>
    </row>
    <row r="141" spans="1:15" ht="12.75" customHeight="1">
      <c r="A141" s="236">
        <v>132</v>
      </c>
      <c r="B141" s="278" t="s">
        <v>153</v>
      </c>
      <c r="C141" s="268">
        <v>8779.1</v>
      </c>
      <c r="D141" s="269">
        <v>8778.5666666666675</v>
      </c>
      <c r="E141" s="269">
        <v>8711.5333333333347</v>
      </c>
      <c r="F141" s="269">
        <v>8643.9666666666672</v>
      </c>
      <c r="G141" s="269">
        <v>8576.9333333333343</v>
      </c>
      <c r="H141" s="269">
        <v>8846.133333333335</v>
      </c>
      <c r="I141" s="269">
        <v>8913.1666666666679</v>
      </c>
      <c r="J141" s="269">
        <v>8980.7333333333354</v>
      </c>
      <c r="K141" s="268">
        <v>8845.6</v>
      </c>
      <c r="L141" s="268">
        <v>8711</v>
      </c>
      <c r="M141" s="268">
        <v>4.2861599999999997</v>
      </c>
      <c r="N141" s="1"/>
      <c r="O141" s="1"/>
    </row>
    <row r="142" spans="1:15" ht="12.75" customHeight="1">
      <c r="A142" s="236">
        <v>133</v>
      </c>
      <c r="B142" s="278" t="s">
        <v>156</v>
      </c>
      <c r="C142" s="268">
        <v>771.3</v>
      </c>
      <c r="D142" s="269">
        <v>770.26666666666677</v>
      </c>
      <c r="E142" s="269">
        <v>762.58333333333348</v>
      </c>
      <c r="F142" s="269">
        <v>753.86666666666667</v>
      </c>
      <c r="G142" s="269">
        <v>746.18333333333339</v>
      </c>
      <c r="H142" s="269">
        <v>778.98333333333358</v>
      </c>
      <c r="I142" s="269">
        <v>786.66666666666674</v>
      </c>
      <c r="J142" s="269">
        <v>795.38333333333367</v>
      </c>
      <c r="K142" s="268">
        <v>777.95</v>
      </c>
      <c r="L142" s="268">
        <v>761.55</v>
      </c>
      <c r="M142" s="268">
        <v>2.0440800000000001</v>
      </c>
      <c r="N142" s="1"/>
      <c r="O142" s="1"/>
    </row>
    <row r="143" spans="1:15" ht="12.75" customHeight="1">
      <c r="A143" s="236">
        <v>134</v>
      </c>
      <c r="B143" s="278" t="s">
        <v>429</v>
      </c>
      <c r="C143" s="268">
        <v>416</v>
      </c>
      <c r="D143" s="269">
        <v>418.2</v>
      </c>
      <c r="E143" s="269">
        <v>407.84999999999997</v>
      </c>
      <c r="F143" s="269">
        <v>399.7</v>
      </c>
      <c r="G143" s="269">
        <v>389.34999999999997</v>
      </c>
      <c r="H143" s="269">
        <v>426.34999999999997</v>
      </c>
      <c r="I143" s="269">
        <v>436.7</v>
      </c>
      <c r="J143" s="269">
        <v>444.84999999999997</v>
      </c>
      <c r="K143" s="268">
        <v>428.55</v>
      </c>
      <c r="L143" s="268">
        <v>410.05</v>
      </c>
      <c r="M143" s="268">
        <v>19.930969999999999</v>
      </c>
      <c r="N143" s="1"/>
      <c r="O143" s="1"/>
    </row>
    <row r="144" spans="1:15" ht="12.75" customHeight="1">
      <c r="A144" s="236">
        <v>135</v>
      </c>
      <c r="B144" s="278" t="s">
        <v>155</v>
      </c>
      <c r="C144" s="268">
        <v>1535.4</v>
      </c>
      <c r="D144" s="269">
        <v>1540.95</v>
      </c>
      <c r="E144" s="269">
        <v>1507.95</v>
      </c>
      <c r="F144" s="269">
        <v>1480.5</v>
      </c>
      <c r="G144" s="269">
        <v>1447.5</v>
      </c>
      <c r="H144" s="269">
        <v>1568.4</v>
      </c>
      <c r="I144" s="269">
        <v>1601.4</v>
      </c>
      <c r="J144" s="269">
        <v>1628.8500000000001</v>
      </c>
      <c r="K144" s="268">
        <v>1573.95</v>
      </c>
      <c r="L144" s="268">
        <v>1513.5</v>
      </c>
      <c r="M144" s="268">
        <v>1.80637</v>
      </c>
      <c r="N144" s="1"/>
      <c r="O144" s="1"/>
    </row>
    <row r="145" spans="1:15" ht="12.75" customHeight="1">
      <c r="A145" s="236">
        <v>136</v>
      </c>
      <c r="B145" s="278" t="s">
        <v>158</v>
      </c>
      <c r="C145" s="268">
        <v>3277</v>
      </c>
      <c r="D145" s="269">
        <v>3281.2666666666664</v>
      </c>
      <c r="E145" s="269">
        <v>3245.7333333333327</v>
      </c>
      <c r="F145" s="269">
        <v>3214.4666666666662</v>
      </c>
      <c r="G145" s="269">
        <v>3178.9333333333325</v>
      </c>
      <c r="H145" s="269">
        <v>3312.5333333333328</v>
      </c>
      <c r="I145" s="269">
        <v>3348.0666666666666</v>
      </c>
      <c r="J145" s="269">
        <v>3379.333333333333</v>
      </c>
      <c r="K145" s="268">
        <v>3316.8</v>
      </c>
      <c r="L145" s="268">
        <v>3250</v>
      </c>
      <c r="M145" s="268">
        <v>4.1778399999999998</v>
      </c>
      <c r="N145" s="1"/>
      <c r="O145" s="1"/>
    </row>
    <row r="146" spans="1:15" ht="12.75" customHeight="1">
      <c r="A146" s="236">
        <v>137</v>
      </c>
      <c r="B146" s="278" t="s">
        <v>159</v>
      </c>
      <c r="C146" s="268">
        <v>2118.4499999999998</v>
      </c>
      <c r="D146" s="269">
        <v>2113.9166666666665</v>
      </c>
      <c r="E146" s="269">
        <v>2088.0333333333328</v>
      </c>
      <c r="F146" s="269">
        <v>2057.6166666666663</v>
      </c>
      <c r="G146" s="269">
        <v>2031.7333333333327</v>
      </c>
      <c r="H146" s="269">
        <v>2144.333333333333</v>
      </c>
      <c r="I146" s="269">
        <v>2170.2166666666672</v>
      </c>
      <c r="J146" s="269">
        <v>2200.6333333333332</v>
      </c>
      <c r="K146" s="268">
        <v>2139.8000000000002</v>
      </c>
      <c r="L146" s="268">
        <v>2083.5</v>
      </c>
      <c r="M146" s="268">
        <v>4.4979100000000001</v>
      </c>
      <c r="N146" s="1"/>
      <c r="O146" s="1"/>
    </row>
    <row r="147" spans="1:15" ht="12.75" customHeight="1">
      <c r="A147" s="236">
        <v>138</v>
      </c>
      <c r="B147" s="278" t="s">
        <v>161</v>
      </c>
      <c r="C147" s="268">
        <v>1058.4000000000001</v>
      </c>
      <c r="D147" s="269">
        <v>1051.8666666666668</v>
      </c>
      <c r="E147" s="269">
        <v>1043.7333333333336</v>
      </c>
      <c r="F147" s="269">
        <v>1029.0666666666668</v>
      </c>
      <c r="G147" s="269">
        <v>1020.9333333333336</v>
      </c>
      <c r="H147" s="269">
        <v>1066.5333333333335</v>
      </c>
      <c r="I147" s="269">
        <v>1074.6666666666667</v>
      </c>
      <c r="J147" s="269">
        <v>1089.3333333333335</v>
      </c>
      <c r="K147" s="268">
        <v>1060</v>
      </c>
      <c r="L147" s="268">
        <v>1037.2</v>
      </c>
      <c r="M147" s="268">
        <v>3.87703</v>
      </c>
      <c r="N147" s="1"/>
      <c r="O147" s="1"/>
    </row>
    <row r="148" spans="1:15" ht="12.75" customHeight="1">
      <c r="A148" s="236">
        <v>139</v>
      </c>
      <c r="B148" s="278" t="s">
        <v>167</v>
      </c>
      <c r="C148" s="268">
        <v>134.85</v>
      </c>
      <c r="D148" s="269">
        <v>134.08333333333334</v>
      </c>
      <c r="E148" s="269">
        <v>132.56666666666669</v>
      </c>
      <c r="F148" s="269">
        <v>130.28333333333336</v>
      </c>
      <c r="G148" s="269">
        <v>128.76666666666671</v>
      </c>
      <c r="H148" s="269">
        <v>136.36666666666667</v>
      </c>
      <c r="I148" s="269">
        <v>137.88333333333333</v>
      </c>
      <c r="J148" s="269">
        <v>140.16666666666666</v>
      </c>
      <c r="K148" s="268">
        <v>135.6</v>
      </c>
      <c r="L148" s="268">
        <v>131.80000000000001</v>
      </c>
      <c r="M148" s="268">
        <v>71.981729999999999</v>
      </c>
      <c r="N148" s="1"/>
      <c r="O148" s="1"/>
    </row>
    <row r="149" spans="1:15" ht="12.75" customHeight="1">
      <c r="A149" s="236">
        <v>140</v>
      </c>
      <c r="B149" s="278" t="s">
        <v>169</v>
      </c>
      <c r="C149" s="268">
        <v>164.3</v>
      </c>
      <c r="D149" s="269">
        <v>163.5</v>
      </c>
      <c r="E149" s="269">
        <v>162.15</v>
      </c>
      <c r="F149" s="269">
        <v>160</v>
      </c>
      <c r="G149" s="269">
        <v>158.65</v>
      </c>
      <c r="H149" s="269">
        <v>165.65</v>
      </c>
      <c r="I149" s="269">
        <v>167.00000000000003</v>
      </c>
      <c r="J149" s="269">
        <v>169.15</v>
      </c>
      <c r="K149" s="268">
        <v>164.85</v>
      </c>
      <c r="L149" s="268">
        <v>161.35</v>
      </c>
      <c r="M149" s="268">
        <v>88.259829999999994</v>
      </c>
      <c r="N149" s="1"/>
      <c r="O149" s="1"/>
    </row>
    <row r="150" spans="1:15" ht="12.75" customHeight="1">
      <c r="A150" s="236">
        <v>141</v>
      </c>
      <c r="B150" s="278" t="s">
        <v>163</v>
      </c>
      <c r="C150" s="268">
        <v>72.349999999999994</v>
      </c>
      <c r="D150" s="269">
        <v>72.36666666666666</v>
      </c>
      <c r="E150" s="269">
        <v>71.73333333333332</v>
      </c>
      <c r="F150" s="269">
        <v>71.11666666666666</v>
      </c>
      <c r="G150" s="269">
        <v>70.48333333333332</v>
      </c>
      <c r="H150" s="269">
        <v>72.98333333333332</v>
      </c>
      <c r="I150" s="269">
        <v>73.616666666666674</v>
      </c>
      <c r="J150" s="269">
        <v>74.23333333333332</v>
      </c>
      <c r="K150" s="268">
        <v>73</v>
      </c>
      <c r="L150" s="268">
        <v>71.75</v>
      </c>
      <c r="M150" s="268">
        <v>71.049639999999997</v>
      </c>
      <c r="N150" s="1"/>
      <c r="O150" s="1"/>
    </row>
    <row r="151" spans="1:15" ht="12.75" customHeight="1">
      <c r="A151" s="236">
        <v>142</v>
      </c>
      <c r="B151" s="278" t="s">
        <v>165</v>
      </c>
      <c r="C151" s="268">
        <v>4616.75</v>
      </c>
      <c r="D151" s="269">
        <v>4597.916666666667</v>
      </c>
      <c r="E151" s="269">
        <v>4536.8333333333339</v>
      </c>
      <c r="F151" s="269">
        <v>4456.916666666667</v>
      </c>
      <c r="G151" s="269">
        <v>4395.8333333333339</v>
      </c>
      <c r="H151" s="269">
        <v>4677.8333333333339</v>
      </c>
      <c r="I151" s="269">
        <v>4738.9166666666679</v>
      </c>
      <c r="J151" s="269">
        <v>4818.8333333333339</v>
      </c>
      <c r="K151" s="268">
        <v>4659</v>
      </c>
      <c r="L151" s="268">
        <v>4518</v>
      </c>
      <c r="M151" s="268">
        <v>1.4021699999999999</v>
      </c>
      <c r="N151" s="1"/>
      <c r="O151" s="1"/>
    </row>
    <row r="152" spans="1:15" ht="12.75" customHeight="1">
      <c r="A152" s="236">
        <v>143</v>
      </c>
      <c r="B152" s="278" t="s">
        <v>166</v>
      </c>
      <c r="C152" s="268">
        <v>19321</v>
      </c>
      <c r="D152" s="269">
        <v>19289.533333333333</v>
      </c>
      <c r="E152" s="269">
        <v>19199.066666666666</v>
      </c>
      <c r="F152" s="269">
        <v>19077.133333333331</v>
      </c>
      <c r="G152" s="269">
        <v>18986.666666666664</v>
      </c>
      <c r="H152" s="269">
        <v>19411.466666666667</v>
      </c>
      <c r="I152" s="269">
        <v>19501.933333333334</v>
      </c>
      <c r="J152" s="269">
        <v>19623.866666666669</v>
      </c>
      <c r="K152" s="268">
        <v>19380</v>
      </c>
      <c r="L152" s="268">
        <v>19167.599999999999</v>
      </c>
      <c r="M152" s="268">
        <v>0.39612999999999998</v>
      </c>
      <c r="N152" s="1"/>
      <c r="O152" s="1"/>
    </row>
    <row r="153" spans="1:15" ht="12.75" customHeight="1">
      <c r="A153" s="236">
        <v>144</v>
      </c>
      <c r="B153" s="278" t="s">
        <v>162</v>
      </c>
      <c r="C153" s="268">
        <v>270.85000000000002</v>
      </c>
      <c r="D153" s="269">
        <v>271.13333333333333</v>
      </c>
      <c r="E153" s="269">
        <v>269.06666666666666</v>
      </c>
      <c r="F153" s="269">
        <v>267.28333333333336</v>
      </c>
      <c r="G153" s="269">
        <v>265.2166666666667</v>
      </c>
      <c r="H153" s="269">
        <v>272.91666666666663</v>
      </c>
      <c r="I153" s="269">
        <v>274.98333333333323</v>
      </c>
      <c r="J153" s="269">
        <v>276.76666666666659</v>
      </c>
      <c r="K153" s="268">
        <v>273.2</v>
      </c>
      <c r="L153" s="268">
        <v>269.35000000000002</v>
      </c>
      <c r="M153" s="268">
        <v>1.2409399999999999</v>
      </c>
      <c r="N153" s="1"/>
      <c r="O153" s="1"/>
    </row>
    <row r="154" spans="1:15" ht="12.75" customHeight="1">
      <c r="A154" s="236">
        <v>145</v>
      </c>
      <c r="B154" s="278" t="s">
        <v>268</v>
      </c>
      <c r="C154" s="268">
        <v>942.05</v>
      </c>
      <c r="D154" s="269">
        <v>940.38333333333333</v>
      </c>
      <c r="E154" s="269">
        <v>932.76666666666665</v>
      </c>
      <c r="F154" s="269">
        <v>923.48333333333335</v>
      </c>
      <c r="G154" s="269">
        <v>915.86666666666667</v>
      </c>
      <c r="H154" s="269">
        <v>949.66666666666663</v>
      </c>
      <c r="I154" s="269">
        <v>957.28333333333319</v>
      </c>
      <c r="J154" s="269">
        <v>966.56666666666661</v>
      </c>
      <c r="K154" s="268">
        <v>948</v>
      </c>
      <c r="L154" s="268">
        <v>931.1</v>
      </c>
      <c r="M154" s="268">
        <v>6.4897200000000002</v>
      </c>
      <c r="N154" s="1"/>
      <c r="O154" s="1"/>
    </row>
    <row r="155" spans="1:15" ht="12.75" customHeight="1">
      <c r="A155" s="236">
        <v>146</v>
      </c>
      <c r="B155" s="278" t="s">
        <v>170</v>
      </c>
      <c r="C155" s="268">
        <v>134.05000000000001</v>
      </c>
      <c r="D155" s="269">
        <v>133.16666666666666</v>
      </c>
      <c r="E155" s="269">
        <v>132.08333333333331</v>
      </c>
      <c r="F155" s="269">
        <v>130.11666666666665</v>
      </c>
      <c r="G155" s="269">
        <v>129.0333333333333</v>
      </c>
      <c r="H155" s="269">
        <v>135.13333333333333</v>
      </c>
      <c r="I155" s="269">
        <v>136.21666666666664</v>
      </c>
      <c r="J155" s="269">
        <v>138.18333333333334</v>
      </c>
      <c r="K155" s="268">
        <v>134.25</v>
      </c>
      <c r="L155" s="268">
        <v>131.19999999999999</v>
      </c>
      <c r="M155" s="268">
        <v>135.32236</v>
      </c>
      <c r="N155" s="1"/>
      <c r="O155" s="1"/>
    </row>
    <row r="156" spans="1:15" ht="12.75" customHeight="1">
      <c r="A156" s="236">
        <v>147</v>
      </c>
      <c r="B156" s="278" t="s">
        <v>269</v>
      </c>
      <c r="C156" s="268">
        <v>188.05</v>
      </c>
      <c r="D156" s="269">
        <v>187.71666666666667</v>
      </c>
      <c r="E156" s="269">
        <v>185.83333333333334</v>
      </c>
      <c r="F156" s="269">
        <v>183.61666666666667</v>
      </c>
      <c r="G156" s="269">
        <v>181.73333333333335</v>
      </c>
      <c r="H156" s="269">
        <v>189.93333333333334</v>
      </c>
      <c r="I156" s="269">
        <v>191.81666666666666</v>
      </c>
      <c r="J156" s="269">
        <v>194.03333333333333</v>
      </c>
      <c r="K156" s="268">
        <v>189.6</v>
      </c>
      <c r="L156" s="268">
        <v>185.5</v>
      </c>
      <c r="M156" s="268">
        <v>15.100210000000001</v>
      </c>
      <c r="N156" s="1"/>
      <c r="O156" s="1"/>
    </row>
    <row r="157" spans="1:15" ht="12.75" customHeight="1">
      <c r="A157" s="236">
        <v>148</v>
      </c>
      <c r="B157" s="278" t="s">
        <v>831</v>
      </c>
      <c r="C157" s="268">
        <v>707.45</v>
      </c>
      <c r="D157" s="269">
        <v>701.9</v>
      </c>
      <c r="E157" s="269">
        <v>692.65</v>
      </c>
      <c r="F157" s="269">
        <v>677.85</v>
      </c>
      <c r="G157" s="269">
        <v>668.6</v>
      </c>
      <c r="H157" s="269">
        <v>716.69999999999993</v>
      </c>
      <c r="I157" s="269">
        <v>725.94999999999993</v>
      </c>
      <c r="J157" s="269">
        <v>740.74999999999989</v>
      </c>
      <c r="K157" s="268">
        <v>711.15</v>
      </c>
      <c r="L157" s="268">
        <v>687.1</v>
      </c>
      <c r="M157" s="268">
        <v>13.049849999999999</v>
      </c>
      <c r="N157" s="1"/>
      <c r="O157" s="1"/>
    </row>
    <row r="158" spans="1:15" ht="12.75" customHeight="1">
      <c r="A158" s="236">
        <v>149</v>
      </c>
      <c r="B158" s="278" t="s">
        <v>442</v>
      </c>
      <c r="C158" s="268">
        <v>2968</v>
      </c>
      <c r="D158" s="269">
        <v>2989.7666666666664</v>
      </c>
      <c r="E158" s="269">
        <v>2934.7333333333327</v>
      </c>
      <c r="F158" s="269">
        <v>2901.4666666666662</v>
      </c>
      <c r="G158" s="269">
        <v>2846.4333333333325</v>
      </c>
      <c r="H158" s="269">
        <v>3023.0333333333328</v>
      </c>
      <c r="I158" s="269">
        <v>3078.0666666666666</v>
      </c>
      <c r="J158" s="269">
        <v>3111.333333333333</v>
      </c>
      <c r="K158" s="268">
        <v>3044.8</v>
      </c>
      <c r="L158" s="268">
        <v>2956.5</v>
      </c>
      <c r="M158" s="268">
        <v>1.3589800000000001</v>
      </c>
      <c r="N158" s="1"/>
      <c r="O158" s="1"/>
    </row>
    <row r="159" spans="1:15" ht="12.75" customHeight="1">
      <c r="A159" s="236">
        <v>150</v>
      </c>
      <c r="B159" s="278" t="s">
        <v>832</v>
      </c>
      <c r="C159" s="268">
        <v>487.6</v>
      </c>
      <c r="D159" s="269">
        <v>489.51666666666671</v>
      </c>
      <c r="E159" s="269">
        <v>483.23333333333341</v>
      </c>
      <c r="F159" s="269">
        <v>478.86666666666667</v>
      </c>
      <c r="G159" s="269">
        <v>472.58333333333337</v>
      </c>
      <c r="H159" s="269">
        <v>493.88333333333344</v>
      </c>
      <c r="I159" s="269">
        <v>500.16666666666674</v>
      </c>
      <c r="J159" s="269">
        <v>504.53333333333347</v>
      </c>
      <c r="K159" s="268">
        <v>495.8</v>
      </c>
      <c r="L159" s="268">
        <v>485.15</v>
      </c>
      <c r="M159" s="268">
        <v>1.68832</v>
      </c>
      <c r="N159" s="1"/>
      <c r="O159" s="1"/>
    </row>
    <row r="160" spans="1:15" ht="12.75" customHeight="1">
      <c r="A160" s="236">
        <v>151</v>
      </c>
      <c r="B160" s="278" t="s">
        <v>177</v>
      </c>
      <c r="C160" s="268">
        <v>3055.15</v>
      </c>
      <c r="D160" s="269">
        <v>3062.9666666666667</v>
      </c>
      <c r="E160" s="269">
        <v>3027.1833333333334</v>
      </c>
      <c r="F160" s="269">
        <v>2999.2166666666667</v>
      </c>
      <c r="G160" s="269">
        <v>2963.4333333333334</v>
      </c>
      <c r="H160" s="269">
        <v>3090.9333333333334</v>
      </c>
      <c r="I160" s="269">
        <v>3126.7166666666672</v>
      </c>
      <c r="J160" s="269">
        <v>3154.6833333333334</v>
      </c>
      <c r="K160" s="268">
        <v>3098.75</v>
      </c>
      <c r="L160" s="268">
        <v>3035</v>
      </c>
      <c r="M160" s="268">
        <v>1.3822099999999999</v>
      </c>
      <c r="N160" s="1"/>
      <c r="O160" s="1"/>
    </row>
    <row r="161" spans="1:15" ht="12.75" customHeight="1">
      <c r="A161" s="236">
        <v>152</v>
      </c>
      <c r="B161" s="278" t="s">
        <v>171</v>
      </c>
      <c r="C161" s="268">
        <v>53453.2</v>
      </c>
      <c r="D161" s="269">
        <v>53151.066666666673</v>
      </c>
      <c r="E161" s="269">
        <v>52702.133333333346</v>
      </c>
      <c r="F161" s="269">
        <v>51951.066666666673</v>
      </c>
      <c r="G161" s="269">
        <v>51502.133333333346</v>
      </c>
      <c r="H161" s="269">
        <v>53902.133333333346</v>
      </c>
      <c r="I161" s="269">
        <v>54351.06666666668</v>
      </c>
      <c r="J161" s="269">
        <v>55102.133333333346</v>
      </c>
      <c r="K161" s="268">
        <v>53600</v>
      </c>
      <c r="L161" s="268">
        <v>52400</v>
      </c>
      <c r="M161" s="268">
        <v>0.1721</v>
      </c>
      <c r="N161" s="1"/>
      <c r="O161" s="1"/>
    </row>
    <row r="162" spans="1:15" ht="12.75" customHeight="1">
      <c r="A162" s="236">
        <v>153</v>
      </c>
      <c r="B162" s="278" t="s">
        <v>447</v>
      </c>
      <c r="C162" s="268">
        <v>3489.25</v>
      </c>
      <c r="D162" s="269">
        <v>3506.65</v>
      </c>
      <c r="E162" s="269">
        <v>3460.6000000000004</v>
      </c>
      <c r="F162" s="269">
        <v>3431.9500000000003</v>
      </c>
      <c r="G162" s="269">
        <v>3385.9000000000005</v>
      </c>
      <c r="H162" s="269">
        <v>3535.3</v>
      </c>
      <c r="I162" s="269">
        <v>3581.3500000000004</v>
      </c>
      <c r="J162" s="269">
        <v>3610</v>
      </c>
      <c r="K162" s="268">
        <v>3552.7</v>
      </c>
      <c r="L162" s="268">
        <v>3478</v>
      </c>
      <c r="M162" s="268">
        <v>5.72966</v>
      </c>
      <c r="N162" s="1"/>
      <c r="O162" s="1"/>
    </row>
    <row r="163" spans="1:15" ht="12.75" customHeight="1">
      <c r="A163" s="236">
        <v>154</v>
      </c>
      <c r="B163" s="278" t="s">
        <v>173</v>
      </c>
      <c r="C163" s="268">
        <v>205.75</v>
      </c>
      <c r="D163" s="269">
        <v>204.98333333333335</v>
      </c>
      <c r="E163" s="269">
        <v>203.01666666666671</v>
      </c>
      <c r="F163" s="269">
        <v>200.28333333333336</v>
      </c>
      <c r="G163" s="269">
        <v>198.31666666666672</v>
      </c>
      <c r="H163" s="269">
        <v>207.7166666666667</v>
      </c>
      <c r="I163" s="269">
        <v>209.68333333333334</v>
      </c>
      <c r="J163" s="269">
        <v>212.41666666666669</v>
      </c>
      <c r="K163" s="268">
        <v>206.95</v>
      </c>
      <c r="L163" s="268">
        <v>202.25</v>
      </c>
      <c r="M163" s="268">
        <v>15.53411</v>
      </c>
      <c r="N163" s="1"/>
      <c r="O163" s="1"/>
    </row>
    <row r="164" spans="1:15" ht="12.75" customHeight="1">
      <c r="A164" s="236">
        <v>155</v>
      </c>
      <c r="B164" s="278" t="s">
        <v>176</v>
      </c>
      <c r="C164" s="268">
        <v>2662.6</v>
      </c>
      <c r="D164" s="269">
        <v>2668.0333333333333</v>
      </c>
      <c r="E164" s="269">
        <v>2635.5666666666666</v>
      </c>
      <c r="F164" s="269">
        <v>2608.5333333333333</v>
      </c>
      <c r="G164" s="269">
        <v>2576.0666666666666</v>
      </c>
      <c r="H164" s="269">
        <v>2695.0666666666666</v>
      </c>
      <c r="I164" s="269">
        <v>2727.5333333333328</v>
      </c>
      <c r="J164" s="269">
        <v>2754.5666666666666</v>
      </c>
      <c r="K164" s="268">
        <v>2700.5</v>
      </c>
      <c r="L164" s="268">
        <v>2641</v>
      </c>
      <c r="M164" s="268">
        <v>3.1524299999999998</v>
      </c>
      <c r="N164" s="1"/>
      <c r="O164" s="1"/>
    </row>
    <row r="165" spans="1:15" ht="12.75" customHeight="1">
      <c r="A165" s="236">
        <v>156</v>
      </c>
      <c r="B165" s="278" t="s">
        <v>172</v>
      </c>
      <c r="C165" s="268">
        <v>845.1</v>
      </c>
      <c r="D165" s="269">
        <v>848.75</v>
      </c>
      <c r="E165" s="269">
        <v>835.45</v>
      </c>
      <c r="F165" s="269">
        <v>825.80000000000007</v>
      </c>
      <c r="G165" s="269">
        <v>812.50000000000011</v>
      </c>
      <c r="H165" s="269">
        <v>858.4</v>
      </c>
      <c r="I165" s="269">
        <v>871.69999999999993</v>
      </c>
      <c r="J165" s="269">
        <v>881.34999999999991</v>
      </c>
      <c r="K165" s="268">
        <v>862.05</v>
      </c>
      <c r="L165" s="268">
        <v>839.1</v>
      </c>
      <c r="M165" s="268">
        <v>8.69421</v>
      </c>
      <c r="N165" s="1"/>
      <c r="O165" s="1"/>
    </row>
    <row r="166" spans="1:15" ht="12.75" customHeight="1">
      <c r="A166" s="236">
        <v>157</v>
      </c>
      <c r="B166" s="278" t="s">
        <v>270</v>
      </c>
      <c r="C166" s="268">
        <v>2604.9</v>
      </c>
      <c r="D166" s="269">
        <v>2626.9500000000003</v>
      </c>
      <c r="E166" s="269">
        <v>2574.9500000000007</v>
      </c>
      <c r="F166" s="269">
        <v>2545.0000000000005</v>
      </c>
      <c r="G166" s="269">
        <v>2493.0000000000009</v>
      </c>
      <c r="H166" s="269">
        <v>2656.9000000000005</v>
      </c>
      <c r="I166" s="269">
        <v>2708.8999999999996</v>
      </c>
      <c r="J166" s="269">
        <v>2738.8500000000004</v>
      </c>
      <c r="K166" s="268">
        <v>2678.95</v>
      </c>
      <c r="L166" s="268">
        <v>2597</v>
      </c>
      <c r="M166" s="268">
        <v>2.39419</v>
      </c>
      <c r="N166" s="1"/>
      <c r="O166" s="1"/>
    </row>
    <row r="167" spans="1:15" ht="12.75" customHeight="1">
      <c r="A167" s="236">
        <v>158</v>
      </c>
      <c r="B167" s="278" t="s">
        <v>174</v>
      </c>
      <c r="C167" s="268">
        <v>104.95</v>
      </c>
      <c r="D167" s="269">
        <v>105.2</v>
      </c>
      <c r="E167" s="269">
        <v>104.25</v>
      </c>
      <c r="F167" s="269">
        <v>103.55</v>
      </c>
      <c r="G167" s="269">
        <v>102.6</v>
      </c>
      <c r="H167" s="269">
        <v>105.9</v>
      </c>
      <c r="I167" s="269">
        <v>106.85000000000002</v>
      </c>
      <c r="J167" s="269">
        <v>107.55000000000001</v>
      </c>
      <c r="K167" s="268">
        <v>106.15</v>
      </c>
      <c r="L167" s="268">
        <v>104.5</v>
      </c>
      <c r="M167" s="268">
        <v>31.721260000000001</v>
      </c>
      <c r="N167" s="1"/>
      <c r="O167" s="1"/>
    </row>
    <row r="168" spans="1:15" ht="12.75" customHeight="1">
      <c r="A168" s="236">
        <v>159</v>
      </c>
      <c r="B168" s="278" t="s">
        <v>179</v>
      </c>
      <c r="C168" s="268">
        <v>209.4</v>
      </c>
      <c r="D168" s="269">
        <v>207.71666666666667</v>
      </c>
      <c r="E168" s="269">
        <v>205.68333333333334</v>
      </c>
      <c r="F168" s="269">
        <v>201.96666666666667</v>
      </c>
      <c r="G168" s="269">
        <v>199.93333333333334</v>
      </c>
      <c r="H168" s="269">
        <v>211.43333333333334</v>
      </c>
      <c r="I168" s="269">
        <v>213.4666666666667</v>
      </c>
      <c r="J168" s="269">
        <v>217.18333333333334</v>
      </c>
      <c r="K168" s="268">
        <v>209.75</v>
      </c>
      <c r="L168" s="268">
        <v>204</v>
      </c>
      <c r="M168" s="268">
        <v>107.12138</v>
      </c>
      <c r="N168" s="1"/>
      <c r="O168" s="1"/>
    </row>
    <row r="169" spans="1:15" ht="12.75" customHeight="1">
      <c r="A169" s="236">
        <v>160</v>
      </c>
      <c r="B169" s="278" t="s">
        <v>271</v>
      </c>
      <c r="C169" s="268">
        <v>467.6</v>
      </c>
      <c r="D169" s="269">
        <v>467.98333333333335</v>
      </c>
      <c r="E169" s="269">
        <v>464.61666666666667</v>
      </c>
      <c r="F169" s="269">
        <v>461.63333333333333</v>
      </c>
      <c r="G169" s="269">
        <v>458.26666666666665</v>
      </c>
      <c r="H169" s="269">
        <v>470.9666666666667</v>
      </c>
      <c r="I169" s="269">
        <v>474.33333333333337</v>
      </c>
      <c r="J169" s="269">
        <v>477.31666666666672</v>
      </c>
      <c r="K169" s="268">
        <v>471.35</v>
      </c>
      <c r="L169" s="268">
        <v>465</v>
      </c>
      <c r="M169" s="268">
        <v>2.2009400000000001</v>
      </c>
      <c r="N169" s="1"/>
      <c r="O169" s="1"/>
    </row>
    <row r="170" spans="1:15" ht="12.75" customHeight="1">
      <c r="A170" s="236">
        <v>161</v>
      </c>
      <c r="B170" s="278" t="s">
        <v>272</v>
      </c>
      <c r="C170" s="268">
        <v>13853.05</v>
      </c>
      <c r="D170" s="269">
        <v>13875.949999999999</v>
      </c>
      <c r="E170" s="269">
        <v>13797.199999999997</v>
      </c>
      <c r="F170" s="269">
        <v>13741.349999999999</v>
      </c>
      <c r="G170" s="269">
        <v>13662.599999999997</v>
      </c>
      <c r="H170" s="269">
        <v>13931.799999999997</v>
      </c>
      <c r="I170" s="269">
        <v>14010.550000000001</v>
      </c>
      <c r="J170" s="269">
        <v>14066.399999999998</v>
      </c>
      <c r="K170" s="268">
        <v>13954.7</v>
      </c>
      <c r="L170" s="268">
        <v>13820.1</v>
      </c>
      <c r="M170" s="268">
        <v>4.0980000000000003E-2</v>
      </c>
      <c r="N170" s="1"/>
      <c r="O170" s="1"/>
    </row>
    <row r="171" spans="1:15" ht="12.75" customHeight="1">
      <c r="A171" s="236">
        <v>162</v>
      </c>
      <c r="B171" s="278" t="s">
        <v>178</v>
      </c>
      <c r="C171" s="268">
        <v>36.65</v>
      </c>
      <c r="D171" s="269">
        <v>36.550000000000004</v>
      </c>
      <c r="E171" s="269">
        <v>36.20000000000001</v>
      </c>
      <c r="F171" s="269">
        <v>35.750000000000007</v>
      </c>
      <c r="G171" s="269">
        <v>35.400000000000013</v>
      </c>
      <c r="H171" s="269">
        <v>37.000000000000007</v>
      </c>
      <c r="I171" s="269">
        <v>37.35</v>
      </c>
      <c r="J171" s="269">
        <v>37.800000000000004</v>
      </c>
      <c r="K171" s="268">
        <v>36.9</v>
      </c>
      <c r="L171" s="268">
        <v>36.1</v>
      </c>
      <c r="M171" s="268">
        <v>286.87876999999997</v>
      </c>
      <c r="N171" s="1"/>
      <c r="O171" s="1"/>
    </row>
    <row r="172" spans="1:15" ht="12.75" customHeight="1">
      <c r="A172" s="236">
        <v>163</v>
      </c>
      <c r="B172" s="278" t="s">
        <v>184</v>
      </c>
      <c r="C172" s="268">
        <v>95.15</v>
      </c>
      <c r="D172" s="269">
        <v>95.016666666666666</v>
      </c>
      <c r="E172" s="269">
        <v>94.533333333333331</v>
      </c>
      <c r="F172" s="269">
        <v>93.916666666666671</v>
      </c>
      <c r="G172" s="269">
        <v>93.433333333333337</v>
      </c>
      <c r="H172" s="269">
        <v>95.633333333333326</v>
      </c>
      <c r="I172" s="269">
        <v>96.116666666666646</v>
      </c>
      <c r="J172" s="269">
        <v>96.73333333333332</v>
      </c>
      <c r="K172" s="268">
        <v>95.5</v>
      </c>
      <c r="L172" s="268">
        <v>94.4</v>
      </c>
      <c r="M172" s="268">
        <v>36.030380000000001</v>
      </c>
      <c r="N172" s="1"/>
      <c r="O172" s="1"/>
    </row>
    <row r="173" spans="1:15" ht="12.75" customHeight="1">
      <c r="A173" s="236">
        <v>164</v>
      </c>
      <c r="B173" s="278" t="s">
        <v>185</v>
      </c>
      <c r="C173" s="268">
        <v>2432.35</v>
      </c>
      <c r="D173" s="269">
        <v>2430.2999999999997</v>
      </c>
      <c r="E173" s="269">
        <v>2416.6999999999994</v>
      </c>
      <c r="F173" s="269">
        <v>2401.0499999999997</v>
      </c>
      <c r="G173" s="269">
        <v>2387.4499999999994</v>
      </c>
      <c r="H173" s="269">
        <v>2445.9499999999994</v>
      </c>
      <c r="I173" s="269">
        <v>2459.5499999999997</v>
      </c>
      <c r="J173" s="269">
        <v>2475.1999999999994</v>
      </c>
      <c r="K173" s="268">
        <v>2443.9</v>
      </c>
      <c r="L173" s="268">
        <v>2414.65</v>
      </c>
      <c r="M173" s="268">
        <v>35.601669999999999</v>
      </c>
      <c r="N173" s="1"/>
      <c r="O173" s="1"/>
    </row>
    <row r="174" spans="1:15" ht="12.75" customHeight="1">
      <c r="A174" s="236">
        <v>165</v>
      </c>
      <c r="B174" s="278" t="s">
        <v>273</v>
      </c>
      <c r="C174" s="268">
        <v>885.55</v>
      </c>
      <c r="D174" s="269">
        <v>889.44999999999993</v>
      </c>
      <c r="E174" s="269">
        <v>876.89999999999986</v>
      </c>
      <c r="F174" s="269">
        <v>868.24999999999989</v>
      </c>
      <c r="G174" s="269">
        <v>855.69999999999982</v>
      </c>
      <c r="H174" s="269">
        <v>898.09999999999991</v>
      </c>
      <c r="I174" s="269">
        <v>910.64999999999986</v>
      </c>
      <c r="J174" s="269">
        <v>919.3</v>
      </c>
      <c r="K174" s="268">
        <v>902</v>
      </c>
      <c r="L174" s="268">
        <v>880.8</v>
      </c>
      <c r="M174" s="268">
        <v>14.018219999999999</v>
      </c>
      <c r="N174" s="1"/>
      <c r="O174" s="1"/>
    </row>
    <row r="175" spans="1:15" ht="12.75" customHeight="1">
      <c r="A175" s="236">
        <v>166</v>
      </c>
      <c r="B175" s="278" t="s">
        <v>187</v>
      </c>
      <c r="C175" s="268">
        <v>1243.2</v>
      </c>
      <c r="D175" s="269">
        <v>1246.1500000000001</v>
      </c>
      <c r="E175" s="269">
        <v>1235.4000000000001</v>
      </c>
      <c r="F175" s="269">
        <v>1227.5999999999999</v>
      </c>
      <c r="G175" s="269">
        <v>1216.8499999999999</v>
      </c>
      <c r="H175" s="269">
        <v>1253.9500000000003</v>
      </c>
      <c r="I175" s="269">
        <v>1264.7000000000003</v>
      </c>
      <c r="J175" s="269">
        <v>1272.5000000000005</v>
      </c>
      <c r="K175" s="268">
        <v>1256.9000000000001</v>
      </c>
      <c r="L175" s="268">
        <v>1238.3499999999999</v>
      </c>
      <c r="M175" s="268">
        <v>5.7069099999999997</v>
      </c>
      <c r="N175" s="1"/>
      <c r="O175" s="1"/>
    </row>
    <row r="176" spans="1:15" ht="12.75" customHeight="1">
      <c r="A176" s="236">
        <v>167</v>
      </c>
      <c r="B176" s="278" t="s">
        <v>191</v>
      </c>
      <c r="C176" s="268">
        <v>2560.4</v>
      </c>
      <c r="D176" s="269">
        <v>2570.2333333333336</v>
      </c>
      <c r="E176" s="269">
        <v>2540.5666666666671</v>
      </c>
      <c r="F176" s="269">
        <v>2520.7333333333336</v>
      </c>
      <c r="G176" s="269">
        <v>2491.0666666666671</v>
      </c>
      <c r="H176" s="269">
        <v>2590.0666666666671</v>
      </c>
      <c r="I176" s="269">
        <v>2619.7333333333331</v>
      </c>
      <c r="J176" s="269">
        <v>2639.5666666666671</v>
      </c>
      <c r="K176" s="268">
        <v>2599.9</v>
      </c>
      <c r="L176" s="268">
        <v>2550.4</v>
      </c>
      <c r="M176" s="268">
        <v>4.7707300000000004</v>
      </c>
      <c r="N176" s="1"/>
      <c r="O176" s="1"/>
    </row>
    <row r="177" spans="1:15" ht="12.75" customHeight="1">
      <c r="A177" s="236">
        <v>168</v>
      </c>
      <c r="B177" s="278" t="s">
        <v>189</v>
      </c>
      <c r="C177" s="268">
        <v>21283.75</v>
      </c>
      <c r="D177" s="269">
        <v>21179.649999999998</v>
      </c>
      <c r="E177" s="269">
        <v>21014.299999999996</v>
      </c>
      <c r="F177" s="269">
        <v>20744.849999999999</v>
      </c>
      <c r="G177" s="269">
        <v>20579.499999999996</v>
      </c>
      <c r="H177" s="269">
        <v>21449.099999999995</v>
      </c>
      <c r="I177" s="269">
        <v>21614.449999999993</v>
      </c>
      <c r="J177" s="269">
        <v>21883.899999999994</v>
      </c>
      <c r="K177" s="268">
        <v>21345</v>
      </c>
      <c r="L177" s="268">
        <v>20910.2</v>
      </c>
      <c r="M177" s="268">
        <v>0.41735</v>
      </c>
      <c r="N177" s="1"/>
      <c r="O177" s="1"/>
    </row>
    <row r="178" spans="1:15" ht="12.75" customHeight="1">
      <c r="A178" s="236">
        <v>169</v>
      </c>
      <c r="B178" s="278" t="s">
        <v>192</v>
      </c>
      <c r="C178" s="268">
        <v>1199.0999999999999</v>
      </c>
      <c r="D178" s="269">
        <v>1193.1166666666666</v>
      </c>
      <c r="E178" s="269">
        <v>1176.583333333333</v>
      </c>
      <c r="F178" s="269">
        <v>1154.0666666666664</v>
      </c>
      <c r="G178" s="269">
        <v>1137.5333333333328</v>
      </c>
      <c r="H178" s="269">
        <v>1215.6333333333332</v>
      </c>
      <c r="I178" s="269">
        <v>1232.1666666666665</v>
      </c>
      <c r="J178" s="269">
        <v>1254.6833333333334</v>
      </c>
      <c r="K178" s="268">
        <v>1209.6500000000001</v>
      </c>
      <c r="L178" s="268">
        <v>1170.5999999999999</v>
      </c>
      <c r="M178" s="268">
        <v>10.09563</v>
      </c>
      <c r="N178" s="1"/>
      <c r="O178" s="1"/>
    </row>
    <row r="179" spans="1:15" ht="12.75" customHeight="1">
      <c r="A179" s="236">
        <v>170</v>
      </c>
      <c r="B179" s="278" t="s">
        <v>190</v>
      </c>
      <c r="C179" s="268">
        <v>2819.6</v>
      </c>
      <c r="D179" s="269">
        <v>2805.5333333333333</v>
      </c>
      <c r="E179" s="269">
        <v>2784.1666666666665</v>
      </c>
      <c r="F179" s="269">
        <v>2748.7333333333331</v>
      </c>
      <c r="G179" s="269">
        <v>2727.3666666666663</v>
      </c>
      <c r="H179" s="269">
        <v>2840.9666666666667</v>
      </c>
      <c r="I179" s="269">
        <v>2862.3333333333335</v>
      </c>
      <c r="J179" s="269">
        <v>2897.7666666666669</v>
      </c>
      <c r="K179" s="268">
        <v>2826.9</v>
      </c>
      <c r="L179" s="268">
        <v>2770.1</v>
      </c>
      <c r="M179" s="268">
        <v>3.1057100000000002</v>
      </c>
      <c r="N179" s="1"/>
      <c r="O179" s="1"/>
    </row>
    <row r="180" spans="1:15" ht="12.75" customHeight="1">
      <c r="A180" s="236">
        <v>171</v>
      </c>
      <c r="B180" s="278" t="s">
        <v>823</v>
      </c>
      <c r="C180" s="268">
        <v>471.5</v>
      </c>
      <c r="D180" s="269">
        <v>472.45</v>
      </c>
      <c r="E180" s="269">
        <v>467.15</v>
      </c>
      <c r="F180" s="269">
        <v>462.8</v>
      </c>
      <c r="G180" s="269">
        <v>457.5</v>
      </c>
      <c r="H180" s="269">
        <v>476.79999999999995</v>
      </c>
      <c r="I180" s="269">
        <v>482.1</v>
      </c>
      <c r="J180" s="269">
        <v>486.44999999999993</v>
      </c>
      <c r="K180" s="268">
        <v>477.75</v>
      </c>
      <c r="L180" s="268">
        <v>468.1</v>
      </c>
      <c r="M180" s="268">
        <v>7.1201699999999999</v>
      </c>
      <c r="N180" s="1"/>
      <c r="O180" s="1"/>
    </row>
    <row r="181" spans="1:15" ht="12.75" customHeight="1">
      <c r="A181" s="236">
        <v>172</v>
      </c>
      <c r="B181" s="278" t="s">
        <v>188</v>
      </c>
      <c r="C181" s="268">
        <v>530.20000000000005</v>
      </c>
      <c r="D181" s="269">
        <v>530.78333333333342</v>
      </c>
      <c r="E181" s="269">
        <v>525.96666666666681</v>
      </c>
      <c r="F181" s="269">
        <v>521.73333333333335</v>
      </c>
      <c r="G181" s="269">
        <v>516.91666666666674</v>
      </c>
      <c r="H181" s="269">
        <v>535.01666666666688</v>
      </c>
      <c r="I181" s="269">
        <v>539.83333333333348</v>
      </c>
      <c r="J181" s="269">
        <v>544.06666666666695</v>
      </c>
      <c r="K181" s="268">
        <v>535.6</v>
      </c>
      <c r="L181" s="268">
        <v>526.54999999999995</v>
      </c>
      <c r="M181" s="268">
        <v>110.65307</v>
      </c>
      <c r="N181" s="1"/>
      <c r="O181" s="1"/>
    </row>
    <row r="182" spans="1:15" ht="12.75" customHeight="1">
      <c r="A182" s="236">
        <v>173</v>
      </c>
      <c r="B182" s="278" t="s">
        <v>186</v>
      </c>
      <c r="C182" s="268">
        <v>81.05</v>
      </c>
      <c r="D182" s="269">
        <v>81.166666666666657</v>
      </c>
      <c r="E182" s="269">
        <v>80.23333333333332</v>
      </c>
      <c r="F182" s="269">
        <v>79.416666666666657</v>
      </c>
      <c r="G182" s="269">
        <v>78.48333333333332</v>
      </c>
      <c r="H182" s="269">
        <v>81.98333333333332</v>
      </c>
      <c r="I182" s="269">
        <v>82.916666666666657</v>
      </c>
      <c r="J182" s="269">
        <v>83.73333333333332</v>
      </c>
      <c r="K182" s="268">
        <v>82.1</v>
      </c>
      <c r="L182" s="268">
        <v>80.349999999999994</v>
      </c>
      <c r="M182" s="268">
        <v>121.22823</v>
      </c>
      <c r="N182" s="1"/>
      <c r="O182" s="1"/>
    </row>
    <row r="183" spans="1:15" ht="12.75" customHeight="1">
      <c r="A183" s="236">
        <v>174</v>
      </c>
      <c r="B183" s="278" t="s">
        <v>193</v>
      </c>
      <c r="C183" s="268">
        <v>955.15</v>
      </c>
      <c r="D183" s="269">
        <v>954.29999999999984</v>
      </c>
      <c r="E183" s="269">
        <v>947.04999999999973</v>
      </c>
      <c r="F183" s="269">
        <v>938.94999999999993</v>
      </c>
      <c r="G183" s="269">
        <v>931.69999999999982</v>
      </c>
      <c r="H183" s="269">
        <v>962.39999999999964</v>
      </c>
      <c r="I183" s="269">
        <v>969.64999999999986</v>
      </c>
      <c r="J183" s="269">
        <v>977.74999999999955</v>
      </c>
      <c r="K183" s="268">
        <v>961.55</v>
      </c>
      <c r="L183" s="268">
        <v>946.2</v>
      </c>
      <c r="M183" s="268">
        <v>17.623280000000001</v>
      </c>
      <c r="N183" s="1"/>
      <c r="O183" s="1"/>
    </row>
    <row r="184" spans="1:15" ht="12.75" customHeight="1">
      <c r="A184" s="236">
        <v>175</v>
      </c>
      <c r="B184" s="278" t="s">
        <v>194</v>
      </c>
      <c r="C184" s="268">
        <v>540.5</v>
      </c>
      <c r="D184" s="269">
        <v>535.16666666666663</v>
      </c>
      <c r="E184" s="269">
        <v>527.63333333333321</v>
      </c>
      <c r="F184" s="269">
        <v>514.76666666666654</v>
      </c>
      <c r="G184" s="269">
        <v>507.23333333333312</v>
      </c>
      <c r="H184" s="269">
        <v>548.0333333333333</v>
      </c>
      <c r="I184" s="269">
        <v>555.56666666666683</v>
      </c>
      <c r="J184" s="269">
        <v>568.43333333333339</v>
      </c>
      <c r="K184" s="268">
        <v>542.70000000000005</v>
      </c>
      <c r="L184" s="268">
        <v>522.29999999999995</v>
      </c>
      <c r="M184" s="268">
        <v>18.974240000000002</v>
      </c>
      <c r="N184" s="1"/>
      <c r="O184" s="1"/>
    </row>
    <row r="185" spans="1:15" ht="12.75" customHeight="1">
      <c r="A185" s="236">
        <v>176</v>
      </c>
      <c r="B185" s="278" t="s">
        <v>275</v>
      </c>
      <c r="C185" s="268">
        <v>564.1</v>
      </c>
      <c r="D185" s="269">
        <v>565.31666666666672</v>
      </c>
      <c r="E185" s="269">
        <v>559.58333333333348</v>
      </c>
      <c r="F185" s="269">
        <v>555.06666666666672</v>
      </c>
      <c r="G185" s="269">
        <v>549.33333333333348</v>
      </c>
      <c r="H185" s="269">
        <v>569.83333333333348</v>
      </c>
      <c r="I185" s="269">
        <v>575.56666666666683</v>
      </c>
      <c r="J185" s="269">
        <v>580.08333333333348</v>
      </c>
      <c r="K185" s="268">
        <v>571.04999999999995</v>
      </c>
      <c r="L185" s="268">
        <v>560.79999999999995</v>
      </c>
      <c r="M185" s="268">
        <v>4.1919500000000003</v>
      </c>
      <c r="N185" s="1"/>
      <c r="O185" s="1"/>
    </row>
    <row r="186" spans="1:15" ht="12.75" customHeight="1">
      <c r="A186" s="236">
        <v>177</v>
      </c>
      <c r="B186" s="278" t="s">
        <v>206</v>
      </c>
      <c r="C186" s="268">
        <v>1084.8499999999999</v>
      </c>
      <c r="D186" s="269">
        <v>1080.45</v>
      </c>
      <c r="E186" s="269">
        <v>1073.7</v>
      </c>
      <c r="F186" s="269">
        <v>1062.55</v>
      </c>
      <c r="G186" s="269">
        <v>1055.8</v>
      </c>
      <c r="H186" s="269">
        <v>1091.6000000000001</v>
      </c>
      <c r="I186" s="269">
        <v>1098.3500000000001</v>
      </c>
      <c r="J186" s="269">
        <v>1109.5000000000002</v>
      </c>
      <c r="K186" s="268">
        <v>1087.2</v>
      </c>
      <c r="L186" s="268">
        <v>1069.3</v>
      </c>
      <c r="M186" s="268">
        <v>12.71663</v>
      </c>
      <c r="N186" s="1"/>
      <c r="O186" s="1"/>
    </row>
    <row r="187" spans="1:15" ht="12.75" customHeight="1">
      <c r="A187" s="236">
        <v>178</v>
      </c>
      <c r="B187" s="278" t="s">
        <v>195</v>
      </c>
      <c r="C187" s="268">
        <v>1181.8</v>
      </c>
      <c r="D187" s="269">
        <v>1170.4333333333334</v>
      </c>
      <c r="E187" s="269">
        <v>1151.3666666666668</v>
      </c>
      <c r="F187" s="269">
        <v>1120.9333333333334</v>
      </c>
      <c r="G187" s="269">
        <v>1101.8666666666668</v>
      </c>
      <c r="H187" s="269">
        <v>1200.8666666666668</v>
      </c>
      <c r="I187" s="269">
        <v>1219.9333333333334</v>
      </c>
      <c r="J187" s="269">
        <v>1250.3666666666668</v>
      </c>
      <c r="K187" s="268">
        <v>1189.5</v>
      </c>
      <c r="L187" s="268">
        <v>1140</v>
      </c>
      <c r="M187" s="268">
        <v>47.374630000000003</v>
      </c>
      <c r="N187" s="1"/>
      <c r="O187" s="1"/>
    </row>
    <row r="188" spans="1:15" ht="12.75" customHeight="1">
      <c r="A188" s="236">
        <v>179</v>
      </c>
      <c r="B188" s="278" t="s">
        <v>502</v>
      </c>
      <c r="C188" s="268">
        <v>1217.9000000000001</v>
      </c>
      <c r="D188" s="269">
        <v>1207.2166666666667</v>
      </c>
      <c r="E188" s="269">
        <v>1191.4333333333334</v>
      </c>
      <c r="F188" s="269">
        <v>1164.9666666666667</v>
      </c>
      <c r="G188" s="269">
        <v>1149.1833333333334</v>
      </c>
      <c r="H188" s="269">
        <v>1233.6833333333334</v>
      </c>
      <c r="I188" s="269">
        <v>1249.4666666666667</v>
      </c>
      <c r="J188" s="269">
        <v>1275.9333333333334</v>
      </c>
      <c r="K188" s="268">
        <v>1223</v>
      </c>
      <c r="L188" s="268">
        <v>1180.75</v>
      </c>
      <c r="M188" s="268">
        <v>6.8524799999999999</v>
      </c>
      <c r="N188" s="1"/>
      <c r="O188" s="1"/>
    </row>
    <row r="189" spans="1:15" ht="12.75" customHeight="1">
      <c r="A189" s="236">
        <v>180</v>
      </c>
      <c r="B189" s="278" t="s">
        <v>200</v>
      </c>
      <c r="C189" s="268">
        <v>3064.9</v>
      </c>
      <c r="D189" s="269">
        <v>3076</v>
      </c>
      <c r="E189" s="269">
        <v>3047</v>
      </c>
      <c r="F189" s="269">
        <v>3029.1</v>
      </c>
      <c r="G189" s="269">
        <v>3000.1</v>
      </c>
      <c r="H189" s="269">
        <v>3093.9</v>
      </c>
      <c r="I189" s="269">
        <v>3122.9</v>
      </c>
      <c r="J189" s="269">
        <v>3140.8</v>
      </c>
      <c r="K189" s="268">
        <v>3105</v>
      </c>
      <c r="L189" s="268">
        <v>3058.1</v>
      </c>
      <c r="M189" s="268">
        <v>19.398790000000002</v>
      </c>
      <c r="N189" s="1"/>
      <c r="O189" s="1"/>
    </row>
    <row r="190" spans="1:15" ht="12.75" customHeight="1">
      <c r="A190" s="236">
        <v>181</v>
      </c>
      <c r="B190" s="278" t="s">
        <v>196</v>
      </c>
      <c r="C190" s="268">
        <v>780.9</v>
      </c>
      <c r="D190" s="269">
        <v>784.61666666666667</v>
      </c>
      <c r="E190" s="269">
        <v>775.33333333333337</v>
      </c>
      <c r="F190" s="269">
        <v>769.76666666666665</v>
      </c>
      <c r="G190" s="269">
        <v>760.48333333333335</v>
      </c>
      <c r="H190" s="269">
        <v>790.18333333333339</v>
      </c>
      <c r="I190" s="269">
        <v>799.4666666666667</v>
      </c>
      <c r="J190" s="269">
        <v>805.03333333333342</v>
      </c>
      <c r="K190" s="268">
        <v>793.9</v>
      </c>
      <c r="L190" s="268">
        <v>779.05</v>
      </c>
      <c r="M190" s="268">
        <v>10.539070000000001</v>
      </c>
      <c r="N190" s="1"/>
      <c r="O190" s="1"/>
    </row>
    <row r="191" spans="1:15" ht="12.75" customHeight="1">
      <c r="A191" s="236">
        <v>182</v>
      </c>
      <c r="B191" s="278" t="s">
        <v>276</v>
      </c>
      <c r="C191" s="268">
        <v>8550.0499999999993</v>
      </c>
      <c r="D191" s="269">
        <v>8577.6666666666661</v>
      </c>
      <c r="E191" s="269">
        <v>8505.3833333333314</v>
      </c>
      <c r="F191" s="269">
        <v>8460.7166666666653</v>
      </c>
      <c r="G191" s="269">
        <v>8388.4333333333307</v>
      </c>
      <c r="H191" s="269">
        <v>8622.3333333333321</v>
      </c>
      <c r="I191" s="269">
        <v>8694.6166666666686</v>
      </c>
      <c r="J191" s="269">
        <v>8739.2833333333328</v>
      </c>
      <c r="K191" s="268">
        <v>8649.9500000000007</v>
      </c>
      <c r="L191" s="268">
        <v>8533</v>
      </c>
      <c r="M191" s="268">
        <v>1.2824500000000001</v>
      </c>
      <c r="N191" s="1"/>
      <c r="O191" s="1"/>
    </row>
    <row r="192" spans="1:15" ht="12.75" customHeight="1">
      <c r="A192" s="236">
        <v>183</v>
      </c>
      <c r="B192" s="278" t="s">
        <v>197</v>
      </c>
      <c r="C192" s="268">
        <v>412.15</v>
      </c>
      <c r="D192" s="269">
        <v>411.61666666666662</v>
      </c>
      <c r="E192" s="269">
        <v>409.23333333333323</v>
      </c>
      <c r="F192" s="269">
        <v>406.31666666666661</v>
      </c>
      <c r="G192" s="269">
        <v>403.93333333333322</v>
      </c>
      <c r="H192" s="269">
        <v>414.53333333333325</v>
      </c>
      <c r="I192" s="269">
        <v>416.91666666666657</v>
      </c>
      <c r="J192" s="269">
        <v>419.83333333333326</v>
      </c>
      <c r="K192" s="268">
        <v>414</v>
      </c>
      <c r="L192" s="268">
        <v>408.7</v>
      </c>
      <c r="M192" s="268">
        <v>106.70854</v>
      </c>
      <c r="N192" s="1"/>
      <c r="O192" s="1"/>
    </row>
    <row r="193" spans="1:15" ht="12.75" customHeight="1">
      <c r="A193" s="236">
        <v>184</v>
      </c>
      <c r="B193" s="278" t="s">
        <v>198</v>
      </c>
      <c r="C193" s="268">
        <v>222.5</v>
      </c>
      <c r="D193" s="269">
        <v>221.38333333333333</v>
      </c>
      <c r="E193" s="269">
        <v>219.86666666666665</v>
      </c>
      <c r="F193" s="269">
        <v>217.23333333333332</v>
      </c>
      <c r="G193" s="269">
        <v>215.71666666666664</v>
      </c>
      <c r="H193" s="269">
        <v>224.01666666666665</v>
      </c>
      <c r="I193" s="269">
        <v>225.5333333333333</v>
      </c>
      <c r="J193" s="269">
        <v>228.16666666666666</v>
      </c>
      <c r="K193" s="268">
        <v>222.9</v>
      </c>
      <c r="L193" s="268">
        <v>218.75</v>
      </c>
      <c r="M193" s="268">
        <v>110.98716</v>
      </c>
      <c r="N193" s="1"/>
      <c r="O193" s="1"/>
    </row>
    <row r="194" spans="1:15" ht="12.75" customHeight="1">
      <c r="A194" s="236">
        <v>185</v>
      </c>
      <c r="B194" s="278" t="s">
        <v>199</v>
      </c>
      <c r="C194" s="268">
        <v>103.3</v>
      </c>
      <c r="D194" s="269">
        <v>102.90000000000002</v>
      </c>
      <c r="E194" s="269">
        <v>102.30000000000004</v>
      </c>
      <c r="F194" s="269">
        <v>101.30000000000003</v>
      </c>
      <c r="G194" s="269">
        <v>100.70000000000005</v>
      </c>
      <c r="H194" s="269">
        <v>103.90000000000003</v>
      </c>
      <c r="I194" s="269">
        <v>104.50000000000003</v>
      </c>
      <c r="J194" s="269">
        <v>105.50000000000003</v>
      </c>
      <c r="K194" s="268">
        <v>103.5</v>
      </c>
      <c r="L194" s="268">
        <v>101.9</v>
      </c>
      <c r="M194" s="268">
        <v>360.80874999999997</v>
      </c>
      <c r="N194" s="1"/>
      <c r="O194" s="1"/>
    </row>
    <row r="195" spans="1:15" ht="12.75" customHeight="1">
      <c r="A195" s="236">
        <v>186</v>
      </c>
      <c r="B195" s="278" t="s">
        <v>201</v>
      </c>
      <c r="C195" s="268">
        <v>1023.85</v>
      </c>
      <c r="D195" s="269">
        <v>1027.1166666666668</v>
      </c>
      <c r="E195" s="269">
        <v>1017.7833333333335</v>
      </c>
      <c r="F195" s="269">
        <v>1011.7166666666667</v>
      </c>
      <c r="G195" s="269">
        <v>1002.3833333333334</v>
      </c>
      <c r="H195" s="269">
        <v>1033.1833333333336</v>
      </c>
      <c r="I195" s="269">
        <v>1042.5166666666667</v>
      </c>
      <c r="J195" s="269">
        <v>1048.5833333333337</v>
      </c>
      <c r="K195" s="268">
        <v>1036.45</v>
      </c>
      <c r="L195" s="268">
        <v>1021.05</v>
      </c>
      <c r="M195" s="268">
        <v>15.391260000000001</v>
      </c>
      <c r="N195" s="1"/>
      <c r="O195" s="1"/>
    </row>
    <row r="196" spans="1:15" ht="12.75" customHeight="1">
      <c r="A196" s="236">
        <v>187</v>
      </c>
      <c r="B196" s="278" t="s">
        <v>182</v>
      </c>
      <c r="C196" s="268">
        <v>737.2</v>
      </c>
      <c r="D196" s="269">
        <v>740.69999999999993</v>
      </c>
      <c r="E196" s="269">
        <v>716.74999999999989</v>
      </c>
      <c r="F196" s="269">
        <v>696.3</v>
      </c>
      <c r="G196" s="269">
        <v>672.34999999999991</v>
      </c>
      <c r="H196" s="269">
        <v>761.14999999999986</v>
      </c>
      <c r="I196" s="269">
        <v>785.09999999999991</v>
      </c>
      <c r="J196" s="269">
        <v>805.54999999999984</v>
      </c>
      <c r="K196" s="268">
        <v>764.65</v>
      </c>
      <c r="L196" s="268">
        <v>720.25</v>
      </c>
      <c r="M196" s="268">
        <v>6.2597100000000001</v>
      </c>
      <c r="N196" s="1"/>
      <c r="O196" s="1"/>
    </row>
    <row r="197" spans="1:15" ht="12.75" customHeight="1">
      <c r="A197" s="236">
        <v>188</v>
      </c>
      <c r="B197" s="278" t="s">
        <v>202</v>
      </c>
      <c r="C197" s="268">
        <v>2730.5</v>
      </c>
      <c r="D197" s="269">
        <v>2716.8333333333335</v>
      </c>
      <c r="E197" s="269">
        <v>2688.666666666667</v>
      </c>
      <c r="F197" s="269">
        <v>2646.8333333333335</v>
      </c>
      <c r="G197" s="269">
        <v>2618.666666666667</v>
      </c>
      <c r="H197" s="269">
        <v>2758.666666666667</v>
      </c>
      <c r="I197" s="269">
        <v>2786.8333333333339</v>
      </c>
      <c r="J197" s="269">
        <v>2828.666666666667</v>
      </c>
      <c r="K197" s="268">
        <v>2745</v>
      </c>
      <c r="L197" s="268">
        <v>2675</v>
      </c>
      <c r="M197" s="268">
        <v>52.848140000000001</v>
      </c>
      <c r="N197" s="1"/>
      <c r="O197" s="1"/>
    </row>
    <row r="198" spans="1:15" ht="12.75" customHeight="1">
      <c r="A198" s="236">
        <v>189</v>
      </c>
      <c r="B198" s="278" t="s">
        <v>203</v>
      </c>
      <c r="C198" s="268">
        <v>1572.4</v>
      </c>
      <c r="D198" s="269">
        <v>1577.4666666666669</v>
      </c>
      <c r="E198" s="269">
        <v>1544.2333333333338</v>
      </c>
      <c r="F198" s="269">
        <v>1516.0666666666668</v>
      </c>
      <c r="G198" s="269">
        <v>1482.8333333333337</v>
      </c>
      <c r="H198" s="269">
        <v>1605.6333333333339</v>
      </c>
      <c r="I198" s="269">
        <v>1638.866666666667</v>
      </c>
      <c r="J198" s="269">
        <v>1667.033333333334</v>
      </c>
      <c r="K198" s="268">
        <v>1610.7</v>
      </c>
      <c r="L198" s="268">
        <v>1549.3</v>
      </c>
      <c r="M198" s="268">
        <v>5.7115600000000004</v>
      </c>
      <c r="N198" s="1"/>
      <c r="O198" s="1"/>
    </row>
    <row r="199" spans="1:15" ht="12.75" customHeight="1">
      <c r="A199" s="236">
        <v>190</v>
      </c>
      <c r="B199" s="278" t="s">
        <v>204</v>
      </c>
      <c r="C199" s="268">
        <v>490.85</v>
      </c>
      <c r="D199" s="269">
        <v>494.63333333333338</v>
      </c>
      <c r="E199" s="269">
        <v>484.36666666666679</v>
      </c>
      <c r="F199" s="269">
        <v>477.88333333333338</v>
      </c>
      <c r="G199" s="269">
        <v>467.61666666666679</v>
      </c>
      <c r="H199" s="269">
        <v>501.11666666666679</v>
      </c>
      <c r="I199" s="269">
        <v>511.38333333333333</v>
      </c>
      <c r="J199" s="269">
        <v>517.86666666666679</v>
      </c>
      <c r="K199" s="268">
        <v>504.9</v>
      </c>
      <c r="L199" s="268">
        <v>488.15</v>
      </c>
      <c r="M199" s="268">
        <v>3.40421</v>
      </c>
      <c r="N199" s="1"/>
      <c r="O199" s="1"/>
    </row>
    <row r="200" spans="1:15" ht="12.75" customHeight="1">
      <c r="A200" s="236">
        <v>191</v>
      </c>
      <c r="B200" s="278" t="s">
        <v>205</v>
      </c>
      <c r="C200" s="268">
        <v>1450.75</v>
      </c>
      <c r="D200" s="269">
        <v>1456.9333333333334</v>
      </c>
      <c r="E200" s="269">
        <v>1433.8666666666668</v>
      </c>
      <c r="F200" s="269">
        <v>1416.9833333333333</v>
      </c>
      <c r="G200" s="269">
        <v>1393.9166666666667</v>
      </c>
      <c r="H200" s="269">
        <v>1473.8166666666668</v>
      </c>
      <c r="I200" s="269">
        <v>1496.8833333333334</v>
      </c>
      <c r="J200" s="269">
        <v>1513.7666666666669</v>
      </c>
      <c r="K200" s="268">
        <v>1480</v>
      </c>
      <c r="L200" s="268">
        <v>1440.05</v>
      </c>
      <c r="M200" s="268">
        <v>6.3382899999999998</v>
      </c>
      <c r="N200" s="1"/>
      <c r="O200" s="1"/>
    </row>
    <row r="201" spans="1:15" ht="12.75" customHeight="1">
      <c r="A201" s="236">
        <v>192</v>
      </c>
      <c r="B201" s="278" t="s">
        <v>509</v>
      </c>
      <c r="C201" s="268">
        <v>38.200000000000003</v>
      </c>
      <c r="D201" s="269">
        <v>38</v>
      </c>
      <c r="E201" s="269">
        <v>37.299999999999997</v>
      </c>
      <c r="F201" s="269">
        <v>36.4</v>
      </c>
      <c r="G201" s="269">
        <v>35.699999999999996</v>
      </c>
      <c r="H201" s="269">
        <v>38.9</v>
      </c>
      <c r="I201" s="269">
        <v>39.6</v>
      </c>
      <c r="J201" s="269">
        <v>40.5</v>
      </c>
      <c r="K201" s="268">
        <v>38.700000000000003</v>
      </c>
      <c r="L201" s="268">
        <v>37.1</v>
      </c>
      <c r="M201" s="268">
        <v>77.149950000000004</v>
      </c>
      <c r="N201" s="1"/>
      <c r="O201" s="1"/>
    </row>
    <row r="202" spans="1:15" ht="12.75" customHeight="1">
      <c r="A202" s="236">
        <v>193</v>
      </c>
      <c r="B202" s="278" t="s">
        <v>209</v>
      </c>
      <c r="C202" s="268">
        <v>690.45</v>
      </c>
      <c r="D202" s="269">
        <v>691.43333333333339</v>
      </c>
      <c r="E202" s="269">
        <v>682.96666666666681</v>
      </c>
      <c r="F202" s="269">
        <v>675.48333333333346</v>
      </c>
      <c r="G202" s="269">
        <v>667.01666666666688</v>
      </c>
      <c r="H202" s="269">
        <v>698.91666666666674</v>
      </c>
      <c r="I202" s="269">
        <v>707.38333333333344</v>
      </c>
      <c r="J202" s="269">
        <v>714.86666666666667</v>
      </c>
      <c r="K202" s="268">
        <v>699.9</v>
      </c>
      <c r="L202" s="268">
        <v>683.95</v>
      </c>
      <c r="M202" s="268">
        <v>23.672830000000001</v>
      </c>
      <c r="N202" s="1"/>
      <c r="O202" s="1"/>
    </row>
    <row r="203" spans="1:15" ht="12.75" customHeight="1">
      <c r="A203" s="236">
        <v>194</v>
      </c>
      <c r="B203" s="278" t="s">
        <v>208</v>
      </c>
      <c r="C203" s="268">
        <v>6203.5</v>
      </c>
      <c r="D203" s="269">
        <v>6214.7</v>
      </c>
      <c r="E203" s="269">
        <v>6122.2</v>
      </c>
      <c r="F203" s="269">
        <v>6040.9</v>
      </c>
      <c r="G203" s="269">
        <v>5948.4</v>
      </c>
      <c r="H203" s="269">
        <v>6296</v>
      </c>
      <c r="I203" s="269">
        <v>6388.5</v>
      </c>
      <c r="J203" s="269">
        <v>6469.8</v>
      </c>
      <c r="K203" s="268">
        <v>6307.2</v>
      </c>
      <c r="L203" s="268">
        <v>6133.4</v>
      </c>
      <c r="M203" s="268">
        <v>4.5488299999999997</v>
      </c>
      <c r="N203" s="1"/>
      <c r="O203" s="1"/>
    </row>
    <row r="204" spans="1:15" ht="12.75" customHeight="1">
      <c r="A204" s="236">
        <v>195</v>
      </c>
      <c r="B204" s="278" t="s">
        <v>277</v>
      </c>
      <c r="C204" s="268">
        <v>44.6</v>
      </c>
      <c r="D204" s="269">
        <v>44.466666666666669</v>
      </c>
      <c r="E204" s="269">
        <v>44.13333333333334</v>
      </c>
      <c r="F204" s="269">
        <v>43.666666666666671</v>
      </c>
      <c r="G204" s="269">
        <v>43.333333333333343</v>
      </c>
      <c r="H204" s="269">
        <v>44.933333333333337</v>
      </c>
      <c r="I204" s="269">
        <v>45.266666666666666</v>
      </c>
      <c r="J204" s="269">
        <v>45.733333333333334</v>
      </c>
      <c r="K204" s="268">
        <v>44.8</v>
      </c>
      <c r="L204" s="268">
        <v>44</v>
      </c>
      <c r="M204" s="268">
        <v>35.060670000000002</v>
      </c>
      <c r="N204" s="1"/>
      <c r="O204" s="1"/>
    </row>
    <row r="205" spans="1:15" ht="12.75" customHeight="1">
      <c r="A205" s="236">
        <v>196</v>
      </c>
      <c r="B205" s="278" t="s">
        <v>207</v>
      </c>
      <c r="C205" s="268">
        <v>1726.8</v>
      </c>
      <c r="D205" s="269">
        <v>1724.4666666666665</v>
      </c>
      <c r="E205" s="269">
        <v>1697.9833333333329</v>
      </c>
      <c r="F205" s="269">
        <v>1669.1666666666665</v>
      </c>
      <c r="G205" s="269">
        <v>1642.6833333333329</v>
      </c>
      <c r="H205" s="269">
        <v>1753.2833333333328</v>
      </c>
      <c r="I205" s="269">
        <v>1779.7666666666664</v>
      </c>
      <c r="J205" s="269">
        <v>1808.5833333333328</v>
      </c>
      <c r="K205" s="268">
        <v>1750.95</v>
      </c>
      <c r="L205" s="268">
        <v>1695.65</v>
      </c>
      <c r="M205" s="268">
        <v>3.5649899999999999</v>
      </c>
      <c r="N205" s="1"/>
      <c r="O205" s="1"/>
    </row>
    <row r="206" spans="1:15" ht="12.75" customHeight="1">
      <c r="A206" s="236">
        <v>197</v>
      </c>
      <c r="B206" s="278" t="s">
        <v>154</v>
      </c>
      <c r="C206" s="268">
        <v>874.45</v>
      </c>
      <c r="D206" s="269">
        <v>871.81666666666661</v>
      </c>
      <c r="E206" s="269">
        <v>859.63333333333321</v>
      </c>
      <c r="F206" s="269">
        <v>844.81666666666661</v>
      </c>
      <c r="G206" s="269">
        <v>832.63333333333321</v>
      </c>
      <c r="H206" s="269">
        <v>886.63333333333321</v>
      </c>
      <c r="I206" s="269">
        <v>898.81666666666661</v>
      </c>
      <c r="J206" s="269">
        <v>913.63333333333321</v>
      </c>
      <c r="K206" s="268">
        <v>884</v>
      </c>
      <c r="L206" s="268">
        <v>857</v>
      </c>
      <c r="M206" s="268">
        <v>21.776479999999999</v>
      </c>
      <c r="N206" s="1"/>
      <c r="O206" s="1"/>
    </row>
    <row r="207" spans="1:15" ht="12.75" customHeight="1">
      <c r="A207" s="236">
        <v>198</v>
      </c>
      <c r="B207" s="278" t="s">
        <v>279</v>
      </c>
      <c r="C207" s="268">
        <v>1135.25</v>
      </c>
      <c r="D207" s="269">
        <v>1132.6666666666667</v>
      </c>
      <c r="E207" s="269">
        <v>1122.6333333333334</v>
      </c>
      <c r="F207" s="269">
        <v>1110.0166666666667</v>
      </c>
      <c r="G207" s="269">
        <v>1099.9833333333333</v>
      </c>
      <c r="H207" s="269">
        <v>1145.2833333333335</v>
      </c>
      <c r="I207" s="269">
        <v>1155.3166666666668</v>
      </c>
      <c r="J207" s="269">
        <v>1167.9333333333336</v>
      </c>
      <c r="K207" s="268">
        <v>1142.7</v>
      </c>
      <c r="L207" s="268">
        <v>1120.05</v>
      </c>
      <c r="M207" s="268">
        <v>12.305680000000001</v>
      </c>
      <c r="N207" s="1"/>
      <c r="O207" s="1"/>
    </row>
    <row r="208" spans="1:15" ht="12.75" customHeight="1">
      <c r="A208" s="236">
        <v>199</v>
      </c>
      <c r="B208" s="278" t="s">
        <v>210</v>
      </c>
      <c r="C208" s="268">
        <v>291.89999999999998</v>
      </c>
      <c r="D208" s="269">
        <v>290.55</v>
      </c>
      <c r="E208" s="269">
        <v>288.60000000000002</v>
      </c>
      <c r="F208" s="269">
        <v>285.3</v>
      </c>
      <c r="G208" s="269">
        <v>283.35000000000002</v>
      </c>
      <c r="H208" s="269">
        <v>293.85000000000002</v>
      </c>
      <c r="I208" s="269">
        <v>295.79999999999995</v>
      </c>
      <c r="J208" s="269">
        <v>299.10000000000002</v>
      </c>
      <c r="K208" s="268">
        <v>292.5</v>
      </c>
      <c r="L208" s="268">
        <v>287.25</v>
      </c>
      <c r="M208" s="268">
        <v>84.994990000000001</v>
      </c>
      <c r="N208" s="1"/>
      <c r="O208" s="1"/>
    </row>
    <row r="209" spans="1:15" ht="12.75" customHeight="1">
      <c r="A209" s="236">
        <v>200</v>
      </c>
      <c r="B209" s="278" t="s">
        <v>127</v>
      </c>
      <c r="C209" s="268">
        <v>9.1</v>
      </c>
      <c r="D209" s="269">
        <v>9.0833333333333321</v>
      </c>
      <c r="E209" s="269">
        <v>8.966666666666665</v>
      </c>
      <c r="F209" s="269">
        <v>8.8333333333333321</v>
      </c>
      <c r="G209" s="269">
        <v>8.716666666666665</v>
      </c>
      <c r="H209" s="269">
        <v>9.216666666666665</v>
      </c>
      <c r="I209" s="269">
        <v>9.3333333333333321</v>
      </c>
      <c r="J209" s="269">
        <v>9.466666666666665</v>
      </c>
      <c r="K209" s="268">
        <v>9.1999999999999993</v>
      </c>
      <c r="L209" s="268">
        <v>8.9499999999999993</v>
      </c>
      <c r="M209" s="268">
        <v>1200.0204000000001</v>
      </c>
      <c r="N209" s="1"/>
      <c r="O209" s="1"/>
    </row>
    <row r="210" spans="1:15" ht="12.75" customHeight="1">
      <c r="A210" s="236">
        <v>201</v>
      </c>
      <c r="B210" s="278" t="s">
        <v>211</v>
      </c>
      <c r="C210" s="268">
        <v>910.35</v>
      </c>
      <c r="D210" s="269">
        <v>914.36666666666679</v>
      </c>
      <c r="E210" s="269">
        <v>901.53333333333353</v>
      </c>
      <c r="F210" s="269">
        <v>892.7166666666667</v>
      </c>
      <c r="G210" s="269">
        <v>879.88333333333344</v>
      </c>
      <c r="H210" s="269">
        <v>923.18333333333362</v>
      </c>
      <c r="I210" s="269">
        <v>936.01666666666688</v>
      </c>
      <c r="J210" s="269">
        <v>944.83333333333371</v>
      </c>
      <c r="K210" s="268">
        <v>927.2</v>
      </c>
      <c r="L210" s="268">
        <v>905.55</v>
      </c>
      <c r="M210" s="268">
        <v>4.7505199999999999</v>
      </c>
      <c r="N210" s="1"/>
      <c r="O210" s="1"/>
    </row>
    <row r="211" spans="1:15" ht="12.75" customHeight="1">
      <c r="A211" s="236">
        <v>202</v>
      </c>
      <c r="B211" s="278" t="s">
        <v>280</v>
      </c>
      <c r="C211" s="268">
        <v>1646.45</v>
      </c>
      <c r="D211" s="269">
        <v>1650.3333333333333</v>
      </c>
      <c r="E211" s="269">
        <v>1628.6666666666665</v>
      </c>
      <c r="F211" s="269">
        <v>1610.8833333333332</v>
      </c>
      <c r="G211" s="269">
        <v>1589.2166666666665</v>
      </c>
      <c r="H211" s="269">
        <v>1668.1166666666666</v>
      </c>
      <c r="I211" s="269">
        <v>1689.7833333333331</v>
      </c>
      <c r="J211" s="269">
        <v>1707.5666666666666</v>
      </c>
      <c r="K211" s="268">
        <v>1672</v>
      </c>
      <c r="L211" s="268">
        <v>1632.55</v>
      </c>
      <c r="M211" s="268">
        <v>0.55559000000000003</v>
      </c>
      <c r="N211" s="1"/>
      <c r="O211" s="1"/>
    </row>
    <row r="212" spans="1:15" ht="12.75" customHeight="1">
      <c r="A212" s="236">
        <v>203</v>
      </c>
      <c r="B212" s="278" t="s">
        <v>212</v>
      </c>
      <c r="C212" s="268">
        <v>408.1</v>
      </c>
      <c r="D212" s="269">
        <v>408.7</v>
      </c>
      <c r="E212" s="269">
        <v>405.65</v>
      </c>
      <c r="F212" s="269">
        <v>403.2</v>
      </c>
      <c r="G212" s="269">
        <v>400.15</v>
      </c>
      <c r="H212" s="269">
        <v>411.15</v>
      </c>
      <c r="I212" s="269">
        <v>414.20000000000005</v>
      </c>
      <c r="J212" s="269">
        <v>416.65</v>
      </c>
      <c r="K212" s="268">
        <v>411.75</v>
      </c>
      <c r="L212" s="268">
        <v>406.25</v>
      </c>
      <c r="M212" s="268">
        <v>37.900930000000002</v>
      </c>
      <c r="N212" s="1"/>
      <c r="O212" s="1"/>
    </row>
    <row r="213" spans="1:15" ht="12.75" customHeight="1">
      <c r="A213" s="236">
        <v>204</v>
      </c>
      <c r="B213" s="278" t="s">
        <v>281</v>
      </c>
      <c r="C213" s="268">
        <v>16.55</v>
      </c>
      <c r="D213" s="269">
        <v>16.55</v>
      </c>
      <c r="E213" s="269">
        <v>16.350000000000001</v>
      </c>
      <c r="F213" s="269">
        <v>16.150000000000002</v>
      </c>
      <c r="G213" s="269">
        <v>15.950000000000003</v>
      </c>
      <c r="H213" s="269">
        <v>16.75</v>
      </c>
      <c r="I213" s="269">
        <v>16.949999999999996</v>
      </c>
      <c r="J213" s="269">
        <v>17.149999999999999</v>
      </c>
      <c r="K213" s="268">
        <v>16.75</v>
      </c>
      <c r="L213" s="268">
        <v>16.350000000000001</v>
      </c>
      <c r="M213" s="268">
        <v>596.05750999999998</v>
      </c>
      <c r="N213" s="1"/>
      <c r="O213" s="1"/>
    </row>
    <row r="214" spans="1:15" ht="12.75" customHeight="1">
      <c r="A214" s="236">
        <v>205</v>
      </c>
      <c r="B214" s="278" t="s">
        <v>213</v>
      </c>
      <c r="C214" s="268">
        <v>281.8</v>
      </c>
      <c r="D214" s="269">
        <v>281.18333333333334</v>
      </c>
      <c r="E214" s="269">
        <v>277.86666666666667</v>
      </c>
      <c r="F214" s="269">
        <v>273.93333333333334</v>
      </c>
      <c r="G214" s="269">
        <v>270.61666666666667</v>
      </c>
      <c r="H214" s="269">
        <v>285.11666666666667</v>
      </c>
      <c r="I214" s="269">
        <v>288.43333333333339</v>
      </c>
      <c r="J214" s="269">
        <v>292.36666666666667</v>
      </c>
      <c r="K214" s="268">
        <v>284.5</v>
      </c>
      <c r="L214" s="268">
        <v>277.25</v>
      </c>
      <c r="M214" s="268">
        <v>146.58804000000001</v>
      </c>
      <c r="N214" s="1"/>
      <c r="O214" s="1"/>
    </row>
    <row r="215" spans="1:15" ht="12.75" customHeight="1">
      <c r="A215" s="236">
        <v>206</v>
      </c>
      <c r="B215" s="278" t="s">
        <v>833</v>
      </c>
      <c r="C215" s="268">
        <v>69.55</v>
      </c>
      <c r="D215" s="269">
        <v>68.11666666666666</v>
      </c>
      <c r="E215" s="269">
        <v>66.033333333333317</v>
      </c>
      <c r="F215" s="269">
        <v>62.516666666666652</v>
      </c>
      <c r="G215" s="269">
        <v>60.433333333333309</v>
      </c>
      <c r="H215" s="269">
        <v>71.633333333333326</v>
      </c>
      <c r="I215" s="269">
        <v>73.716666666666669</v>
      </c>
      <c r="J215" s="269">
        <v>77.233333333333334</v>
      </c>
      <c r="K215" s="268">
        <v>70.2</v>
      </c>
      <c r="L215" s="268">
        <v>64.599999999999994</v>
      </c>
      <c r="M215" s="268">
        <v>1708.7953600000001</v>
      </c>
      <c r="N215" s="1"/>
      <c r="O215" s="1"/>
    </row>
    <row r="216" spans="1:15" ht="12.75" customHeight="1">
      <c r="A216" s="236">
        <v>207</v>
      </c>
      <c r="B216" s="278" t="s">
        <v>824</v>
      </c>
      <c r="C216" s="268">
        <v>422</v>
      </c>
      <c r="D216" s="269">
        <v>421.73333333333335</v>
      </c>
      <c r="E216" s="269">
        <v>417.4666666666667</v>
      </c>
      <c r="F216" s="269">
        <v>412.93333333333334</v>
      </c>
      <c r="G216" s="269">
        <v>408.66666666666669</v>
      </c>
      <c r="H216" s="269">
        <v>426.26666666666671</v>
      </c>
      <c r="I216" s="269">
        <v>430.53333333333336</v>
      </c>
      <c r="J216" s="269">
        <v>435.06666666666672</v>
      </c>
      <c r="K216" s="268">
        <v>426</v>
      </c>
      <c r="L216" s="268">
        <v>417.2</v>
      </c>
      <c r="M216" s="268">
        <v>19.289010000000001</v>
      </c>
      <c r="N216" s="1"/>
      <c r="O216" s="1"/>
    </row>
    <row r="217" spans="1:15" ht="12.75" customHeight="1">
      <c r="A217" s="360"/>
      <c r="B217" s="361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509" sqref="C509:M5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2"/>
      <c r="B1" s="41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5" t="s">
        <v>16</v>
      </c>
      <c r="B9" s="407" t="s">
        <v>18</v>
      </c>
      <c r="C9" s="411" t="s">
        <v>20</v>
      </c>
      <c r="D9" s="411" t="s">
        <v>21</v>
      </c>
      <c r="E9" s="402" t="s">
        <v>22</v>
      </c>
      <c r="F9" s="403"/>
      <c r="G9" s="404"/>
      <c r="H9" s="402" t="s">
        <v>23</v>
      </c>
      <c r="I9" s="403"/>
      <c r="J9" s="404"/>
      <c r="K9" s="23"/>
      <c r="L9" s="24"/>
      <c r="M9" s="50"/>
      <c r="N9" s="1"/>
      <c r="O9" s="1"/>
    </row>
    <row r="10" spans="1:15" ht="42.75" customHeight="1">
      <c r="A10" s="409"/>
      <c r="B10" s="410"/>
      <c r="C10" s="410"/>
      <c r="D10" s="4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24464.95</v>
      </c>
      <c r="D11" s="269">
        <v>24612.333333333332</v>
      </c>
      <c r="E11" s="269">
        <v>24217.666666666664</v>
      </c>
      <c r="F11" s="269">
        <v>23970.383333333331</v>
      </c>
      <c r="G11" s="269">
        <v>23575.716666666664</v>
      </c>
      <c r="H11" s="269">
        <v>24859.616666666665</v>
      </c>
      <c r="I11" s="269">
        <v>25254.283333333329</v>
      </c>
      <c r="J11" s="269">
        <v>25501.566666666666</v>
      </c>
      <c r="K11" s="268">
        <v>25007</v>
      </c>
      <c r="L11" s="268">
        <v>24365.05</v>
      </c>
      <c r="M11" s="268">
        <v>7.5399999999999995E-2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3296.1</v>
      </c>
      <c r="D12" s="269">
        <v>3261.2333333333336</v>
      </c>
      <c r="E12" s="269">
        <v>3212.5666666666671</v>
      </c>
      <c r="F12" s="269">
        <v>3129.0333333333333</v>
      </c>
      <c r="G12" s="269">
        <v>3080.3666666666668</v>
      </c>
      <c r="H12" s="269">
        <v>3344.7666666666673</v>
      </c>
      <c r="I12" s="269">
        <v>3393.4333333333334</v>
      </c>
      <c r="J12" s="269">
        <v>3476.9666666666676</v>
      </c>
      <c r="K12" s="268">
        <v>3309.9</v>
      </c>
      <c r="L12" s="268">
        <v>3177.7</v>
      </c>
      <c r="M12" s="268">
        <v>6.0154899999999998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2384.75</v>
      </c>
      <c r="D13" s="269">
        <v>2378.25</v>
      </c>
      <c r="E13" s="269">
        <v>2356.5</v>
      </c>
      <c r="F13" s="269">
        <v>2328.25</v>
      </c>
      <c r="G13" s="269">
        <v>2306.5</v>
      </c>
      <c r="H13" s="269">
        <v>2406.5</v>
      </c>
      <c r="I13" s="269">
        <v>2428.25</v>
      </c>
      <c r="J13" s="269">
        <v>2456.5</v>
      </c>
      <c r="K13" s="268">
        <v>2400</v>
      </c>
      <c r="L13" s="268">
        <v>2350</v>
      </c>
      <c r="M13" s="268">
        <v>5.6726200000000002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2525.8000000000002</v>
      </c>
      <c r="D14" s="269">
        <v>2511.3333333333335</v>
      </c>
      <c r="E14" s="269">
        <v>2483.666666666667</v>
      </c>
      <c r="F14" s="269">
        <v>2441.5333333333333</v>
      </c>
      <c r="G14" s="269">
        <v>2413.8666666666668</v>
      </c>
      <c r="H14" s="269">
        <v>2553.4666666666672</v>
      </c>
      <c r="I14" s="269">
        <v>2581.1333333333341</v>
      </c>
      <c r="J14" s="269">
        <v>2623.2666666666673</v>
      </c>
      <c r="K14" s="268">
        <v>2539</v>
      </c>
      <c r="L14" s="268">
        <v>2469.1999999999998</v>
      </c>
      <c r="M14" s="268">
        <v>0.68267999999999995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1148.2</v>
      </c>
      <c r="D15" s="269">
        <v>1139.0166666666667</v>
      </c>
      <c r="E15" s="269">
        <v>1120.5333333333333</v>
      </c>
      <c r="F15" s="269">
        <v>1092.8666666666666</v>
      </c>
      <c r="G15" s="269">
        <v>1074.3833333333332</v>
      </c>
      <c r="H15" s="269">
        <v>1166.6833333333334</v>
      </c>
      <c r="I15" s="269">
        <v>1185.1666666666665</v>
      </c>
      <c r="J15" s="269">
        <v>1212.8333333333335</v>
      </c>
      <c r="K15" s="268">
        <v>1157.5</v>
      </c>
      <c r="L15" s="268">
        <v>1111.3499999999999</v>
      </c>
      <c r="M15" s="268">
        <v>4.64072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591.04999999999995</v>
      </c>
      <c r="D16" s="269">
        <v>594.36666666666667</v>
      </c>
      <c r="E16" s="269">
        <v>583.68333333333339</v>
      </c>
      <c r="F16" s="269">
        <v>576.31666666666672</v>
      </c>
      <c r="G16" s="269">
        <v>565.63333333333344</v>
      </c>
      <c r="H16" s="269">
        <v>601.73333333333335</v>
      </c>
      <c r="I16" s="269">
        <v>612.41666666666652</v>
      </c>
      <c r="J16" s="269">
        <v>619.7833333333333</v>
      </c>
      <c r="K16" s="268">
        <v>605.04999999999995</v>
      </c>
      <c r="L16" s="268">
        <v>587</v>
      </c>
      <c r="M16" s="268">
        <v>20.752289999999999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496</v>
      </c>
      <c r="D17" s="269">
        <v>497.9666666666667</v>
      </c>
      <c r="E17" s="269">
        <v>485.93333333333339</v>
      </c>
      <c r="F17" s="269">
        <v>475.86666666666667</v>
      </c>
      <c r="G17" s="269">
        <v>463.83333333333337</v>
      </c>
      <c r="H17" s="269">
        <v>508.03333333333342</v>
      </c>
      <c r="I17" s="269">
        <v>520.06666666666672</v>
      </c>
      <c r="J17" s="269">
        <v>530.13333333333344</v>
      </c>
      <c r="K17" s="268">
        <v>510</v>
      </c>
      <c r="L17" s="268">
        <v>487.9</v>
      </c>
      <c r="M17" s="268">
        <v>2.6857000000000002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2092.6999999999998</v>
      </c>
      <c r="D18" s="269">
        <v>2121.1333333333332</v>
      </c>
      <c r="E18" s="269">
        <v>2051.6666666666665</v>
      </c>
      <c r="F18" s="269">
        <v>2010.6333333333332</v>
      </c>
      <c r="G18" s="269">
        <v>1941.1666666666665</v>
      </c>
      <c r="H18" s="269">
        <v>2162.1666666666665</v>
      </c>
      <c r="I18" s="269">
        <v>2231.6333333333337</v>
      </c>
      <c r="J18" s="269">
        <v>2272.6666666666665</v>
      </c>
      <c r="K18" s="268">
        <v>2190.6</v>
      </c>
      <c r="L18" s="268">
        <v>2080.1</v>
      </c>
      <c r="M18" s="268">
        <v>1.3447100000000001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19056</v>
      </c>
      <c r="D19" s="269">
        <v>19157.816666666666</v>
      </c>
      <c r="E19" s="269">
        <v>18849.23333333333</v>
      </c>
      <c r="F19" s="269">
        <v>18642.466666666664</v>
      </c>
      <c r="G19" s="269">
        <v>18333.883333333328</v>
      </c>
      <c r="H19" s="269">
        <v>19364.583333333332</v>
      </c>
      <c r="I19" s="269">
        <v>19673.166666666668</v>
      </c>
      <c r="J19" s="269">
        <v>19879.933333333334</v>
      </c>
      <c r="K19" s="268">
        <v>19466.400000000001</v>
      </c>
      <c r="L19" s="268">
        <v>18951.05</v>
      </c>
      <c r="M19" s="268">
        <v>0.20177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3277.6</v>
      </c>
      <c r="D20" s="269">
        <v>3272.2333333333331</v>
      </c>
      <c r="E20" s="269">
        <v>3233.5166666666664</v>
      </c>
      <c r="F20" s="269">
        <v>3189.4333333333334</v>
      </c>
      <c r="G20" s="269">
        <v>3150.7166666666667</v>
      </c>
      <c r="H20" s="269">
        <v>3316.3166666666662</v>
      </c>
      <c r="I20" s="269">
        <v>3355.0333333333324</v>
      </c>
      <c r="J20" s="269">
        <v>3399.1166666666659</v>
      </c>
      <c r="K20" s="268">
        <v>3310.95</v>
      </c>
      <c r="L20" s="268">
        <v>3228.15</v>
      </c>
      <c r="M20" s="268">
        <v>19.30275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2204.15</v>
      </c>
      <c r="D21" s="269">
        <v>2198.0833333333335</v>
      </c>
      <c r="E21" s="269">
        <v>2178.0666666666671</v>
      </c>
      <c r="F21" s="269">
        <v>2151.9833333333336</v>
      </c>
      <c r="G21" s="269">
        <v>2131.9666666666672</v>
      </c>
      <c r="H21" s="269">
        <v>2224.166666666667</v>
      </c>
      <c r="I21" s="269">
        <v>2244.1833333333334</v>
      </c>
      <c r="J21" s="269">
        <v>2270.2666666666669</v>
      </c>
      <c r="K21" s="268">
        <v>2218.1</v>
      </c>
      <c r="L21" s="268">
        <v>2172</v>
      </c>
      <c r="M21" s="268">
        <v>11.904540000000001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816.9</v>
      </c>
      <c r="D22" s="269">
        <v>816.41666666666663</v>
      </c>
      <c r="E22" s="269">
        <v>806.83333333333326</v>
      </c>
      <c r="F22" s="269">
        <v>796.76666666666665</v>
      </c>
      <c r="G22" s="269">
        <v>787.18333333333328</v>
      </c>
      <c r="H22" s="269">
        <v>826.48333333333323</v>
      </c>
      <c r="I22" s="269">
        <v>836.06666666666649</v>
      </c>
      <c r="J22" s="269">
        <v>846.13333333333321</v>
      </c>
      <c r="K22" s="268">
        <v>826</v>
      </c>
      <c r="L22" s="268">
        <v>806.35</v>
      </c>
      <c r="M22" s="268">
        <v>60.869250000000001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3187.6</v>
      </c>
      <c r="D23" s="269">
        <v>3209.9166666666665</v>
      </c>
      <c r="E23" s="269">
        <v>3115.2333333333331</v>
      </c>
      <c r="F23" s="269">
        <v>3042.8666666666668</v>
      </c>
      <c r="G23" s="269">
        <v>2948.1833333333334</v>
      </c>
      <c r="H23" s="269">
        <v>3282.2833333333328</v>
      </c>
      <c r="I23" s="269">
        <v>3376.9666666666662</v>
      </c>
      <c r="J23" s="269">
        <v>3449.3333333333326</v>
      </c>
      <c r="K23" s="268">
        <v>3304.6</v>
      </c>
      <c r="L23" s="268">
        <v>3137.55</v>
      </c>
      <c r="M23" s="268">
        <v>4.4035000000000002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3278.6</v>
      </c>
      <c r="D24" s="269">
        <v>3292.8666666666668</v>
      </c>
      <c r="E24" s="269">
        <v>3236.7333333333336</v>
      </c>
      <c r="F24" s="269">
        <v>3194.8666666666668</v>
      </c>
      <c r="G24" s="269">
        <v>3138.7333333333336</v>
      </c>
      <c r="H24" s="269">
        <v>3334.7333333333336</v>
      </c>
      <c r="I24" s="269">
        <v>3390.8666666666668</v>
      </c>
      <c r="J24" s="269">
        <v>3432.7333333333336</v>
      </c>
      <c r="K24" s="268">
        <v>3349</v>
      </c>
      <c r="L24" s="268">
        <v>3251</v>
      </c>
      <c r="M24" s="268">
        <v>4.4539600000000004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115.3</v>
      </c>
      <c r="D25" s="269">
        <v>114.89999999999999</v>
      </c>
      <c r="E25" s="269">
        <v>113.89999999999998</v>
      </c>
      <c r="F25" s="269">
        <v>112.49999999999999</v>
      </c>
      <c r="G25" s="269">
        <v>111.49999999999997</v>
      </c>
      <c r="H25" s="269">
        <v>116.29999999999998</v>
      </c>
      <c r="I25" s="269">
        <v>117.30000000000001</v>
      </c>
      <c r="J25" s="269">
        <v>118.69999999999999</v>
      </c>
      <c r="K25" s="268">
        <v>115.9</v>
      </c>
      <c r="L25" s="268">
        <v>113.5</v>
      </c>
      <c r="M25" s="268">
        <v>18.131049999999998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340.2</v>
      </c>
      <c r="D26" s="269">
        <v>339.15000000000003</v>
      </c>
      <c r="E26" s="269">
        <v>334.55000000000007</v>
      </c>
      <c r="F26" s="269">
        <v>328.90000000000003</v>
      </c>
      <c r="G26" s="269">
        <v>324.30000000000007</v>
      </c>
      <c r="H26" s="269">
        <v>344.80000000000007</v>
      </c>
      <c r="I26" s="269">
        <v>349.40000000000009</v>
      </c>
      <c r="J26" s="269">
        <v>355.05000000000007</v>
      </c>
      <c r="K26" s="268">
        <v>343.75</v>
      </c>
      <c r="L26" s="268">
        <v>333.5</v>
      </c>
      <c r="M26" s="268">
        <v>18.979690000000002</v>
      </c>
      <c r="N26" s="1"/>
      <c r="O26" s="1"/>
    </row>
    <row r="27" spans="1:15" ht="12.75" customHeight="1">
      <c r="A27" s="30">
        <v>17</v>
      </c>
      <c r="B27" s="278" t="s">
        <v>834</v>
      </c>
      <c r="C27" s="268">
        <v>449.8</v>
      </c>
      <c r="D27" s="269">
        <v>449.7</v>
      </c>
      <c r="E27" s="269">
        <v>448.09999999999997</v>
      </c>
      <c r="F27" s="269">
        <v>446.4</v>
      </c>
      <c r="G27" s="269">
        <v>444.79999999999995</v>
      </c>
      <c r="H27" s="269">
        <v>451.4</v>
      </c>
      <c r="I27" s="269">
        <v>453</v>
      </c>
      <c r="J27" s="269">
        <v>454.7</v>
      </c>
      <c r="K27" s="268">
        <v>451.3</v>
      </c>
      <c r="L27" s="268">
        <v>448</v>
      </c>
      <c r="M27" s="268">
        <v>0.49837999999999999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281.7</v>
      </c>
      <c r="D28" s="269">
        <v>282.93333333333334</v>
      </c>
      <c r="E28" s="269">
        <v>274.86666666666667</v>
      </c>
      <c r="F28" s="269">
        <v>268.03333333333336</v>
      </c>
      <c r="G28" s="269">
        <v>259.9666666666667</v>
      </c>
      <c r="H28" s="269">
        <v>289.76666666666665</v>
      </c>
      <c r="I28" s="269">
        <v>297.83333333333337</v>
      </c>
      <c r="J28" s="269">
        <v>304.66666666666663</v>
      </c>
      <c r="K28" s="268">
        <v>291</v>
      </c>
      <c r="L28" s="268">
        <v>276.10000000000002</v>
      </c>
      <c r="M28" s="268">
        <v>2.1488900000000002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280.35000000000002</v>
      </c>
      <c r="D29" s="269">
        <v>277.41666666666669</v>
      </c>
      <c r="E29" s="269">
        <v>270.93333333333339</v>
      </c>
      <c r="F29" s="269">
        <v>261.51666666666671</v>
      </c>
      <c r="G29" s="269">
        <v>255.03333333333342</v>
      </c>
      <c r="H29" s="269">
        <v>286.83333333333337</v>
      </c>
      <c r="I29" s="269">
        <v>293.31666666666661</v>
      </c>
      <c r="J29" s="269">
        <v>302.73333333333335</v>
      </c>
      <c r="K29" s="268">
        <v>283.89999999999998</v>
      </c>
      <c r="L29" s="268">
        <v>268</v>
      </c>
      <c r="M29" s="268">
        <v>3.2688100000000002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1271.3</v>
      </c>
      <c r="D30" s="269">
        <v>1272.9166666666667</v>
      </c>
      <c r="E30" s="269">
        <v>1261.4333333333334</v>
      </c>
      <c r="F30" s="269">
        <v>1251.5666666666666</v>
      </c>
      <c r="G30" s="269">
        <v>1240.0833333333333</v>
      </c>
      <c r="H30" s="269">
        <v>1282.7833333333335</v>
      </c>
      <c r="I30" s="269">
        <v>1294.2666666666667</v>
      </c>
      <c r="J30" s="269">
        <v>1304.1333333333337</v>
      </c>
      <c r="K30" s="268">
        <v>1284.4000000000001</v>
      </c>
      <c r="L30" s="268">
        <v>1263.05</v>
      </c>
      <c r="M30" s="268">
        <v>0.59265000000000001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1260.3499999999999</v>
      </c>
      <c r="D31" s="269">
        <v>1260.0166666666667</v>
      </c>
      <c r="E31" s="269">
        <v>1246.3333333333333</v>
      </c>
      <c r="F31" s="269">
        <v>1232.3166666666666</v>
      </c>
      <c r="G31" s="269">
        <v>1218.6333333333332</v>
      </c>
      <c r="H31" s="269">
        <v>1274.0333333333333</v>
      </c>
      <c r="I31" s="269">
        <v>1287.7166666666667</v>
      </c>
      <c r="J31" s="269">
        <v>1301.7333333333333</v>
      </c>
      <c r="K31" s="268">
        <v>1273.7</v>
      </c>
      <c r="L31" s="268">
        <v>1246</v>
      </c>
      <c r="M31" s="268">
        <v>0.48752000000000001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617.5</v>
      </c>
      <c r="D32" s="269">
        <v>616.16666666666663</v>
      </c>
      <c r="E32" s="269">
        <v>606.38333333333321</v>
      </c>
      <c r="F32" s="269">
        <v>595.26666666666654</v>
      </c>
      <c r="G32" s="269">
        <v>585.48333333333312</v>
      </c>
      <c r="H32" s="269">
        <v>627.2833333333333</v>
      </c>
      <c r="I32" s="269">
        <v>637.06666666666683</v>
      </c>
      <c r="J32" s="269">
        <v>648.18333333333339</v>
      </c>
      <c r="K32" s="268">
        <v>625.95000000000005</v>
      </c>
      <c r="L32" s="268">
        <v>605.04999999999995</v>
      </c>
      <c r="M32" s="268">
        <v>1.4050100000000001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3200.3</v>
      </c>
      <c r="D33" s="269">
        <v>3223.7000000000003</v>
      </c>
      <c r="E33" s="269">
        <v>3167.6000000000004</v>
      </c>
      <c r="F33" s="269">
        <v>3134.9</v>
      </c>
      <c r="G33" s="269">
        <v>3078.8</v>
      </c>
      <c r="H33" s="269">
        <v>3256.4000000000005</v>
      </c>
      <c r="I33" s="269">
        <v>3312.5</v>
      </c>
      <c r="J33" s="269">
        <v>3345.2000000000007</v>
      </c>
      <c r="K33" s="268">
        <v>3279.8</v>
      </c>
      <c r="L33" s="268">
        <v>3191</v>
      </c>
      <c r="M33" s="268">
        <v>2.4238499999999998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2919.5</v>
      </c>
      <c r="D34" s="269">
        <v>2923.85</v>
      </c>
      <c r="E34" s="269">
        <v>2908</v>
      </c>
      <c r="F34" s="269">
        <v>2896.5</v>
      </c>
      <c r="G34" s="269">
        <v>2880.65</v>
      </c>
      <c r="H34" s="269">
        <v>2935.35</v>
      </c>
      <c r="I34" s="269">
        <v>2951.1999999999994</v>
      </c>
      <c r="J34" s="269">
        <v>2962.7</v>
      </c>
      <c r="K34" s="268">
        <v>2939.7</v>
      </c>
      <c r="L34" s="268">
        <v>2912.35</v>
      </c>
      <c r="M34" s="268">
        <v>0.13139000000000001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412.7</v>
      </c>
      <c r="D35" s="269">
        <v>413.18333333333334</v>
      </c>
      <c r="E35" s="269">
        <v>406.56666666666666</v>
      </c>
      <c r="F35" s="269">
        <v>400.43333333333334</v>
      </c>
      <c r="G35" s="269">
        <v>393.81666666666666</v>
      </c>
      <c r="H35" s="269">
        <v>419.31666666666666</v>
      </c>
      <c r="I35" s="269">
        <v>425.93333333333334</v>
      </c>
      <c r="J35" s="269">
        <v>432.06666666666666</v>
      </c>
      <c r="K35" s="268">
        <v>419.8</v>
      </c>
      <c r="L35" s="268">
        <v>407.05</v>
      </c>
      <c r="M35" s="268">
        <v>4.5603300000000004</v>
      </c>
      <c r="N35" s="1"/>
      <c r="O35" s="1"/>
    </row>
    <row r="36" spans="1:15" ht="12.75" customHeight="1">
      <c r="A36" s="30">
        <v>26</v>
      </c>
      <c r="B36" s="278" t="s">
        <v>864</v>
      </c>
      <c r="C36" s="268">
        <v>18.149999999999999</v>
      </c>
      <c r="D36" s="269">
        <v>18.133333333333333</v>
      </c>
      <c r="E36" s="269">
        <v>17.916666666666664</v>
      </c>
      <c r="F36" s="269">
        <v>17.68333333333333</v>
      </c>
      <c r="G36" s="269">
        <v>17.466666666666661</v>
      </c>
      <c r="H36" s="269">
        <v>18.366666666666667</v>
      </c>
      <c r="I36" s="269">
        <v>18.583333333333336</v>
      </c>
      <c r="J36" s="269">
        <v>18.81666666666667</v>
      </c>
      <c r="K36" s="268">
        <v>18.350000000000001</v>
      </c>
      <c r="L36" s="268">
        <v>17.899999999999999</v>
      </c>
      <c r="M36" s="268">
        <v>20.66076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500.9</v>
      </c>
      <c r="D37" s="269">
        <v>500.45</v>
      </c>
      <c r="E37" s="269">
        <v>497.65</v>
      </c>
      <c r="F37" s="269">
        <v>494.4</v>
      </c>
      <c r="G37" s="269">
        <v>491.59999999999997</v>
      </c>
      <c r="H37" s="269">
        <v>503.7</v>
      </c>
      <c r="I37" s="269">
        <v>506.50000000000006</v>
      </c>
      <c r="J37" s="269">
        <v>509.75</v>
      </c>
      <c r="K37" s="268">
        <v>503.25</v>
      </c>
      <c r="L37" s="268">
        <v>497.2</v>
      </c>
      <c r="M37" s="268">
        <v>2.24838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2347.4</v>
      </c>
      <c r="D38" s="269">
        <v>2351.4500000000003</v>
      </c>
      <c r="E38" s="269">
        <v>2320.9500000000007</v>
      </c>
      <c r="F38" s="269">
        <v>2294.5000000000005</v>
      </c>
      <c r="G38" s="269">
        <v>2264.0000000000009</v>
      </c>
      <c r="H38" s="269">
        <v>2377.9000000000005</v>
      </c>
      <c r="I38" s="269">
        <v>2408.3999999999996</v>
      </c>
      <c r="J38" s="269">
        <v>2434.8500000000004</v>
      </c>
      <c r="K38" s="268">
        <v>2381.9499999999998</v>
      </c>
      <c r="L38" s="268">
        <v>2325</v>
      </c>
      <c r="M38" s="268">
        <v>1.13822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521.79999999999995</v>
      </c>
      <c r="D39" s="269">
        <v>516.19999999999993</v>
      </c>
      <c r="E39" s="269">
        <v>505.39999999999986</v>
      </c>
      <c r="F39" s="269">
        <v>488.99999999999994</v>
      </c>
      <c r="G39" s="269">
        <v>478.19999999999987</v>
      </c>
      <c r="H39" s="269">
        <v>532.59999999999991</v>
      </c>
      <c r="I39" s="269">
        <v>543.39999999999986</v>
      </c>
      <c r="J39" s="269">
        <v>559.79999999999984</v>
      </c>
      <c r="K39" s="268">
        <v>527</v>
      </c>
      <c r="L39" s="268">
        <v>499.8</v>
      </c>
      <c r="M39" s="268">
        <v>93.845529999999997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1526.95</v>
      </c>
      <c r="D40" s="269">
        <v>1527.4833333333333</v>
      </c>
      <c r="E40" s="269">
        <v>1514.4666666666667</v>
      </c>
      <c r="F40" s="269">
        <v>1501.9833333333333</v>
      </c>
      <c r="G40" s="269">
        <v>1488.9666666666667</v>
      </c>
      <c r="H40" s="269">
        <v>1539.9666666666667</v>
      </c>
      <c r="I40" s="269">
        <v>1552.9833333333336</v>
      </c>
      <c r="J40" s="269">
        <v>1565.4666666666667</v>
      </c>
      <c r="K40" s="268">
        <v>1540.5</v>
      </c>
      <c r="L40" s="268">
        <v>1515</v>
      </c>
      <c r="M40" s="268">
        <v>3.2641200000000001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734.9</v>
      </c>
      <c r="D41" s="269">
        <v>737.36666666666679</v>
      </c>
      <c r="E41" s="269">
        <v>729.73333333333358</v>
      </c>
      <c r="F41" s="269">
        <v>724.56666666666683</v>
      </c>
      <c r="G41" s="269">
        <v>716.93333333333362</v>
      </c>
      <c r="H41" s="269">
        <v>742.53333333333353</v>
      </c>
      <c r="I41" s="269">
        <v>750.16666666666674</v>
      </c>
      <c r="J41" s="269">
        <v>755.33333333333348</v>
      </c>
      <c r="K41" s="268">
        <v>745</v>
      </c>
      <c r="L41" s="268">
        <v>732.2</v>
      </c>
      <c r="M41" s="268">
        <v>0.45524999999999999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4394.1000000000004</v>
      </c>
      <c r="D42" s="269">
        <v>4393.55</v>
      </c>
      <c r="E42" s="269">
        <v>4354.1000000000004</v>
      </c>
      <c r="F42" s="269">
        <v>4314.1000000000004</v>
      </c>
      <c r="G42" s="269">
        <v>4274.6500000000005</v>
      </c>
      <c r="H42" s="269">
        <v>4433.55</v>
      </c>
      <c r="I42" s="269">
        <v>4472.9999999999991</v>
      </c>
      <c r="J42" s="269">
        <v>4513</v>
      </c>
      <c r="K42" s="268">
        <v>4433</v>
      </c>
      <c r="L42" s="268">
        <v>4353.55</v>
      </c>
      <c r="M42" s="268">
        <v>5.0152999999999999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271.14999999999998</v>
      </c>
      <c r="D43" s="269">
        <v>270.04999999999995</v>
      </c>
      <c r="E43" s="269">
        <v>267.89999999999992</v>
      </c>
      <c r="F43" s="269">
        <v>264.64999999999998</v>
      </c>
      <c r="G43" s="269">
        <v>262.49999999999994</v>
      </c>
      <c r="H43" s="269">
        <v>273.2999999999999</v>
      </c>
      <c r="I43" s="269">
        <v>275.45</v>
      </c>
      <c r="J43" s="269">
        <v>278.69999999999987</v>
      </c>
      <c r="K43" s="268">
        <v>272.2</v>
      </c>
      <c r="L43" s="268">
        <v>266.8</v>
      </c>
      <c r="M43" s="268">
        <v>15.54031</v>
      </c>
      <c r="N43" s="1"/>
      <c r="O43" s="1"/>
    </row>
    <row r="44" spans="1:15" ht="12.75" customHeight="1">
      <c r="A44" s="30">
        <v>34</v>
      </c>
      <c r="B44" s="278" t="s">
        <v>835</v>
      </c>
      <c r="C44" s="268">
        <v>305.64999999999998</v>
      </c>
      <c r="D44" s="269">
        <v>306.84999999999997</v>
      </c>
      <c r="E44" s="269">
        <v>303.79999999999995</v>
      </c>
      <c r="F44" s="269">
        <v>301.95</v>
      </c>
      <c r="G44" s="269">
        <v>298.89999999999998</v>
      </c>
      <c r="H44" s="269">
        <v>308.69999999999993</v>
      </c>
      <c r="I44" s="269">
        <v>311.75</v>
      </c>
      <c r="J44" s="269">
        <v>313.59999999999991</v>
      </c>
      <c r="K44" s="268">
        <v>309.89999999999998</v>
      </c>
      <c r="L44" s="268">
        <v>305</v>
      </c>
      <c r="M44" s="268">
        <v>1.54667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648.65</v>
      </c>
      <c r="D45" s="269">
        <v>644.16666666666663</v>
      </c>
      <c r="E45" s="269">
        <v>632.5333333333333</v>
      </c>
      <c r="F45" s="269">
        <v>616.41666666666663</v>
      </c>
      <c r="G45" s="269">
        <v>604.7833333333333</v>
      </c>
      <c r="H45" s="269">
        <v>660.2833333333333</v>
      </c>
      <c r="I45" s="269">
        <v>671.91666666666674</v>
      </c>
      <c r="J45" s="269">
        <v>688.0333333333333</v>
      </c>
      <c r="K45" s="268">
        <v>655.8</v>
      </c>
      <c r="L45" s="268">
        <v>628.04999999999995</v>
      </c>
      <c r="M45" s="268">
        <v>1.3392500000000001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159.65</v>
      </c>
      <c r="D46" s="269">
        <v>158.31666666666666</v>
      </c>
      <c r="E46" s="269">
        <v>156.13333333333333</v>
      </c>
      <c r="F46" s="269">
        <v>152.61666666666667</v>
      </c>
      <c r="G46" s="269">
        <v>150.43333333333334</v>
      </c>
      <c r="H46" s="269">
        <v>161.83333333333331</v>
      </c>
      <c r="I46" s="269">
        <v>164.01666666666665</v>
      </c>
      <c r="J46" s="269">
        <v>167.5333333333333</v>
      </c>
      <c r="K46" s="268">
        <v>160.5</v>
      </c>
      <c r="L46" s="268">
        <v>154.80000000000001</v>
      </c>
      <c r="M46" s="268">
        <v>153.26965000000001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3343.7</v>
      </c>
      <c r="D47" s="269">
        <v>3330.1833333333329</v>
      </c>
      <c r="E47" s="269">
        <v>3300.766666666666</v>
      </c>
      <c r="F47" s="269">
        <v>3257.833333333333</v>
      </c>
      <c r="G47" s="269">
        <v>3228.4166666666661</v>
      </c>
      <c r="H47" s="269">
        <v>3373.1166666666659</v>
      </c>
      <c r="I47" s="269">
        <v>3402.5333333333328</v>
      </c>
      <c r="J47" s="269">
        <v>3445.4666666666658</v>
      </c>
      <c r="K47" s="268">
        <v>3359.6</v>
      </c>
      <c r="L47" s="268">
        <v>3287.25</v>
      </c>
      <c r="M47" s="268">
        <v>7.7454400000000003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249.55</v>
      </c>
      <c r="D48" s="269">
        <v>249.79999999999998</v>
      </c>
      <c r="E48" s="269">
        <v>246.09999999999997</v>
      </c>
      <c r="F48" s="269">
        <v>242.64999999999998</v>
      </c>
      <c r="G48" s="269">
        <v>238.94999999999996</v>
      </c>
      <c r="H48" s="269">
        <v>253.24999999999997</v>
      </c>
      <c r="I48" s="269">
        <v>256.94999999999993</v>
      </c>
      <c r="J48" s="269">
        <v>260.39999999999998</v>
      </c>
      <c r="K48" s="268">
        <v>253.5</v>
      </c>
      <c r="L48" s="268">
        <v>246.35</v>
      </c>
      <c r="M48" s="268">
        <v>2.6902699999999999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3103.95</v>
      </c>
      <c r="D49" s="269">
        <v>3100.7999999999997</v>
      </c>
      <c r="E49" s="269">
        <v>3073.6499999999996</v>
      </c>
      <c r="F49" s="269">
        <v>3043.35</v>
      </c>
      <c r="G49" s="269">
        <v>3016.2</v>
      </c>
      <c r="H49" s="269">
        <v>3131.0999999999995</v>
      </c>
      <c r="I49" s="269">
        <v>3158.25</v>
      </c>
      <c r="J49" s="269">
        <v>3188.5499999999993</v>
      </c>
      <c r="K49" s="268">
        <v>3127.95</v>
      </c>
      <c r="L49" s="268">
        <v>3070.5</v>
      </c>
      <c r="M49" s="268">
        <v>4.2950000000000002E-2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2266</v>
      </c>
      <c r="D50" s="269">
        <v>2248.0499999999997</v>
      </c>
      <c r="E50" s="269">
        <v>2226.0999999999995</v>
      </c>
      <c r="F50" s="269">
        <v>2186.1999999999998</v>
      </c>
      <c r="G50" s="269">
        <v>2164.2499999999995</v>
      </c>
      <c r="H50" s="269">
        <v>2287.9499999999994</v>
      </c>
      <c r="I50" s="269">
        <v>2309.8999999999992</v>
      </c>
      <c r="J50" s="269">
        <v>2349.7999999999993</v>
      </c>
      <c r="K50" s="268">
        <v>2270</v>
      </c>
      <c r="L50" s="268">
        <v>2208.15</v>
      </c>
      <c r="M50" s="268">
        <v>3.2895699999999999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8900.4</v>
      </c>
      <c r="D51" s="269">
        <v>8940.7333333333336</v>
      </c>
      <c r="E51" s="269">
        <v>8836.4666666666672</v>
      </c>
      <c r="F51" s="269">
        <v>8772.5333333333328</v>
      </c>
      <c r="G51" s="269">
        <v>8668.2666666666664</v>
      </c>
      <c r="H51" s="269">
        <v>9004.6666666666679</v>
      </c>
      <c r="I51" s="269">
        <v>9108.9333333333343</v>
      </c>
      <c r="J51" s="269">
        <v>9172.8666666666686</v>
      </c>
      <c r="K51" s="268">
        <v>9045</v>
      </c>
      <c r="L51" s="268">
        <v>8876.7999999999993</v>
      </c>
      <c r="M51" s="268">
        <v>0.11942999999999999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539.9</v>
      </c>
      <c r="D52" s="269">
        <v>540.33333333333337</v>
      </c>
      <c r="E52" s="269">
        <v>536.66666666666674</v>
      </c>
      <c r="F52" s="269">
        <v>533.43333333333339</v>
      </c>
      <c r="G52" s="269">
        <v>529.76666666666677</v>
      </c>
      <c r="H52" s="269">
        <v>543.56666666666672</v>
      </c>
      <c r="I52" s="269">
        <v>547.23333333333346</v>
      </c>
      <c r="J52" s="269">
        <v>550.4666666666667</v>
      </c>
      <c r="K52" s="268">
        <v>544</v>
      </c>
      <c r="L52" s="268">
        <v>537.1</v>
      </c>
      <c r="M52" s="268">
        <v>6.2074299999999996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490</v>
      </c>
      <c r="D53" s="269">
        <v>490.68333333333334</v>
      </c>
      <c r="E53" s="269">
        <v>482.31666666666666</v>
      </c>
      <c r="F53" s="269">
        <v>474.63333333333333</v>
      </c>
      <c r="G53" s="269">
        <v>466.26666666666665</v>
      </c>
      <c r="H53" s="269">
        <v>498.36666666666667</v>
      </c>
      <c r="I53" s="269">
        <v>506.73333333333335</v>
      </c>
      <c r="J53" s="269">
        <v>514.41666666666674</v>
      </c>
      <c r="K53" s="268">
        <v>499.05</v>
      </c>
      <c r="L53" s="268">
        <v>483</v>
      </c>
      <c r="M53" s="268">
        <v>1.8177700000000001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4471.45</v>
      </c>
      <c r="D54" s="269">
        <v>4454.9000000000005</v>
      </c>
      <c r="E54" s="269">
        <v>4427.8000000000011</v>
      </c>
      <c r="F54" s="269">
        <v>4384.1500000000005</v>
      </c>
      <c r="G54" s="269">
        <v>4357.0500000000011</v>
      </c>
      <c r="H54" s="269">
        <v>4498.5500000000011</v>
      </c>
      <c r="I54" s="269">
        <v>4525.6500000000015</v>
      </c>
      <c r="J54" s="269">
        <v>4569.3000000000011</v>
      </c>
      <c r="K54" s="268">
        <v>4482</v>
      </c>
      <c r="L54" s="268">
        <v>4411.25</v>
      </c>
      <c r="M54" s="268">
        <v>2.1320299999999999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755.7</v>
      </c>
      <c r="D55" s="269">
        <v>751.83333333333337</v>
      </c>
      <c r="E55" s="269">
        <v>746.16666666666674</v>
      </c>
      <c r="F55" s="269">
        <v>736.63333333333333</v>
      </c>
      <c r="G55" s="269">
        <v>730.9666666666667</v>
      </c>
      <c r="H55" s="269">
        <v>761.36666666666679</v>
      </c>
      <c r="I55" s="269">
        <v>767.03333333333353</v>
      </c>
      <c r="J55" s="269">
        <v>776.56666666666683</v>
      </c>
      <c r="K55" s="268">
        <v>757.5</v>
      </c>
      <c r="L55" s="268">
        <v>742.3</v>
      </c>
      <c r="M55" s="268">
        <v>75.005399999999995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2945</v>
      </c>
      <c r="D56" s="269">
        <v>2951.6666666666665</v>
      </c>
      <c r="E56" s="269">
        <v>2935.9333333333329</v>
      </c>
      <c r="F56" s="269">
        <v>2926.8666666666663</v>
      </c>
      <c r="G56" s="269">
        <v>2911.1333333333328</v>
      </c>
      <c r="H56" s="269">
        <v>2960.7333333333331</v>
      </c>
      <c r="I56" s="269">
        <v>2976.4666666666667</v>
      </c>
      <c r="J56" s="269">
        <v>2985.5333333333333</v>
      </c>
      <c r="K56" s="268">
        <v>2967.4</v>
      </c>
      <c r="L56" s="268">
        <v>2942.6</v>
      </c>
      <c r="M56" s="268">
        <v>7.2739999999999999E-2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617.25</v>
      </c>
      <c r="D57" s="269">
        <v>615</v>
      </c>
      <c r="E57" s="269">
        <v>611.1</v>
      </c>
      <c r="F57" s="269">
        <v>604.95000000000005</v>
      </c>
      <c r="G57" s="269">
        <v>601.05000000000007</v>
      </c>
      <c r="H57" s="269">
        <v>621.15</v>
      </c>
      <c r="I57" s="269">
        <v>625.05000000000007</v>
      </c>
      <c r="J57" s="269">
        <v>631.19999999999993</v>
      </c>
      <c r="K57" s="268">
        <v>618.9</v>
      </c>
      <c r="L57" s="268">
        <v>608.85</v>
      </c>
      <c r="M57" s="268">
        <v>4.9240199999999996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3603.55</v>
      </c>
      <c r="D58" s="269">
        <v>3617.4833333333336</v>
      </c>
      <c r="E58" s="269">
        <v>3566.0666666666671</v>
      </c>
      <c r="F58" s="269">
        <v>3528.5833333333335</v>
      </c>
      <c r="G58" s="269">
        <v>3477.166666666667</v>
      </c>
      <c r="H58" s="269">
        <v>3654.9666666666672</v>
      </c>
      <c r="I58" s="269">
        <v>3706.3833333333332</v>
      </c>
      <c r="J58" s="269">
        <v>3743.8666666666672</v>
      </c>
      <c r="K58" s="268">
        <v>3668.9</v>
      </c>
      <c r="L58" s="268">
        <v>3580</v>
      </c>
      <c r="M58" s="268">
        <v>5.9154400000000003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1203.8499999999999</v>
      </c>
      <c r="D59" s="269">
        <v>1197.8</v>
      </c>
      <c r="E59" s="269">
        <v>1183.5999999999999</v>
      </c>
      <c r="F59" s="269">
        <v>1163.3499999999999</v>
      </c>
      <c r="G59" s="269">
        <v>1149.1499999999999</v>
      </c>
      <c r="H59" s="269">
        <v>1218.05</v>
      </c>
      <c r="I59" s="269">
        <v>1232.2500000000002</v>
      </c>
      <c r="J59" s="269">
        <v>1252.5</v>
      </c>
      <c r="K59" s="268">
        <v>1212</v>
      </c>
      <c r="L59" s="268">
        <v>1177.55</v>
      </c>
      <c r="M59" s="268">
        <v>0.95735000000000003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7345.15</v>
      </c>
      <c r="D60" s="269">
        <v>7341.7166666666672</v>
      </c>
      <c r="E60" s="269">
        <v>7275.6833333333343</v>
      </c>
      <c r="F60" s="269">
        <v>7206.2166666666672</v>
      </c>
      <c r="G60" s="269">
        <v>7140.1833333333343</v>
      </c>
      <c r="H60" s="269">
        <v>7411.1833333333343</v>
      </c>
      <c r="I60" s="269">
        <v>7477.2166666666672</v>
      </c>
      <c r="J60" s="269">
        <v>7546.6833333333343</v>
      </c>
      <c r="K60" s="268">
        <v>7407.75</v>
      </c>
      <c r="L60" s="268">
        <v>7272.25</v>
      </c>
      <c r="M60" s="268">
        <v>9.9119600000000005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1699</v>
      </c>
      <c r="D61" s="269">
        <v>1697.7833333333335</v>
      </c>
      <c r="E61" s="269">
        <v>1685.7166666666672</v>
      </c>
      <c r="F61" s="269">
        <v>1672.4333333333336</v>
      </c>
      <c r="G61" s="269">
        <v>1660.3666666666672</v>
      </c>
      <c r="H61" s="269">
        <v>1711.0666666666671</v>
      </c>
      <c r="I61" s="269">
        <v>1723.1333333333332</v>
      </c>
      <c r="J61" s="269">
        <v>1736.416666666667</v>
      </c>
      <c r="K61" s="268">
        <v>1709.85</v>
      </c>
      <c r="L61" s="268">
        <v>1684.5</v>
      </c>
      <c r="M61" s="268">
        <v>11.502750000000001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6787.45</v>
      </c>
      <c r="D62" s="269">
        <v>6729.833333333333</v>
      </c>
      <c r="E62" s="269">
        <v>6639.6666666666661</v>
      </c>
      <c r="F62" s="269">
        <v>6491.8833333333332</v>
      </c>
      <c r="G62" s="269">
        <v>6401.7166666666662</v>
      </c>
      <c r="H62" s="269">
        <v>6877.6166666666659</v>
      </c>
      <c r="I62" s="269">
        <v>6967.7833333333319</v>
      </c>
      <c r="J62" s="269">
        <v>7115.5666666666657</v>
      </c>
      <c r="K62" s="268">
        <v>6820</v>
      </c>
      <c r="L62" s="268">
        <v>6582.05</v>
      </c>
      <c r="M62" s="268">
        <v>2.2348599999999998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3219</v>
      </c>
      <c r="D63" s="269">
        <v>3227.3333333333335</v>
      </c>
      <c r="E63" s="269">
        <v>3200.7166666666672</v>
      </c>
      <c r="F63" s="269">
        <v>3182.4333333333338</v>
      </c>
      <c r="G63" s="269">
        <v>3155.8166666666675</v>
      </c>
      <c r="H63" s="269">
        <v>3245.6166666666668</v>
      </c>
      <c r="I63" s="269">
        <v>3272.2333333333327</v>
      </c>
      <c r="J63" s="269">
        <v>3290.5166666666664</v>
      </c>
      <c r="K63" s="268">
        <v>3253.95</v>
      </c>
      <c r="L63" s="268">
        <v>3209.05</v>
      </c>
      <c r="M63" s="268">
        <v>0.32879999999999998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1915.5</v>
      </c>
      <c r="D64" s="269">
        <v>1916.1499999999999</v>
      </c>
      <c r="E64" s="269">
        <v>1904.3499999999997</v>
      </c>
      <c r="F64" s="269">
        <v>1893.1999999999998</v>
      </c>
      <c r="G64" s="269">
        <v>1881.3999999999996</v>
      </c>
      <c r="H64" s="269">
        <v>1927.2999999999997</v>
      </c>
      <c r="I64" s="269">
        <v>1939.1</v>
      </c>
      <c r="J64" s="269">
        <v>1950.2499999999998</v>
      </c>
      <c r="K64" s="268">
        <v>1927.95</v>
      </c>
      <c r="L64" s="268">
        <v>1905</v>
      </c>
      <c r="M64" s="268">
        <v>1.5831200000000001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362.95</v>
      </c>
      <c r="D65" s="269">
        <v>362.68333333333339</v>
      </c>
      <c r="E65" s="269">
        <v>358.36666666666679</v>
      </c>
      <c r="F65" s="269">
        <v>353.78333333333342</v>
      </c>
      <c r="G65" s="269">
        <v>349.46666666666681</v>
      </c>
      <c r="H65" s="269">
        <v>367.26666666666677</v>
      </c>
      <c r="I65" s="269">
        <v>371.58333333333337</v>
      </c>
      <c r="J65" s="269">
        <v>376.16666666666674</v>
      </c>
      <c r="K65" s="268">
        <v>367</v>
      </c>
      <c r="L65" s="268">
        <v>358.1</v>
      </c>
      <c r="M65" s="268">
        <v>15.344609999999999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274.89999999999998</v>
      </c>
      <c r="D66" s="269">
        <v>273.26666666666665</v>
      </c>
      <c r="E66" s="269">
        <v>270.63333333333333</v>
      </c>
      <c r="F66" s="269">
        <v>266.36666666666667</v>
      </c>
      <c r="G66" s="269">
        <v>263.73333333333335</v>
      </c>
      <c r="H66" s="269">
        <v>277.5333333333333</v>
      </c>
      <c r="I66" s="269">
        <v>280.16666666666663</v>
      </c>
      <c r="J66" s="269">
        <v>284.43333333333328</v>
      </c>
      <c r="K66" s="268">
        <v>275.89999999999998</v>
      </c>
      <c r="L66" s="268">
        <v>269</v>
      </c>
      <c r="M66" s="268">
        <v>46.512650000000001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135.30000000000001</v>
      </c>
      <c r="D67" s="269">
        <v>133.86666666666667</v>
      </c>
      <c r="E67" s="269">
        <v>131.93333333333334</v>
      </c>
      <c r="F67" s="269">
        <v>128.56666666666666</v>
      </c>
      <c r="G67" s="269">
        <v>126.63333333333333</v>
      </c>
      <c r="H67" s="269">
        <v>137.23333333333335</v>
      </c>
      <c r="I67" s="269">
        <v>139.16666666666669</v>
      </c>
      <c r="J67" s="269">
        <v>142.53333333333336</v>
      </c>
      <c r="K67" s="268">
        <v>135.80000000000001</v>
      </c>
      <c r="L67" s="268">
        <v>130.5</v>
      </c>
      <c r="M67" s="268">
        <v>239.51984999999999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48.85</v>
      </c>
      <c r="D68" s="269">
        <v>48.616666666666667</v>
      </c>
      <c r="E68" s="269">
        <v>48.233333333333334</v>
      </c>
      <c r="F68" s="269">
        <v>47.616666666666667</v>
      </c>
      <c r="G68" s="269">
        <v>47.233333333333334</v>
      </c>
      <c r="H68" s="269">
        <v>49.233333333333334</v>
      </c>
      <c r="I68" s="269">
        <v>49.616666666666674</v>
      </c>
      <c r="J68" s="269">
        <v>50.233333333333334</v>
      </c>
      <c r="K68" s="268">
        <v>49</v>
      </c>
      <c r="L68" s="268">
        <v>48</v>
      </c>
      <c r="M68" s="268">
        <v>16.40232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18.25</v>
      </c>
      <c r="D69" s="269">
        <v>18.266666666666669</v>
      </c>
      <c r="E69" s="269">
        <v>18.083333333333339</v>
      </c>
      <c r="F69" s="269">
        <v>17.916666666666671</v>
      </c>
      <c r="G69" s="269">
        <v>17.733333333333341</v>
      </c>
      <c r="H69" s="269">
        <v>18.433333333333337</v>
      </c>
      <c r="I69" s="269">
        <v>18.616666666666667</v>
      </c>
      <c r="J69" s="269">
        <v>18.783333333333335</v>
      </c>
      <c r="K69" s="268">
        <v>18.45</v>
      </c>
      <c r="L69" s="268">
        <v>18.100000000000001</v>
      </c>
      <c r="M69" s="268">
        <v>29.54832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1784.65</v>
      </c>
      <c r="D70" s="269">
        <v>1793.9666666666665</v>
      </c>
      <c r="E70" s="269">
        <v>1768.9333333333329</v>
      </c>
      <c r="F70" s="269">
        <v>1753.2166666666665</v>
      </c>
      <c r="G70" s="269">
        <v>1728.1833333333329</v>
      </c>
      <c r="H70" s="269">
        <v>1809.6833333333329</v>
      </c>
      <c r="I70" s="269">
        <v>1834.7166666666662</v>
      </c>
      <c r="J70" s="269">
        <v>1850.4333333333329</v>
      </c>
      <c r="K70" s="268">
        <v>1819</v>
      </c>
      <c r="L70" s="268">
        <v>1778.25</v>
      </c>
      <c r="M70" s="268">
        <v>2.7555700000000001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4747.8500000000004</v>
      </c>
      <c r="D71" s="269">
        <v>4786.5166666666673</v>
      </c>
      <c r="E71" s="269">
        <v>4697.9333333333343</v>
      </c>
      <c r="F71" s="269">
        <v>4648.0166666666673</v>
      </c>
      <c r="G71" s="269">
        <v>4559.4333333333343</v>
      </c>
      <c r="H71" s="269">
        <v>4836.4333333333343</v>
      </c>
      <c r="I71" s="269">
        <v>4925.0166666666682</v>
      </c>
      <c r="J71" s="269">
        <v>4974.9333333333343</v>
      </c>
      <c r="K71" s="268">
        <v>4875.1000000000004</v>
      </c>
      <c r="L71" s="268">
        <v>4736.6000000000004</v>
      </c>
      <c r="M71" s="268">
        <v>0.13066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625.9</v>
      </c>
      <c r="D72" s="269">
        <v>619.88333333333333</v>
      </c>
      <c r="E72" s="269">
        <v>612.36666666666667</v>
      </c>
      <c r="F72" s="269">
        <v>598.83333333333337</v>
      </c>
      <c r="G72" s="269">
        <v>591.31666666666672</v>
      </c>
      <c r="H72" s="269">
        <v>633.41666666666663</v>
      </c>
      <c r="I72" s="269">
        <v>640.93333333333328</v>
      </c>
      <c r="J72" s="269">
        <v>654.46666666666658</v>
      </c>
      <c r="K72" s="268">
        <v>627.4</v>
      </c>
      <c r="L72" s="268">
        <v>606.35</v>
      </c>
      <c r="M72" s="268">
        <v>13.44755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917.6</v>
      </c>
      <c r="D73" s="269">
        <v>920.85</v>
      </c>
      <c r="E73" s="269">
        <v>906.75</v>
      </c>
      <c r="F73" s="269">
        <v>895.9</v>
      </c>
      <c r="G73" s="269">
        <v>881.8</v>
      </c>
      <c r="H73" s="269">
        <v>931.7</v>
      </c>
      <c r="I73" s="269">
        <v>945.80000000000018</v>
      </c>
      <c r="J73" s="269">
        <v>956.65000000000009</v>
      </c>
      <c r="K73" s="268">
        <v>934.95</v>
      </c>
      <c r="L73" s="268">
        <v>910</v>
      </c>
      <c r="M73" s="268">
        <v>5.88985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106.25</v>
      </c>
      <c r="D74" s="269">
        <v>105.58333333333333</v>
      </c>
      <c r="E74" s="269">
        <v>104.66666666666666</v>
      </c>
      <c r="F74" s="269">
        <v>103.08333333333333</v>
      </c>
      <c r="G74" s="269">
        <v>102.16666666666666</v>
      </c>
      <c r="H74" s="269">
        <v>107.16666666666666</v>
      </c>
      <c r="I74" s="269">
        <v>108.08333333333331</v>
      </c>
      <c r="J74" s="269">
        <v>109.66666666666666</v>
      </c>
      <c r="K74" s="268">
        <v>106.5</v>
      </c>
      <c r="L74" s="268">
        <v>104</v>
      </c>
      <c r="M74" s="268">
        <v>200.45623000000001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767.35</v>
      </c>
      <c r="D75" s="269">
        <v>764.79999999999984</v>
      </c>
      <c r="E75" s="269">
        <v>757.59999999999968</v>
      </c>
      <c r="F75" s="269">
        <v>747.8499999999998</v>
      </c>
      <c r="G75" s="269">
        <v>740.64999999999964</v>
      </c>
      <c r="H75" s="269">
        <v>774.54999999999973</v>
      </c>
      <c r="I75" s="269">
        <v>781.74999999999977</v>
      </c>
      <c r="J75" s="269">
        <v>791.49999999999977</v>
      </c>
      <c r="K75" s="268">
        <v>772</v>
      </c>
      <c r="L75" s="268">
        <v>755.05</v>
      </c>
      <c r="M75" s="268">
        <v>19.33521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63.9</v>
      </c>
      <c r="D76" s="269">
        <v>63.616666666666667</v>
      </c>
      <c r="E76" s="269">
        <v>63.033333333333331</v>
      </c>
      <c r="F76" s="269">
        <v>62.166666666666664</v>
      </c>
      <c r="G76" s="269">
        <v>61.583333333333329</v>
      </c>
      <c r="H76" s="269">
        <v>64.483333333333334</v>
      </c>
      <c r="I76" s="269">
        <v>65.066666666666663</v>
      </c>
      <c r="J76" s="269">
        <v>65.933333333333337</v>
      </c>
      <c r="K76" s="268">
        <v>64.2</v>
      </c>
      <c r="L76" s="268">
        <v>62.75</v>
      </c>
      <c r="M76" s="268">
        <v>168.54426000000001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307.39999999999998</v>
      </c>
      <c r="D77" s="269">
        <v>308.16666666666669</v>
      </c>
      <c r="E77" s="269">
        <v>305.43333333333339</v>
      </c>
      <c r="F77" s="269">
        <v>303.4666666666667</v>
      </c>
      <c r="G77" s="269">
        <v>300.73333333333341</v>
      </c>
      <c r="H77" s="269">
        <v>310.13333333333338</v>
      </c>
      <c r="I77" s="269">
        <v>312.86666666666662</v>
      </c>
      <c r="J77" s="269">
        <v>314.83333333333337</v>
      </c>
      <c r="K77" s="268">
        <v>310.89999999999998</v>
      </c>
      <c r="L77" s="268">
        <v>306.2</v>
      </c>
      <c r="M77" s="268">
        <v>32.184190000000001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793.1</v>
      </c>
      <c r="D78" s="269">
        <v>791.53333333333342</v>
      </c>
      <c r="E78" s="269">
        <v>786.26666666666688</v>
      </c>
      <c r="F78" s="269">
        <v>779.43333333333351</v>
      </c>
      <c r="G78" s="269">
        <v>774.16666666666697</v>
      </c>
      <c r="H78" s="269">
        <v>798.36666666666679</v>
      </c>
      <c r="I78" s="269">
        <v>803.63333333333344</v>
      </c>
      <c r="J78" s="269">
        <v>810.4666666666667</v>
      </c>
      <c r="K78" s="268">
        <v>796.8</v>
      </c>
      <c r="L78" s="268">
        <v>784.7</v>
      </c>
      <c r="M78" s="268">
        <v>60.259819999999998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282.85000000000002</v>
      </c>
      <c r="D79" s="269">
        <v>284.88333333333338</v>
      </c>
      <c r="E79" s="269">
        <v>279.76666666666677</v>
      </c>
      <c r="F79" s="269">
        <v>276.68333333333339</v>
      </c>
      <c r="G79" s="269">
        <v>271.56666666666678</v>
      </c>
      <c r="H79" s="269">
        <v>287.96666666666675</v>
      </c>
      <c r="I79" s="269">
        <v>293.08333333333343</v>
      </c>
      <c r="J79" s="269">
        <v>296.16666666666674</v>
      </c>
      <c r="K79" s="268">
        <v>290</v>
      </c>
      <c r="L79" s="268">
        <v>281.8</v>
      </c>
      <c r="M79" s="268">
        <v>48.111530000000002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944.55</v>
      </c>
      <c r="D80" s="269">
        <v>944.85</v>
      </c>
      <c r="E80" s="269">
        <v>939.7</v>
      </c>
      <c r="F80" s="269">
        <v>934.85</v>
      </c>
      <c r="G80" s="269">
        <v>929.7</v>
      </c>
      <c r="H80" s="269">
        <v>949.7</v>
      </c>
      <c r="I80" s="269">
        <v>954.84999999999991</v>
      </c>
      <c r="J80" s="269">
        <v>959.7</v>
      </c>
      <c r="K80" s="268">
        <v>950</v>
      </c>
      <c r="L80" s="268">
        <v>940</v>
      </c>
      <c r="M80" s="268">
        <v>0.47838000000000003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293.64999999999998</v>
      </c>
      <c r="D81" s="269">
        <v>294.5</v>
      </c>
      <c r="E81" s="269">
        <v>291.75</v>
      </c>
      <c r="F81" s="269">
        <v>289.85000000000002</v>
      </c>
      <c r="G81" s="269">
        <v>287.10000000000002</v>
      </c>
      <c r="H81" s="269">
        <v>296.39999999999998</v>
      </c>
      <c r="I81" s="269">
        <v>299.14999999999998</v>
      </c>
      <c r="J81" s="269">
        <v>301.04999999999995</v>
      </c>
      <c r="K81" s="268">
        <v>297.25</v>
      </c>
      <c r="L81" s="268">
        <v>292.60000000000002</v>
      </c>
      <c r="M81" s="268">
        <v>9.3320600000000002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9164.6</v>
      </c>
      <c r="D82" s="269">
        <v>9209</v>
      </c>
      <c r="E82" s="269">
        <v>9093</v>
      </c>
      <c r="F82" s="269">
        <v>9021.4</v>
      </c>
      <c r="G82" s="269">
        <v>8905.4</v>
      </c>
      <c r="H82" s="269">
        <v>9280.6</v>
      </c>
      <c r="I82" s="269">
        <v>9396.6</v>
      </c>
      <c r="J82" s="269">
        <v>9468.2000000000007</v>
      </c>
      <c r="K82" s="268">
        <v>9325</v>
      </c>
      <c r="L82" s="268">
        <v>9137.4</v>
      </c>
      <c r="M82" s="268">
        <v>0.15952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1155.5999999999999</v>
      </c>
      <c r="D83" s="269">
        <v>1148.3500000000001</v>
      </c>
      <c r="E83" s="269">
        <v>1133.3000000000002</v>
      </c>
      <c r="F83" s="269">
        <v>1111</v>
      </c>
      <c r="G83" s="269">
        <v>1095.95</v>
      </c>
      <c r="H83" s="269">
        <v>1170.6500000000003</v>
      </c>
      <c r="I83" s="269">
        <v>1185.7</v>
      </c>
      <c r="J83" s="269">
        <v>1208.0000000000005</v>
      </c>
      <c r="K83" s="268">
        <v>1163.4000000000001</v>
      </c>
      <c r="L83" s="268">
        <v>1126.05</v>
      </c>
      <c r="M83" s="268">
        <v>1.17777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934.6</v>
      </c>
      <c r="D84" s="269">
        <v>936.23333333333323</v>
      </c>
      <c r="E84" s="269">
        <v>927.46666666666647</v>
      </c>
      <c r="F84" s="269">
        <v>920.33333333333326</v>
      </c>
      <c r="G84" s="269">
        <v>911.56666666666649</v>
      </c>
      <c r="H84" s="269">
        <v>943.36666666666645</v>
      </c>
      <c r="I84" s="269">
        <v>952.1333333333331</v>
      </c>
      <c r="J84" s="269">
        <v>959.26666666666642</v>
      </c>
      <c r="K84" s="268">
        <v>945</v>
      </c>
      <c r="L84" s="268">
        <v>929.1</v>
      </c>
      <c r="M84" s="268">
        <v>0.28904999999999997</v>
      </c>
      <c r="N84" s="1"/>
      <c r="O84" s="1"/>
    </row>
    <row r="85" spans="1:15" ht="12.75" customHeight="1">
      <c r="A85" s="30">
        <v>75</v>
      </c>
      <c r="B85" s="278" t="s">
        <v>836</v>
      </c>
      <c r="C85" s="268">
        <v>583.20000000000005</v>
      </c>
      <c r="D85" s="269">
        <v>586.75</v>
      </c>
      <c r="E85" s="269">
        <v>576.5</v>
      </c>
      <c r="F85" s="269">
        <v>569.79999999999995</v>
      </c>
      <c r="G85" s="269">
        <v>559.54999999999995</v>
      </c>
      <c r="H85" s="269">
        <v>593.45000000000005</v>
      </c>
      <c r="I85" s="269">
        <v>603.70000000000005</v>
      </c>
      <c r="J85" s="269">
        <v>610.40000000000009</v>
      </c>
      <c r="K85" s="268">
        <v>597</v>
      </c>
      <c r="L85" s="268">
        <v>580.04999999999995</v>
      </c>
      <c r="M85" s="268">
        <v>1.9470499999999999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15865.35</v>
      </c>
      <c r="D86" s="269">
        <v>15944.15</v>
      </c>
      <c r="E86" s="269">
        <v>15771.199999999999</v>
      </c>
      <c r="F86" s="269">
        <v>15677.05</v>
      </c>
      <c r="G86" s="269">
        <v>15504.099999999999</v>
      </c>
      <c r="H86" s="269">
        <v>16038.3</v>
      </c>
      <c r="I86" s="269">
        <v>16211.25</v>
      </c>
      <c r="J86" s="269">
        <v>16305.4</v>
      </c>
      <c r="K86" s="268">
        <v>16117.1</v>
      </c>
      <c r="L86" s="268">
        <v>15850</v>
      </c>
      <c r="M86" s="268">
        <v>0.28071000000000002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520.54999999999995</v>
      </c>
      <c r="D87" s="269">
        <v>518.38333333333333</v>
      </c>
      <c r="E87" s="269">
        <v>510.76666666666665</v>
      </c>
      <c r="F87" s="269">
        <v>500.98333333333335</v>
      </c>
      <c r="G87" s="269">
        <v>493.36666666666667</v>
      </c>
      <c r="H87" s="269">
        <v>528.16666666666663</v>
      </c>
      <c r="I87" s="269">
        <v>535.78333333333319</v>
      </c>
      <c r="J87" s="269">
        <v>545.56666666666661</v>
      </c>
      <c r="K87" s="268">
        <v>526</v>
      </c>
      <c r="L87" s="268">
        <v>508.6</v>
      </c>
      <c r="M87" s="268">
        <v>2.49566</v>
      </c>
      <c r="N87" s="1"/>
      <c r="O87" s="1"/>
    </row>
    <row r="88" spans="1:15" ht="12.75" customHeight="1">
      <c r="A88" s="30">
        <v>78</v>
      </c>
      <c r="B88" s="278" t="s">
        <v>837</v>
      </c>
      <c r="C88" s="268">
        <v>36.700000000000003</v>
      </c>
      <c r="D88" s="269">
        <v>36.6</v>
      </c>
      <c r="E88" s="269">
        <v>35.400000000000006</v>
      </c>
      <c r="F88" s="269">
        <v>34.1</v>
      </c>
      <c r="G88" s="269">
        <v>32.900000000000006</v>
      </c>
      <c r="H88" s="269">
        <v>37.900000000000006</v>
      </c>
      <c r="I88" s="269">
        <v>39.100000000000009</v>
      </c>
      <c r="J88" s="269">
        <v>40.400000000000006</v>
      </c>
      <c r="K88" s="268">
        <v>37.799999999999997</v>
      </c>
      <c r="L88" s="268">
        <v>35.299999999999997</v>
      </c>
      <c r="M88" s="268">
        <v>123.26875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3785.65</v>
      </c>
      <c r="D89" s="269">
        <v>3770.9666666666667</v>
      </c>
      <c r="E89" s="269">
        <v>3746.9333333333334</v>
      </c>
      <c r="F89" s="269">
        <v>3708.2166666666667</v>
      </c>
      <c r="G89" s="269">
        <v>3684.1833333333334</v>
      </c>
      <c r="H89" s="269">
        <v>3809.6833333333334</v>
      </c>
      <c r="I89" s="269">
        <v>3833.7166666666672</v>
      </c>
      <c r="J89" s="269">
        <v>3872.4333333333334</v>
      </c>
      <c r="K89" s="268">
        <v>3795</v>
      </c>
      <c r="L89" s="268">
        <v>3732.25</v>
      </c>
      <c r="M89" s="268">
        <v>3.18472</v>
      </c>
      <c r="N89" s="1"/>
      <c r="O89" s="1"/>
    </row>
    <row r="90" spans="1:15" ht="12.75" customHeight="1">
      <c r="A90" s="30">
        <v>80</v>
      </c>
      <c r="B90" s="278" t="s">
        <v>838</v>
      </c>
      <c r="C90" s="268">
        <v>1390.5</v>
      </c>
      <c r="D90" s="269">
        <v>1387.1333333333332</v>
      </c>
      <c r="E90" s="269">
        <v>1373.2666666666664</v>
      </c>
      <c r="F90" s="269">
        <v>1356.0333333333333</v>
      </c>
      <c r="G90" s="269">
        <v>1342.1666666666665</v>
      </c>
      <c r="H90" s="269">
        <v>1404.3666666666663</v>
      </c>
      <c r="I90" s="269">
        <v>1418.2333333333331</v>
      </c>
      <c r="J90" s="269">
        <v>1435.4666666666662</v>
      </c>
      <c r="K90" s="268">
        <v>1401</v>
      </c>
      <c r="L90" s="268">
        <v>1369.9</v>
      </c>
      <c r="M90" s="268">
        <v>0.55269000000000001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506.5</v>
      </c>
      <c r="D91" s="269">
        <v>508</v>
      </c>
      <c r="E91" s="269">
        <v>502.5</v>
      </c>
      <c r="F91" s="269">
        <v>498.5</v>
      </c>
      <c r="G91" s="269">
        <v>493</v>
      </c>
      <c r="H91" s="269">
        <v>512</v>
      </c>
      <c r="I91" s="269">
        <v>517.5</v>
      </c>
      <c r="J91" s="269">
        <v>521.5</v>
      </c>
      <c r="K91" s="268">
        <v>513.5</v>
      </c>
      <c r="L91" s="268">
        <v>504</v>
      </c>
      <c r="M91" s="268">
        <v>0.95674000000000003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79.55</v>
      </c>
      <c r="D92" s="269">
        <v>79.61666666666666</v>
      </c>
      <c r="E92" s="269">
        <v>78.583333333333314</v>
      </c>
      <c r="F92" s="269">
        <v>77.61666666666666</v>
      </c>
      <c r="G92" s="269">
        <v>76.583333333333314</v>
      </c>
      <c r="H92" s="269">
        <v>80.583333333333314</v>
      </c>
      <c r="I92" s="269">
        <v>81.616666666666646</v>
      </c>
      <c r="J92" s="269">
        <v>82.583333333333314</v>
      </c>
      <c r="K92" s="268">
        <v>80.650000000000006</v>
      </c>
      <c r="L92" s="268">
        <v>78.650000000000006</v>
      </c>
      <c r="M92" s="268">
        <v>10.718999999999999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252.7</v>
      </c>
      <c r="D93" s="269">
        <v>249.38333333333333</v>
      </c>
      <c r="E93" s="269">
        <v>244.41666666666666</v>
      </c>
      <c r="F93" s="269">
        <v>236.13333333333333</v>
      </c>
      <c r="G93" s="269">
        <v>231.16666666666666</v>
      </c>
      <c r="H93" s="269">
        <v>257.66666666666663</v>
      </c>
      <c r="I93" s="269">
        <v>262.63333333333333</v>
      </c>
      <c r="J93" s="269">
        <v>270.91666666666663</v>
      </c>
      <c r="K93" s="268">
        <v>254.35</v>
      </c>
      <c r="L93" s="268">
        <v>241.1</v>
      </c>
      <c r="M93" s="268">
        <v>26.411809999999999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3169.1</v>
      </c>
      <c r="D94" s="269">
        <v>3192</v>
      </c>
      <c r="E94" s="269">
        <v>3140.1</v>
      </c>
      <c r="F94" s="269">
        <v>3111.1</v>
      </c>
      <c r="G94" s="269">
        <v>3059.2</v>
      </c>
      <c r="H94" s="269">
        <v>3221</v>
      </c>
      <c r="I94" s="269">
        <v>3272.8999999999996</v>
      </c>
      <c r="J94" s="269">
        <v>3301.9</v>
      </c>
      <c r="K94" s="268">
        <v>3243.9</v>
      </c>
      <c r="L94" s="268">
        <v>3163</v>
      </c>
      <c r="M94" s="268">
        <v>0.15043999999999999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242</v>
      </c>
      <c r="D95" s="269">
        <v>243.4</v>
      </c>
      <c r="E95" s="269">
        <v>238.8</v>
      </c>
      <c r="F95" s="269">
        <v>235.6</v>
      </c>
      <c r="G95" s="269">
        <v>231</v>
      </c>
      <c r="H95" s="269">
        <v>246.60000000000002</v>
      </c>
      <c r="I95" s="269">
        <v>251.2</v>
      </c>
      <c r="J95" s="269">
        <v>254.40000000000003</v>
      </c>
      <c r="K95" s="268">
        <v>248</v>
      </c>
      <c r="L95" s="268">
        <v>240.2</v>
      </c>
      <c r="M95" s="268">
        <v>2.5477500000000002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500.7</v>
      </c>
      <c r="D96" s="269">
        <v>499.86666666666662</v>
      </c>
      <c r="E96" s="269">
        <v>495.73333333333323</v>
      </c>
      <c r="F96" s="269">
        <v>490.76666666666659</v>
      </c>
      <c r="G96" s="269">
        <v>486.63333333333321</v>
      </c>
      <c r="H96" s="269">
        <v>504.83333333333326</v>
      </c>
      <c r="I96" s="269">
        <v>508.96666666666658</v>
      </c>
      <c r="J96" s="269">
        <v>513.93333333333328</v>
      </c>
      <c r="K96" s="268">
        <v>504</v>
      </c>
      <c r="L96" s="268">
        <v>494.9</v>
      </c>
      <c r="M96" s="268">
        <v>8.0581099999999992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229.05</v>
      </c>
      <c r="D97" s="269">
        <v>227.15</v>
      </c>
      <c r="E97" s="269">
        <v>224.60000000000002</v>
      </c>
      <c r="F97" s="269">
        <v>220.15</v>
      </c>
      <c r="G97" s="269">
        <v>217.60000000000002</v>
      </c>
      <c r="H97" s="269">
        <v>231.60000000000002</v>
      </c>
      <c r="I97" s="269">
        <v>234.15000000000003</v>
      </c>
      <c r="J97" s="269">
        <v>238.60000000000002</v>
      </c>
      <c r="K97" s="268">
        <v>229.7</v>
      </c>
      <c r="L97" s="268">
        <v>222.7</v>
      </c>
      <c r="M97" s="268">
        <v>93.078599999999994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734.7</v>
      </c>
      <c r="D98" s="269">
        <v>736.31666666666672</v>
      </c>
      <c r="E98" s="269">
        <v>728.53333333333342</v>
      </c>
      <c r="F98" s="269">
        <v>722.36666666666667</v>
      </c>
      <c r="G98" s="269">
        <v>714.58333333333337</v>
      </c>
      <c r="H98" s="269">
        <v>742.48333333333346</v>
      </c>
      <c r="I98" s="269">
        <v>750.26666666666677</v>
      </c>
      <c r="J98" s="269">
        <v>756.43333333333351</v>
      </c>
      <c r="K98" s="268">
        <v>744.1</v>
      </c>
      <c r="L98" s="268">
        <v>730.15</v>
      </c>
      <c r="M98" s="268">
        <v>0.3931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730.5</v>
      </c>
      <c r="D99" s="269">
        <v>732.5333333333333</v>
      </c>
      <c r="E99" s="269">
        <v>726.06666666666661</v>
      </c>
      <c r="F99" s="269">
        <v>721.63333333333333</v>
      </c>
      <c r="G99" s="269">
        <v>715.16666666666663</v>
      </c>
      <c r="H99" s="269">
        <v>736.96666666666658</v>
      </c>
      <c r="I99" s="269">
        <v>743.43333333333328</v>
      </c>
      <c r="J99" s="269">
        <v>747.86666666666656</v>
      </c>
      <c r="K99" s="268">
        <v>739</v>
      </c>
      <c r="L99" s="268">
        <v>728.1</v>
      </c>
      <c r="M99" s="268">
        <v>1.39896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899.85</v>
      </c>
      <c r="D100" s="269">
        <v>892.91666666666663</v>
      </c>
      <c r="E100" s="269">
        <v>881.93333333333328</v>
      </c>
      <c r="F100" s="269">
        <v>864.01666666666665</v>
      </c>
      <c r="G100" s="269">
        <v>853.0333333333333</v>
      </c>
      <c r="H100" s="269">
        <v>910.83333333333326</v>
      </c>
      <c r="I100" s="269">
        <v>921.81666666666661</v>
      </c>
      <c r="J100" s="269">
        <v>939.73333333333323</v>
      </c>
      <c r="K100" s="268">
        <v>903.9</v>
      </c>
      <c r="L100" s="268">
        <v>875</v>
      </c>
      <c r="M100" s="268">
        <v>0.42208000000000001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111.9</v>
      </c>
      <c r="D101" s="269">
        <v>112.05</v>
      </c>
      <c r="E101" s="269">
        <v>111.35</v>
      </c>
      <c r="F101" s="269">
        <v>110.8</v>
      </c>
      <c r="G101" s="269">
        <v>110.1</v>
      </c>
      <c r="H101" s="269">
        <v>112.6</v>
      </c>
      <c r="I101" s="269">
        <v>113.30000000000001</v>
      </c>
      <c r="J101" s="269">
        <v>113.85</v>
      </c>
      <c r="K101" s="268">
        <v>112.75</v>
      </c>
      <c r="L101" s="268">
        <v>111.5</v>
      </c>
      <c r="M101" s="268">
        <v>3.69821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1570.4</v>
      </c>
      <c r="D102" s="269">
        <v>1575.5666666666666</v>
      </c>
      <c r="E102" s="269">
        <v>1555.8333333333333</v>
      </c>
      <c r="F102" s="269">
        <v>1541.2666666666667</v>
      </c>
      <c r="G102" s="269">
        <v>1521.5333333333333</v>
      </c>
      <c r="H102" s="269">
        <v>1590.1333333333332</v>
      </c>
      <c r="I102" s="269">
        <v>1609.8666666666668</v>
      </c>
      <c r="J102" s="269">
        <v>1624.4333333333332</v>
      </c>
      <c r="K102" s="268">
        <v>1595.3</v>
      </c>
      <c r="L102" s="268">
        <v>1561</v>
      </c>
      <c r="M102" s="268">
        <v>0.53603000000000001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</v>
      </c>
      <c r="D103" s="269">
        <v>19.966666666666669</v>
      </c>
      <c r="E103" s="269">
        <v>19.833333333333336</v>
      </c>
      <c r="F103" s="269">
        <v>19.666666666666668</v>
      </c>
      <c r="G103" s="269">
        <v>19.533333333333335</v>
      </c>
      <c r="H103" s="269">
        <v>20.133333333333336</v>
      </c>
      <c r="I103" s="269">
        <v>20.266666666666669</v>
      </c>
      <c r="J103" s="269">
        <v>20.433333333333337</v>
      </c>
      <c r="K103" s="268">
        <v>20.100000000000001</v>
      </c>
      <c r="L103" s="268">
        <v>19.8</v>
      </c>
      <c r="M103" s="268">
        <v>24.85324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1268.8499999999999</v>
      </c>
      <c r="D104" s="269">
        <v>1267.3333333333333</v>
      </c>
      <c r="E104" s="269">
        <v>1259.5166666666664</v>
      </c>
      <c r="F104" s="269">
        <v>1250.1833333333332</v>
      </c>
      <c r="G104" s="269">
        <v>1242.3666666666663</v>
      </c>
      <c r="H104" s="269">
        <v>1276.6666666666665</v>
      </c>
      <c r="I104" s="269">
        <v>1284.4833333333336</v>
      </c>
      <c r="J104" s="269">
        <v>1293.8166666666666</v>
      </c>
      <c r="K104" s="268">
        <v>1275.1500000000001</v>
      </c>
      <c r="L104" s="268">
        <v>1258</v>
      </c>
      <c r="M104" s="268">
        <v>2.3918900000000001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630.15</v>
      </c>
      <c r="D105" s="269">
        <v>626.75</v>
      </c>
      <c r="E105" s="269">
        <v>619.5</v>
      </c>
      <c r="F105" s="269">
        <v>608.85</v>
      </c>
      <c r="G105" s="269">
        <v>601.6</v>
      </c>
      <c r="H105" s="269">
        <v>637.4</v>
      </c>
      <c r="I105" s="269">
        <v>644.65</v>
      </c>
      <c r="J105" s="269">
        <v>655.29999999999995</v>
      </c>
      <c r="K105" s="268">
        <v>634</v>
      </c>
      <c r="L105" s="268">
        <v>616.1</v>
      </c>
      <c r="M105" s="268">
        <v>7.3783399999999997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830.8</v>
      </c>
      <c r="D106" s="269">
        <v>829.91666666666663</v>
      </c>
      <c r="E106" s="269">
        <v>823.7833333333333</v>
      </c>
      <c r="F106" s="269">
        <v>816.76666666666665</v>
      </c>
      <c r="G106" s="269">
        <v>810.63333333333333</v>
      </c>
      <c r="H106" s="269">
        <v>836.93333333333328</v>
      </c>
      <c r="I106" s="269">
        <v>843.06666666666672</v>
      </c>
      <c r="J106" s="269">
        <v>850.08333333333326</v>
      </c>
      <c r="K106" s="268">
        <v>836.05</v>
      </c>
      <c r="L106" s="268">
        <v>822.9</v>
      </c>
      <c r="M106" s="268">
        <v>0.82652000000000003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5508.05</v>
      </c>
      <c r="D107" s="269">
        <v>5449.3166666666666</v>
      </c>
      <c r="E107" s="269">
        <v>5347.1333333333332</v>
      </c>
      <c r="F107" s="269">
        <v>5186.2166666666662</v>
      </c>
      <c r="G107" s="269">
        <v>5084.0333333333328</v>
      </c>
      <c r="H107" s="269">
        <v>5610.2333333333336</v>
      </c>
      <c r="I107" s="269">
        <v>5712.4166666666661</v>
      </c>
      <c r="J107" s="269">
        <v>5873.3333333333339</v>
      </c>
      <c r="K107" s="268">
        <v>5551.5</v>
      </c>
      <c r="L107" s="268">
        <v>5288.4</v>
      </c>
      <c r="M107" s="268">
        <v>0.28821999999999998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382.9</v>
      </c>
      <c r="D108" s="269">
        <v>380.13333333333338</v>
      </c>
      <c r="E108" s="269">
        <v>373.26666666666677</v>
      </c>
      <c r="F108" s="269">
        <v>363.63333333333338</v>
      </c>
      <c r="G108" s="269">
        <v>356.76666666666677</v>
      </c>
      <c r="H108" s="269">
        <v>389.76666666666677</v>
      </c>
      <c r="I108" s="269">
        <v>396.63333333333344</v>
      </c>
      <c r="J108" s="269">
        <v>406.26666666666677</v>
      </c>
      <c r="K108" s="268">
        <v>387</v>
      </c>
      <c r="L108" s="268">
        <v>370.5</v>
      </c>
      <c r="M108" s="268">
        <v>3.80701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320.60000000000002</v>
      </c>
      <c r="D109" s="269">
        <v>320.10000000000002</v>
      </c>
      <c r="E109" s="269">
        <v>316.65000000000003</v>
      </c>
      <c r="F109" s="269">
        <v>312.7</v>
      </c>
      <c r="G109" s="269">
        <v>309.25</v>
      </c>
      <c r="H109" s="269">
        <v>324.05000000000007</v>
      </c>
      <c r="I109" s="269">
        <v>327.50000000000011</v>
      </c>
      <c r="J109" s="269">
        <v>331.4500000000001</v>
      </c>
      <c r="K109" s="268">
        <v>323.55</v>
      </c>
      <c r="L109" s="268">
        <v>316.14999999999998</v>
      </c>
      <c r="M109" s="268">
        <v>13.07898</v>
      </c>
      <c r="N109" s="1"/>
      <c r="O109" s="1"/>
    </row>
    <row r="110" spans="1:15" ht="12.75" customHeight="1">
      <c r="A110" s="30">
        <v>100</v>
      </c>
      <c r="B110" s="278" t="s">
        <v>839</v>
      </c>
      <c r="C110" s="268">
        <v>410</v>
      </c>
      <c r="D110" s="269">
        <v>409.93333333333334</v>
      </c>
      <c r="E110" s="269">
        <v>405.11666666666667</v>
      </c>
      <c r="F110" s="269">
        <v>400.23333333333335</v>
      </c>
      <c r="G110" s="269">
        <v>395.41666666666669</v>
      </c>
      <c r="H110" s="269">
        <v>414.81666666666666</v>
      </c>
      <c r="I110" s="269">
        <v>419.63333333333338</v>
      </c>
      <c r="J110" s="269">
        <v>424.51666666666665</v>
      </c>
      <c r="K110" s="268">
        <v>414.75</v>
      </c>
      <c r="L110" s="268">
        <v>405.05</v>
      </c>
      <c r="M110" s="268">
        <v>1.19696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645.15</v>
      </c>
      <c r="D111" s="269">
        <v>645.48333333333323</v>
      </c>
      <c r="E111" s="269">
        <v>636.91666666666652</v>
      </c>
      <c r="F111" s="269">
        <v>628.68333333333328</v>
      </c>
      <c r="G111" s="269">
        <v>620.11666666666656</v>
      </c>
      <c r="H111" s="269">
        <v>653.71666666666647</v>
      </c>
      <c r="I111" s="269">
        <v>662.2833333333333</v>
      </c>
      <c r="J111" s="269">
        <v>670.51666666666642</v>
      </c>
      <c r="K111" s="268">
        <v>654.04999999999995</v>
      </c>
      <c r="L111" s="268">
        <v>637.25</v>
      </c>
      <c r="M111" s="268">
        <v>0.96830000000000005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737.15</v>
      </c>
      <c r="D112" s="269">
        <v>733.65</v>
      </c>
      <c r="E112" s="269">
        <v>728.3</v>
      </c>
      <c r="F112" s="269">
        <v>719.44999999999993</v>
      </c>
      <c r="G112" s="269">
        <v>714.09999999999991</v>
      </c>
      <c r="H112" s="269">
        <v>742.5</v>
      </c>
      <c r="I112" s="269">
        <v>747.85000000000014</v>
      </c>
      <c r="J112" s="269">
        <v>756.7</v>
      </c>
      <c r="K112" s="268">
        <v>739</v>
      </c>
      <c r="L112" s="268">
        <v>724.8</v>
      </c>
      <c r="M112" s="268">
        <v>10.25301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1130.5</v>
      </c>
      <c r="D113" s="269">
        <v>1135.5833333333333</v>
      </c>
      <c r="E113" s="269">
        <v>1123.9666666666665</v>
      </c>
      <c r="F113" s="269">
        <v>1117.4333333333332</v>
      </c>
      <c r="G113" s="269">
        <v>1105.8166666666664</v>
      </c>
      <c r="H113" s="269">
        <v>1142.1166666666666</v>
      </c>
      <c r="I113" s="269">
        <v>1153.7333333333333</v>
      </c>
      <c r="J113" s="269">
        <v>1160.2666666666667</v>
      </c>
      <c r="K113" s="268">
        <v>1147.2</v>
      </c>
      <c r="L113" s="268">
        <v>1129.05</v>
      </c>
      <c r="M113" s="268">
        <v>11.829840000000001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179</v>
      </c>
      <c r="D114" s="269">
        <v>176.56666666666669</v>
      </c>
      <c r="E114" s="269">
        <v>173.13333333333338</v>
      </c>
      <c r="F114" s="269">
        <v>167.26666666666668</v>
      </c>
      <c r="G114" s="269">
        <v>163.83333333333337</v>
      </c>
      <c r="H114" s="269">
        <v>182.43333333333339</v>
      </c>
      <c r="I114" s="269">
        <v>185.86666666666673</v>
      </c>
      <c r="J114" s="269">
        <v>191.73333333333341</v>
      </c>
      <c r="K114" s="268">
        <v>180</v>
      </c>
      <c r="L114" s="268">
        <v>170.7</v>
      </c>
      <c r="M114" s="268">
        <v>60.751150000000003</v>
      </c>
      <c r="N114" s="1"/>
      <c r="O114" s="1"/>
    </row>
    <row r="115" spans="1:15" ht="12.75" customHeight="1">
      <c r="A115" s="30">
        <v>105</v>
      </c>
      <c r="B115" s="278" t="s">
        <v>829</v>
      </c>
      <c r="C115" s="268">
        <v>1682.45</v>
      </c>
      <c r="D115" s="269">
        <v>1688.9833333333333</v>
      </c>
      <c r="E115" s="269">
        <v>1667.4666666666667</v>
      </c>
      <c r="F115" s="269">
        <v>1652.4833333333333</v>
      </c>
      <c r="G115" s="269">
        <v>1630.9666666666667</v>
      </c>
      <c r="H115" s="269">
        <v>1703.9666666666667</v>
      </c>
      <c r="I115" s="269">
        <v>1725.4833333333336</v>
      </c>
      <c r="J115" s="269">
        <v>1740.4666666666667</v>
      </c>
      <c r="K115" s="268">
        <v>1710.5</v>
      </c>
      <c r="L115" s="268">
        <v>1674</v>
      </c>
      <c r="M115" s="268">
        <v>0.87841000000000002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229.7</v>
      </c>
      <c r="D116" s="269">
        <v>230.35</v>
      </c>
      <c r="E116" s="269">
        <v>227.14999999999998</v>
      </c>
      <c r="F116" s="269">
        <v>224.6</v>
      </c>
      <c r="G116" s="269">
        <v>221.39999999999998</v>
      </c>
      <c r="H116" s="269">
        <v>232.89999999999998</v>
      </c>
      <c r="I116" s="269">
        <v>236.09999999999997</v>
      </c>
      <c r="J116" s="269">
        <v>238.64999999999998</v>
      </c>
      <c r="K116" s="268">
        <v>233.55</v>
      </c>
      <c r="L116" s="268">
        <v>227.8</v>
      </c>
      <c r="M116" s="268">
        <v>146.41623999999999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525.1</v>
      </c>
      <c r="D117" s="269">
        <v>518.19999999999993</v>
      </c>
      <c r="E117" s="269">
        <v>506.89999999999986</v>
      </c>
      <c r="F117" s="269">
        <v>488.69999999999993</v>
      </c>
      <c r="G117" s="269">
        <v>477.39999999999986</v>
      </c>
      <c r="H117" s="269">
        <v>536.39999999999986</v>
      </c>
      <c r="I117" s="269">
        <v>547.69999999999982</v>
      </c>
      <c r="J117" s="269">
        <v>565.89999999999986</v>
      </c>
      <c r="K117" s="268">
        <v>529.5</v>
      </c>
      <c r="L117" s="268">
        <v>500</v>
      </c>
      <c r="M117" s="268">
        <v>31.167280000000002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3602.5</v>
      </c>
      <c r="D118" s="269">
        <v>3601.75</v>
      </c>
      <c r="E118" s="269">
        <v>3564</v>
      </c>
      <c r="F118" s="269">
        <v>3525.5</v>
      </c>
      <c r="G118" s="269">
        <v>3487.75</v>
      </c>
      <c r="H118" s="269">
        <v>3640.25</v>
      </c>
      <c r="I118" s="269">
        <v>3678</v>
      </c>
      <c r="J118" s="269">
        <v>3716.5</v>
      </c>
      <c r="K118" s="268">
        <v>3639.5</v>
      </c>
      <c r="L118" s="268">
        <v>3563.25</v>
      </c>
      <c r="M118" s="268">
        <v>1.70174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1581.2</v>
      </c>
      <c r="D119" s="269">
        <v>1577.4666666666665</v>
      </c>
      <c r="E119" s="269">
        <v>1560.7333333333329</v>
      </c>
      <c r="F119" s="269">
        <v>1540.2666666666664</v>
      </c>
      <c r="G119" s="269">
        <v>1523.5333333333328</v>
      </c>
      <c r="H119" s="269">
        <v>1597.9333333333329</v>
      </c>
      <c r="I119" s="269">
        <v>1614.6666666666665</v>
      </c>
      <c r="J119" s="269">
        <v>1635.133333333333</v>
      </c>
      <c r="K119" s="268">
        <v>1594.2</v>
      </c>
      <c r="L119" s="268">
        <v>1557</v>
      </c>
      <c r="M119" s="268">
        <v>3.4649800000000002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2467.6999999999998</v>
      </c>
      <c r="D120" s="269">
        <v>2469.5166666666669</v>
      </c>
      <c r="E120" s="269">
        <v>2441.2333333333336</v>
      </c>
      <c r="F120" s="269">
        <v>2414.7666666666669</v>
      </c>
      <c r="G120" s="269">
        <v>2386.4833333333336</v>
      </c>
      <c r="H120" s="269">
        <v>2495.9833333333336</v>
      </c>
      <c r="I120" s="269">
        <v>2524.2666666666673</v>
      </c>
      <c r="J120" s="269">
        <v>2550.7333333333336</v>
      </c>
      <c r="K120" s="268">
        <v>2497.8000000000002</v>
      </c>
      <c r="L120" s="268">
        <v>2443.0500000000002</v>
      </c>
      <c r="M120" s="268">
        <v>0.43646000000000001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698.7</v>
      </c>
      <c r="D121" s="269">
        <v>701.4</v>
      </c>
      <c r="E121" s="269">
        <v>690.09999999999991</v>
      </c>
      <c r="F121" s="269">
        <v>681.49999999999989</v>
      </c>
      <c r="G121" s="269">
        <v>670.19999999999982</v>
      </c>
      <c r="H121" s="269">
        <v>710</v>
      </c>
      <c r="I121" s="269">
        <v>721.3</v>
      </c>
      <c r="J121" s="269">
        <v>729.90000000000009</v>
      </c>
      <c r="K121" s="268">
        <v>712.7</v>
      </c>
      <c r="L121" s="268">
        <v>692.8</v>
      </c>
      <c r="M121" s="268">
        <v>8.2719699999999996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997.45</v>
      </c>
      <c r="D122" s="269">
        <v>1001.0333333333334</v>
      </c>
      <c r="E122" s="269">
        <v>985.11666666666679</v>
      </c>
      <c r="F122" s="269">
        <v>972.78333333333342</v>
      </c>
      <c r="G122" s="269">
        <v>956.86666666666679</v>
      </c>
      <c r="H122" s="269">
        <v>1013.3666666666668</v>
      </c>
      <c r="I122" s="269">
        <v>1029.2833333333335</v>
      </c>
      <c r="J122" s="269">
        <v>1041.6166666666668</v>
      </c>
      <c r="K122" s="268">
        <v>1016.95</v>
      </c>
      <c r="L122" s="268">
        <v>988.7</v>
      </c>
      <c r="M122" s="268">
        <v>5.6676099999999998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999.6</v>
      </c>
      <c r="D123" s="269">
        <v>998.70000000000016</v>
      </c>
      <c r="E123" s="269">
        <v>989.95000000000027</v>
      </c>
      <c r="F123" s="269">
        <v>980.30000000000007</v>
      </c>
      <c r="G123" s="269">
        <v>971.55000000000018</v>
      </c>
      <c r="H123" s="269">
        <v>1008.3500000000004</v>
      </c>
      <c r="I123" s="269">
        <v>1017.1000000000001</v>
      </c>
      <c r="J123" s="269">
        <v>1026.7500000000005</v>
      </c>
      <c r="K123" s="268">
        <v>1007.45</v>
      </c>
      <c r="L123" s="268">
        <v>989.05</v>
      </c>
      <c r="M123" s="268">
        <v>0.75483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397.85</v>
      </c>
      <c r="D124" s="269">
        <v>399.11666666666662</v>
      </c>
      <c r="E124" s="269">
        <v>394.73333333333323</v>
      </c>
      <c r="F124" s="269">
        <v>391.61666666666662</v>
      </c>
      <c r="G124" s="269">
        <v>387.23333333333323</v>
      </c>
      <c r="H124" s="269">
        <v>402.23333333333323</v>
      </c>
      <c r="I124" s="269">
        <v>406.61666666666656</v>
      </c>
      <c r="J124" s="269">
        <v>409.73333333333323</v>
      </c>
      <c r="K124" s="268">
        <v>403.5</v>
      </c>
      <c r="L124" s="268">
        <v>396</v>
      </c>
      <c r="M124" s="268">
        <v>8.0622100000000003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1238.75</v>
      </c>
      <c r="D125" s="269">
        <v>1228.5</v>
      </c>
      <c r="E125" s="269">
        <v>1215.7</v>
      </c>
      <c r="F125" s="269">
        <v>1192.6500000000001</v>
      </c>
      <c r="G125" s="269">
        <v>1179.8500000000001</v>
      </c>
      <c r="H125" s="269">
        <v>1251.55</v>
      </c>
      <c r="I125" s="269">
        <v>1264.3500000000001</v>
      </c>
      <c r="J125" s="269">
        <v>1287.3999999999999</v>
      </c>
      <c r="K125" s="268">
        <v>1241.3</v>
      </c>
      <c r="L125" s="268">
        <v>1205.45</v>
      </c>
      <c r="M125" s="268">
        <v>7.1181299999999998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799.15</v>
      </c>
      <c r="D126" s="269">
        <v>796.86666666666667</v>
      </c>
      <c r="E126" s="269">
        <v>791.2833333333333</v>
      </c>
      <c r="F126" s="269">
        <v>783.41666666666663</v>
      </c>
      <c r="G126" s="269">
        <v>777.83333333333326</v>
      </c>
      <c r="H126" s="269">
        <v>804.73333333333335</v>
      </c>
      <c r="I126" s="269">
        <v>810.31666666666661</v>
      </c>
      <c r="J126" s="269">
        <v>818.18333333333339</v>
      </c>
      <c r="K126" s="268">
        <v>802.45</v>
      </c>
      <c r="L126" s="268">
        <v>789</v>
      </c>
      <c r="M126" s="268">
        <v>1.07759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1031.8499999999999</v>
      </c>
      <c r="D127" s="269">
        <v>1024.3500000000001</v>
      </c>
      <c r="E127" s="269">
        <v>1012.7000000000003</v>
      </c>
      <c r="F127" s="269">
        <v>993.55000000000018</v>
      </c>
      <c r="G127" s="269">
        <v>981.90000000000032</v>
      </c>
      <c r="H127" s="269">
        <v>1043.5000000000002</v>
      </c>
      <c r="I127" s="269">
        <v>1055.1500000000003</v>
      </c>
      <c r="J127" s="269">
        <v>1074.3000000000002</v>
      </c>
      <c r="K127" s="268">
        <v>1036</v>
      </c>
      <c r="L127" s="268">
        <v>1005.2</v>
      </c>
      <c r="M127" s="268">
        <v>0.60131000000000001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368.9</v>
      </c>
      <c r="D128" s="269">
        <v>367.04999999999995</v>
      </c>
      <c r="E128" s="269">
        <v>363.64999999999992</v>
      </c>
      <c r="F128" s="269">
        <v>358.4</v>
      </c>
      <c r="G128" s="269">
        <v>354.99999999999994</v>
      </c>
      <c r="H128" s="269">
        <v>372.2999999999999</v>
      </c>
      <c r="I128" s="269">
        <v>375.7</v>
      </c>
      <c r="J128" s="269">
        <v>380.94999999999987</v>
      </c>
      <c r="K128" s="268">
        <v>370.45</v>
      </c>
      <c r="L128" s="268">
        <v>361.8</v>
      </c>
      <c r="M128" s="268">
        <v>41.46172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540.15</v>
      </c>
      <c r="D129" s="269">
        <v>539.63333333333333</v>
      </c>
      <c r="E129" s="269">
        <v>534.76666666666665</v>
      </c>
      <c r="F129" s="269">
        <v>529.38333333333333</v>
      </c>
      <c r="G129" s="269">
        <v>524.51666666666665</v>
      </c>
      <c r="H129" s="269">
        <v>545.01666666666665</v>
      </c>
      <c r="I129" s="269">
        <v>549.88333333333321</v>
      </c>
      <c r="J129" s="269">
        <v>555.26666666666665</v>
      </c>
      <c r="K129" s="268">
        <v>544.5</v>
      </c>
      <c r="L129" s="268">
        <v>534.25</v>
      </c>
      <c r="M129" s="268">
        <v>38.031179999999999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1524.35</v>
      </c>
      <c r="D130" s="269">
        <v>1527.9833333333333</v>
      </c>
      <c r="E130" s="269">
        <v>1490.8666666666668</v>
      </c>
      <c r="F130" s="269">
        <v>1457.3833333333334</v>
      </c>
      <c r="G130" s="269">
        <v>1420.2666666666669</v>
      </c>
      <c r="H130" s="269">
        <v>1561.4666666666667</v>
      </c>
      <c r="I130" s="269">
        <v>1598.583333333333</v>
      </c>
      <c r="J130" s="269">
        <v>1632.0666666666666</v>
      </c>
      <c r="K130" s="268">
        <v>1565.1</v>
      </c>
      <c r="L130" s="268">
        <v>1494.5</v>
      </c>
      <c r="M130" s="268">
        <v>5.5891999999999999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2205.35</v>
      </c>
      <c r="D131" s="269">
        <v>2192.4833333333331</v>
      </c>
      <c r="E131" s="269">
        <v>2169.3666666666663</v>
      </c>
      <c r="F131" s="269">
        <v>2133.3833333333332</v>
      </c>
      <c r="G131" s="269">
        <v>2110.2666666666664</v>
      </c>
      <c r="H131" s="269">
        <v>2228.4666666666662</v>
      </c>
      <c r="I131" s="269">
        <v>2251.583333333333</v>
      </c>
      <c r="J131" s="269">
        <v>2287.5666666666662</v>
      </c>
      <c r="K131" s="268">
        <v>2215.6</v>
      </c>
      <c r="L131" s="268">
        <v>2156.5</v>
      </c>
      <c r="M131" s="268">
        <v>8.4755299999999991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227.35</v>
      </c>
      <c r="D132" s="269">
        <v>225.69999999999996</v>
      </c>
      <c r="E132" s="269">
        <v>222.94999999999993</v>
      </c>
      <c r="F132" s="269">
        <v>218.54999999999998</v>
      </c>
      <c r="G132" s="269">
        <v>215.79999999999995</v>
      </c>
      <c r="H132" s="269">
        <v>230.09999999999991</v>
      </c>
      <c r="I132" s="269">
        <v>232.84999999999997</v>
      </c>
      <c r="J132" s="269">
        <v>237.24999999999989</v>
      </c>
      <c r="K132" s="268">
        <v>228.45</v>
      </c>
      <c r="L132" s="268">
        <v>221.3</v>
      </c>
      <c r="M132" s="268">
        <v>94.869699999999995</v>
      </c>
      <c r="N132" s="1"/>
      <c r="O132" s="1"/>
    </row>
    <row r="133" spans="1:15" ht="12.75" customHeight="1">
      <c r="A133" s="30">
        <v>123</v>
      </c>
      <c r="B133" s="278" t="s">
        <v>840</v>
      </c>
      <c r="C133" s="268">
        <v>197.55</v>
      </c>
      <c r="D133" s="269">
        <v>196.58333333333334</v>
      </c>
      <c r="E133" s="269">
        <v>195.16666666666669</v>
      </c>
      <c r="F133" s="269">
        <v>192.78333333333333</v>
      </c>
      <c r="G133" s="269">
        <v>191.36666666666667</v>
      </c>
      <c r="H133" s="269">
        <v>198.9666666666667</v>
      </c>
      <c r="I133" s="269">
        <v>200.38333333333338</v>
      </c>
      <c r="J133" s="269">
        <v>202.76666666666671</v>
      </c>
      <c r="K133" s="268">
        <v>198</v>
      </c>
      <c r="L133" s="268">
        <v>194.2</v>
      </c>
      <c r="M133" s="268">
        <v>17.475999999999999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47.95</v>
      </c>
      <c r="D134" s="269">
        <v>48.06666666666667</v>
      </c>
      <c r="E134" s="269">
        <v>47.533333333333339</v>
      </c>
      <c r="F134" s="269">
        <v>47.116666666666667</v>
      </c>
      <c r="G134" s="269">
        <v>46.583333333333336</v>
      </c>
      <c r="H134" s="269">
        <v>48.483333333333341</v>
      </c>
      <c r="I134" s="269">
        <v>49.016666666666673</v>
      </c>
      <c r="J134" s="269">
        <v>49.433333333333344</v>
      </c>
      <c r="K134" s="268">
        <v>48.6</v>
      </c>
      <c r="L134" s="268">
        <v>47.65</v>
      </c>
      <c r="M134" s="268">
        <v>5.8602299999999996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226.05</v>
      </c>
      <c r="D135" s="269">
        <v>226.04999999999998</v>
      </c>
      <c r="E135" s="269">
        <v>222.09999999999997</v>
      </c>
      <c r="F135" s="269">
        <v>218.14999999999998</v>
      </c>
      <c r="G135" s="269">
        <v>214.19999999999996</v>
      </c>
      <c r="H135" s="269">
        <v>229.99999999999997</v>
      </c>
      <c r="I135" s="269">
        <v>233.94999999999996</v>
      </c>
      <c r="J135" s="269">
        <v>237.89999999999998</v>
      </c>
      <c r="K135" s="268">
        <v>230</v>
      </c>
      <c r="L135" s="268">
        <v>222.1</v>
      </c>
      <c r="M135" s="268">
        <v>3.5526499999999999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3735.75</v>
      </c>
      <c r="D136" s="269">
        <v>3726.5666666666671</v>
      </c>
      <c r="E136" s="269">
        <v>3703.233333333334</v>
      </c>
      <c r="F136" s="269">
        <v>3670.7166666666672</v>
      </c>
      <c r="G136" s="269">
        <v>3647.3833333333341</v>
      </c>
      <c r="H136" s="269">
        <v>3759.0833333333339</v>
      </c>
      <c r="I136" s="269">
        <v>3782.416666666667</v>
      </c>
      <c r="J136" s="269">
        <v>3814.9333333333338</v>
      </c>
      <c r="K136" s="268">
        <v>3749.9</v>
      </c>
      <c r="L136" s="268">
        <v>3694.05</v>
      </c>
      <c r="M136" s="268">
        <v>2.2255699999999998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4314.55</v>
      </c>
      <c r="D137" s="269">
        <v>4364.083333333333</v>
      </c>
      <c r="E137" s="269">
        <v>4228.1666666666661</v>
      </c>
      <c r="F137" s="269">
        <v>4141.7833333333328</v>
      </c>
      <c r="G137" s="269">
        <v>4005.8666666666659</v>
      </c>
      <c r="H137" s="269">
        <v>4450.4666666666662</v>
      </c>
      <c r="I137" s="269">
        <v>4586.3833333333323</v>
      </c>
      <c r="J137" s="269">
        <v>4672.7666666666664</v>
      </c>
      <c r="K137" s="268">
        <v>4500</v>
      </c>
      <c r="L137" s="268">
        <v>4277.7</v>
      </c>
      <c r="M137" s="268">
        <v>3.3015500000000002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2441.85</v>
      </c>
      <c r="D138" s="269">
        <v>2452.9500000000003</v>
      </c>
      <c r="E138" s="269">
        <v>2414.9000000000005</v>
      </c>
      <c r="F138" s="269">
        <v>2387.9500000000003</v>
      </c>
      <c r="G138" s="269">
        <v>2349.9000000000005</v>
      </c>
      <c r="H138" s="269">
        <v>2479.9000000000005</v>
      </c>
      <c r="I138" s="269">
        <v>2517.9500000000007</v>
      </c>
      <c r="J138" s="269">
        <v>2544.9000000000005</v>
      </c>
      <c r="K138" s="268">
        <v>2491</v>
      </c>
      <c r="L138" s="268">
        <v>2426</v>
      </c>
      <c r="M138" s="268">
        <v>1.44973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4376.6499999999996</v>
      </c>
      <c r="D139" s="269">
        <v>4385.7333333333336</v>
      </c>
      <c r="E139" s="269">
        <v>4362.916666666667</v>
      </c>
      <c r="F139" s="269">
        <v>4349.1833333333334</v>
      </c>
      <c r="G139" s="269">
        <v>4326.3666666666668</v>
      </c>
      <c r="H139" s="269">
        <v>4399.4666666666672</v>
      </c>
      <c r="I139" s="269">
        <v>4422.2833333333328</v>
      </c>
      <c r="J139" s="269">
        <v>4436.0166666666673</v>
      </c>
      <c r="K139" s="268">
        <v>4408.55</v>
      </c>
      <c r="L139" s="268">
        <v>4372</v>
      </c>
      <c r="M139" s="268">
        <v>2.6777299999999999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615.79999999999995</v>
      </c>
      <c r="D140" s="269">
        <v>614.76666666666654</v>
      </c>
      <c r="E140" s="269">
        <v>607.6333333333331</v>
      </c>
      <c r="F140" s="269">
        <v>599.46666666666658</v>
      </c>
      <c r="G140" s="269">
        <v>592.33333333333314</v>
      </c>
      <c r="H140" s="269">
        <v>622.93333333333305</v>
      </c>
      <c r="I140" s="269">
        <v>630.06666666666649</v>
      </c>
      <c r="J140" s="269">
        <v>638.23333333333301</v>
      </c>
      <c r="K140" s="268">
        <v>621.9</v>
      </c>
      <c r="L140" s="268">
        <v>606.6</v>
      </c>
      <c r="M140" s="268">
        <v>4.7795199999999998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191.05</v>
      </c>
      <c r="D141" s="269">
        <v>190.08333333333334</v>
      </c>
      <c r="E141" s="269">
        <v>188.16666666666669</v>
      </c>
      <c r="F141" s="269">
        <v>185.28333333333333</v>
      </c>
      <c r="G141" s="269">
        <v>183.36666666666667</v>
      </c>
      <c r="H141" s="269">
        <v>192.9666666666667</v>
      </c>
      <c r="I141" s="269">
        <v>194.88333333333338</v>
      </c>
      <c r="J141" s="269">
        <v>197.76666666666671</v>
      </c>
      <c r="K141" s="268">
        <v>192</v>
      </c>
      <c r="L141" s="268">
        <v>187.2</v>
      </c>
      <c r="M141" s="268">
        <v>4.7410899999999998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163.75</v>
      </c>
      <c r="D142" s="269">
        <v>165.4</v>
      </c>
      <c r="E142" s="269">
        <v>160.85000000000002</v>
      </c>
      <c r="F142" s="269">
        <v>157.95000000000002</v>
      </c>
      <c r="G142" s="269">
        <v>153.40000000000003</v>
      </c>
      <c r="H142" s="269">
        <v>168.3</v>
      </c>
      <c r="I142" s="269">
        <v>172.85000000000002</v>
      </c>
      <c r="J142" s="269">
        <v>175.75</v>
      </c>
      <c r="K142" s="268">
        <v>169.95</v>
      </c>
      <c r="L142" s="268">
        <v>162.5</v>
      </c>
      <c r="M142" s="268">
        <v>4.3876299999999997</v>
      </c>
      <c r="N142" s="1"/>
      <c r="O142" s="1"/>
    </row>
    <row r="143" spans="1:15" ht="12.75" customHeight="1">
      <c r="A143" s="30">
        <v>133</v>
      </c>
      <c r="B143" s="278" t="s">
        <v>841</v>
      </c>
      <c r="C143" s="268">
        <v>402.65</v>
      </c>
      <c r="D143" s="269">
        <v>400.9666666666667</v>
      </c>
      <c r="E143" s="269">
        <v>396.93333333333339</v>
      </c>
      <c r="F143" s="269">
        <v>391.2166666666667</v>
      </c>
      <c r="G143" s="269">
        <v>387.18333333333339</v>
      </c>
      <c r="H143" s="269">
        <v>406.68333333333339</v>
      </c>
      <c r="I143" s="269">
        <v>410.7166666666667</v>
      </c>
      <c r="J143" s="269">
        <v>416.43333333333339</v>
      </c>
      <c r="K143" s="268">
        <v>405</v>
      </c>
      <c r="L143" s="268">
        <v>395.25</v>
      </c>
      <c r="M143" s="268">
        <v>18.031749999999999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62.2</v>
      </c>
      <c r="D144" s="269">
        <v>61.883333333333333</v>
      </c>
      <c r="E144" s="269">
        <v>60.966666666666669</v>
      </c>
      <c r="F144" s="269">
        <v>59.733333333333334</v>
      </c>
      <c r="G144" s="269">
        <v>58.81666666666667</v>
      </c>
      <c r="H144" s="269">
        <v>63.116666666666667</v>
      </c>
      <c r="I144" s="269">
        <v>64.033333333333331</v>
      </c>
      <c r="J144" s="269">
        <v>65.266666666666666</v>
      </c>
      <c r="K144" s="268">
        <v>62.8</v>
      </c>
      <c r="L144" s="268">
        <v>60.65</v>
      </c>
      <c r="M144" s="268">
        <v>10.690759999999999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3498.55</v>
      </c>
      <c r="D145" s="269">
        <v>3505.3666666666668</v>
      </c>
      <c r="E145" s="269">
        <v>3460.7333333333336</v>
      </c>
      <c r="F145" s="269">
        <v>3422.916666666667</v>
      </c>
      <c r="G145" s="269">
        <v>3378.2833333333338</v>
      </c>
      <c r="H145" s="269">
        <v>3543.1833333333334</v>
      </c>
      <c r="I145" s="269">
        <v>3587.8166666666666</v>
      </c>
      <c r="J145" s="269">
        <v>3625.6333333333332</v>
      </c>
      <c r="K145" s="268">
        <v>3550</v>
      </c>
      <c r="L145" s="268">
        <v>3467.55</v>
      </c>
      <c r="M145" s="268">
        <v>4.58833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426.3</v>
      </c>
      <c r="D146" s="269">
        <v>426.25</v>
      </c>
      <c r="E146" s="269">
        <v>421.35</v>
      </c>
      <c r="F146" s="269">
        <v>416.40000000000003</v>
      </c>
      <c r="G146" s="269">
        <v>411.50000000000006</v>
      </c>
      <c r="H146" s="269">
        <v>431.2</v>
      </c>
      <c r="I146" s="269">
        <v>436.09999999999997</v>
      </c>
      <c r="J146" s="269">
        <v>441.04999999999995</v>
      </c>
      <c r="K146" s="268">
        <v>431.15</v>
      </c>
      <c r="L146" s="268">
        <v>421.3</v>
      </c>
      <c r="M146" s="268">
        <v>1.9718100000000001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487.75</v>
      </c>
      <c r="D147" s="269">
        <v>489.7166666666667</v>
      </c>
      <c r="E147" s="269">
        <v>479.23333333333341</v>
      </c>
      <c r="F147" s="269">
        <v>470.7166666666667</v>
      </c>
      <c r="G147" s="269">
        <v>460.23333333333341</v>
      </c>
      <c r="H147" s="269">
        <v>498.23333333333341</v>
      </c>
      <c r="I147" s="269">
        <v>508.71666666666675</v>
      </c>
      <c r="J147" s="269">
        <v>517.23333333333335</v>
      </c>
      <c r="K147" s="268">
        <v>500.2</v>
      </c>
      <c r="L147" s="268">
        <v>481.2</v>
      </c>
      <c r="M147" s="268">
        <v>5.3882700000000003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1360.05</v>
      </c>
      <c r="D148" s="269">
        <v>1374.3500000000001</v>
      </c>
      <c r="E148" s="269">
        <v>1339.7000000000003</v>
      </c>
      <c r="F148" s="269">
        <v>1319.3500000000001</v>
      </c>
      <c r="G148" s="269">
        <v>1284.7000000000003</v>
      </c>
      <c r="H148" s="269">
        <v>1394.7000000000003</v>
      </c>
      <c r="I148" s="269">
        <v>1429.3500000000004</v>
      </c>
      <c r="J148" s="269">
        <v>1449.7000000000003</v>
      </c>
      <c r="K148" s="268">
        <v>1409</v>
      </c>
      <c r="L148" s="268">
        <v>1354</v>
      </c>
      <c r="M148" s="268">
        <v>0.41134999999999999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64.400000000000006</v>
      </c>
      <c r="D149" s="269">
        <v>64.583333333333329</v>
      </c>
      <c r="E149" s="269">
        <v>64.016666666666652</v>
      </c>
      <c r="F149" s="269">
        <v>63.633333333333326</v>
      </c>
      <c r="G149" s="269">
        <v>63.066666666666649</v>
      </c>
      <c r="H149" s="269">
        <v>64.966666666666654</v>
      </c>
      <c r="I149" s="269">
        <v>65.533333333333346</v>
      </c>
      <c r="J149" s="269">
        <v>65.916666666666657</v>
      </c>
      <c r="K149" s="268">
        <v>65.150000000000006</v>
      </c>
      <c r="L149" s="268">
        <v>64.2</v>
      </c>
      <c r="M149" s="268">
        <v>7.9548300000000003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100.5</v>
      </c>
      <c r="D150" s="269">
        <v>101.81666666666666</v>
      </c>
      <c r="E150" s="269">
        <v>98.683333333333323</v>
      </c>
      <c r="F150" s="269">
        <v>96.86666666666666</v>
      </c>
      <c r="G150" s="269">
        <v>93.73333333333332</v>
      </c>
      <c r="H150" s="269">
        <v>103.63333333333333</v>
      </c>
      <c r="I150" s="269">
        <v>106.76666666666665</v>
      </c>
      <c r="J150" s="269">
        <v>108.58333333333333</v>
      </c>
      <c r="K150" s="268">
        <v>104.95</v>
      </c>
      <c r="L150" s="268">
        <v>100</v>
      </c>
      <c r="M150" s="268">
        <v>9.1319900000000001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50.85</v>
      </c>
      <c r="D151" s="269">
        <v>51</v>
      </c>
      <c r="E151" s="269">
        <v>50.25</v>
      </c>
      <c r="F151" s="269">
        <v>49.65</v>
      </c>
      <c r="G151" s="269">
        <v>48.9</v>
      </c>
      <c r="H151" s="269">
        <v>51.6</v>
      </c>
      <c r="I151" s="269">
        <v>52.35</v>
      </c>
      <c r="J151" s="269">
        <v>52.95</v>
      </c>
      <c r="K151" s="268">
        <v>51.75</v>
      </c>
      <c r="L151" s="268">
        <v>50.4</v>
      </c>
      <c r="M151" s="268">
        <v>23.879930000000002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724.2</v>
      </c>
      <c r="D152" s="269">
        <v>727.16666666666663</v>
      </c>
      <c r="E152" s="269">
        <v>717.58333333333326</v>
      </c>
      <c r="F152" s="269">
        <v>710.96666666666658</v>
      </c>
      <c r="G152" s="269">
        <v>701.38333333333321</v>
      </c>
      <c r="H152" s="269">
        <v>733.7833333333333</v>
      </c>
      <c r="I152" s="269">
        <v>743.36666666666656</v>
      </c>
      <c r="J152" s="269">
        <v>749.98333333333335</v>
      </c>
      <c r="K152" s="268">
        <v>736.75</v>
      </c>
      <c r="L152" s="268">
        <v>720.55</v>
      </c>
      <c r="M152" s="268">
        <v>0.30199999999999999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2134.3000000000002</v>
      </c>
      <c r="D153" s="269">
        <v>2132.9666666666667</v>
      </c>
      <c r="E153" s="269">
        <v>2104.4833333333336</v>
      </c>
      <c r="F153" s="269">
        <v>2074.666666666667</v>
      </c>
      <c r="G153" s="269">
        <v>2046.1833333333338</v>
      </c>
      <c r="H153" s="269">
        <v>2162.7833333333333</v>
      </c>
      <c r="I153" s="269">
        <v>2191.266666666666</v>
      </c>
      <c r="J153" s="269">
        <v>2221.083333333333</v>
      </c>
      <c r="K153" s="268">
        <v>2161.4499999999998</v>
      </c>
      <c r="L153" s="268">
        <v>2103.15</v>
      </c>
      <c r="M153" s="268">
        <v>3.3716499999999998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157.19999999999999</v>
      </c>
      <c r="D154" s="269">
        <v>157.18333333333334</v>
      </c>
      <c r="E154" s="269">
        <v>156.06666666666666</v>
      </c>
      <c r="F154" s="269">
        <v>154.93333333333334</v>
      </c>
      <c r="G154" s="269">
        <v>153.81666666666666</v>
      </c>
      <c r="H154" s="269">
        <v>158.31666666666666</v>
      </c>
      <c r="I154" s="269">
        <v>159.43333333333334</v>
      </c>
      <c r="J154" s="269">
        <v>160.56666666666666</v>
      </c>
      <c r="K154" s="268">
        <v>158.30000000000001</v>
      </c>
      <c r="L154" s="268">
        <v>156.05000000000001</v>
      </c>
      <c r="M154" s="268">
        <v>19.872070000000001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283.39999999999998</v>
      </c>
      <c r="D155" s="269">
        <v>282.23333333333335</v>
      </c>
      <c r="E155" s="269">
        <v>277.4666666666667</v>
      </c>
      <c r="F155" s="269">
        <v>271.53333333333336</v>
      </c>
      <c r="G155" s="269">
        <v>266.76666666666671</v>
      </c>
      <c r="H155" s="269">
        <v>288.16666666666669</v>
      </c>
      <c r="I155" s="269">
        <v>292.93333333333334</v>
      </c>
      <c r="J155" s="269">
        <v>298.86666666666667</v>
      </c>
      <c r="K155" s="268">
        <v>287</v>
      </c>
      <c r="L155" s="268">
        <v>276.3</v>
      </c>
      <c r="M155" s="268">
        <v>1.6726799999999999</v>
      </c>
      <c r="N155" s="1"/>
      <c r="O155" s="1"/>
    </row>
    <row r="156" spans="1:15" ht="12.75" customHeight="1">
      <c r="A156" s="30">
        <v>146</v>
      </c>
      <c r="B156" s="278" t="s">
        <v>830</v>
      </c>
      <c r="C156" s="268">
        <v>1284.3</v>
      </c>
      <c r="D156" s="269">
        <v>1292.1000000000001</v>
      </c>
      <c r="E156" s="269">
        <v>1270.2000000000003</v>
      </c>
      <c r="F156" s="269">
        <v>1256.1000000000001</v>
      </c>
      <c r="G156" s="269">
        <v>1234.2000000000003</v>
      </c>
      <c r="H156" s="269">
        <v>1306.2000000000003</v>
      </c>
      <c r="I156" s="269">
        <v>1328.1000000000004</v>
      </c>
      <c r="J156" s="269">
        <v>1342.2000000000003</v>
      </c>
      <c r="K156" s="268">
        <v>1314</v>
      </c>
      <c r="L156" s="268">
        <v>1278</v>
      </c>
      <c r="M156" s="268">
        <v>8.5891999999999999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122.85</v>
      </c>
      <c r="D157" s="269">
        <v>121.60000000000001</v>
      </c>
      <c r="E157" s="269">
        <v>120.00000000000001</v>
      </c>
      <c r="F157" s="269">
        <v>117.15</v>
      </c>
      <c r="G157" s="269">
        <v>115.55000000000001</v>
      </c>
      <c r="H157" s="269">
        <v>124.45000000000002</v>
      </c>
      <c r="I157" s="269">
        <v>126.05000000000001</v>
      </c>
      <c r="J157" s="269">
        <v>128.90000000000003</v>
      </c>
      <c r="K157" s="268">
        <v>123.2</v>
      </c>
      <c r="L157" s="268">
        <v>118.75</v>
      </c>
      <c r="M157" s="268">
        <v>154.47242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123.1</v>
      </c>
      <c r="D158" s="269">
        <v>120.35000000000001</v>
      </c>
      <c r="E158" s="269">
        <v>115.80000000000001</v>
      </c>
      <c r="F158" s="269">
        <v>108.5</v>
      </c>
      <c r="G158" s="269">
        <v>103.95</v>
      </c>
      <c r="H158" s="269">
        <v>127.65000000000002</v>
      </c>
      <c r="I158" s="269">
        <v>132.19999999999999</v>
      </c>
      <c r="J158" s="269">
        <v>139.50000000000003</v>
      </c>
      <c r="K158" s="268">
        <v>124.9</v>
      </c>
      <c r="L158" s="268">
        <v>113.05</v>
      </c>
      <c r="M158" s="268">
        <v>16.411950000000001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6879.65</v>
      </c>
      <c r="D159" s="269">
        <v>6793.2</v>
      </c>
      <c r="E159" s="269">
        <v>6676.5</v>
      </c>
      <c r="F159" s="269">
        <v>6473.35</v>
      </c>
      <c r="G159" s="269">
        <v>6356.6500000000005</v>
      </c>
      <c r="H159" s="269">
        <v>6996.3499999999995</v>
      </c>
      <c r="I159" s="269">
        <v>7113.0499999999984</v>
      </c>
      <c r="J159" s="269">
        <v>7316.1999999999989</v>
      </c>
      <c r="K159" s="268">
        <v>6909.9</v>
      </c>
      <c r="L159" s="268">
        <v>6590.05</v>
      </c>
      <c r="M159" s="268">
        <v>0.58448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463.7</v>
      </c>
      <c r="D160" s="269">
        <v>463.90000000000003</v>
      </c>
      <c r="E160" s="269">
        <v>457.80000000000007</v>
      </c>
      <c r="F160" s="269">
        <v>451.90000000000003</v>
      </c>
      <c r="G160" s="269">
        <v>445.80000000000007</v>
      </c>
      <c r="H160" s="269">
        <v>469.80000000000007</v>
      </c>
      <c r="I160" s="269">
        <v>475.90000000000009</v>
      </c>
      <c r="J160" s="269">
        <v>481.80000000000007</v>
      </c>
      <c r="K160" s="268">
        <v>470</v>
      </c>
      <c r="L160" s="268">
        <v>458</v>
      </c>
      <c r="M160" s="268">
        <v>1.21099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142.6</v>
      </c>
      <c r="D161" s="269">
        <v>143.61666666666667</v>
      </c>
      <c r="E161" s="269">
        <v>141.08333333333334</v>
      </c>
      <c r="F161" s="269">
        <v>139.56666666666666</v>
      </c>
      <c r="G161" s="269">
        <v>137.03333333333333</v>
      </c>
      <c r="H161" s="269">
        <v>145.13333333333335</v>
      </c>
      <c r="I161" s="269">
        <v>147.66666666666666</v>
      </c>
      <c r="J161" s="269">
        <v>149.18333333333337</v>
      </c>
      <c r="K161" s="268">
        <v>146.15</v>
      </c>
      <c r="L161" s="268">
        <v>142.1</v>
      </c>
      <c r="M161" s="268">
        <v>4.9792199999999998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105.5</v>
      </c>
      <c r="D162" s="269">
        <v>105.5</v>
      </c>
      <c r="E162" s="269">
        <v>104.55</v>
      </c>
      <c r="F162" s="269">
        <v>103.6</v>
      </c>
      <c r="G162" s="269">
        <v>102.64999999999999</v>
      </c>
      <c r="H162" s="269">
        <v>106.45</v>
      </c>
      <c r="I162" s="269">
        <v>107.39999999999999</v>
      </c>
      <c r="J162" s="269">
        <v>108.35000000000001</v>
      </c>
      <c r="K162" s="268">
        <v>106.45</v>
      </c>
      <c r="L162" s="268">
        <v>104.55</v>
      </c>
      <c r="M162" s="268">
        <v>15.31715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275.2</v>
      </c>
      <c r="D163" s="269">
        <v>278.68333333333334</v>
      </c>
      <c r="E163" s="269">
        <v>270.56666666666666</v>
      </c>
      <c r="F163" s="269">
        <v>265.93333333333334</v>
      </c>
      <c r="G163" s="269">
        <v>257.81666666666666</v>
      </c>
      <c r="H163" s="269">
        <v>283.31666666666666</v>
      </c>
      <c r="I163" s="269">
        <v>291.43333333333334</v>
      </c>
      <c r="J163" s="269">
        <v>296.06666666666666</v>
      </c>
      <c r="K163" s="268">
        <v>286.8</v>
      </c>
      <c r="L163" s="268">
        <v>274.05</v>
      </c>
      <c r="M163" s="268">
        <v>15.901400000000001</v>
      </c>
      <c r="N163" s="1"/>
      <c r="O163" s="1"/>
    </row>
    <row r="164" spans="1:15" ht="12.75" customHeight="1">
      <c r="A164" s="30">
        <v>154</v>
      </c>
      <c r="B164" s="278" t="s">
        <v>842</v>
      </c>
      <c r="C164" s="268">
        <v>1237.75</v>
      </c>
      <c r="D164" s="269">
        <v>1233.0833333333333</v>
      </c>
      <c r="E164" s="269">
        <v>1221.6666666666665</v>
      </c>
      <c r="F164" s="269">
        <v>1205.5833333333333</v>
      </c>
      <c r="G164" s="269">
        <v>1194.1666666666665</v>
      </c>
      <c r="H164" s="269">
        <v>1249.1666666666665</v>
      </c>
      <c r="I164" s="269">
        <v>1260.583333333333</v>
      </c>
      <c r="J164" s="269">
        <v>1276.6666666666665</v>
      </c>
      <c r="K164" s="268">
        <v>1244.5</v>
      </c>
      <c r="L164" s="268">
        <v>1217</v>
      </c>
      <c r="M164" s="268">
        <v>7.7619999999999995E-2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86.85</v>
      </c>
      <c r="D165" s="269">
        <v>86.850000000000009</v>
      </c>
      <c r="E165" s="269">
        <v>86.050000000000011</v>
      </c>
      <c r="F165" s="269">
        <v>85.25</v>
      </c>
      <c r="G165" s="269">
        <v>84.45</v>
      </c>
      <c r="H165" s="269">
        <v>87.65000000000002</v>
      </c>
      <c r="I165" s="269">
        <v>88.45</v>
      </c>
      <c r="J165" s="269">
        <v>89.250000000000028</v>
      </c>
      <c r="K165" s="268">
        <v>87.65</v>
      </c>
      <c r="L165" s="268">
        <v>86.05</v>
      </c>
      <c r="M165" s="268">
        <v>124.78992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1928.2</v>
      </c>
      <c r="D166" s="269">
        <v>1940.0666666666666</v>
      </c>
      <c r="E166" s="269">
        <v>1910.1333333333332</v>
      </c>
      <c r="F166" s="269">
        <v>1892.0666666666666</v>
      </c>
      <c r="G166" s="269">
        <v>1862.1333333333332</v>
      </c>
      <c r="H166" s="269">
        <v>1958.1333333333332</v>
      </c>
      <c r="I166" s="269">
        <v>1988.0666666666666</v>
      </c>
      <c r="J166" s="269">
        <v>2006.1333333333332</v>
      </c>
      <c r="K166" s="268">
        <v>1970</v>
      </c>
      <c r="L166" s="268">
        <v>1922</v>
      </c>
      <c r="M166" s="268">
        <v>0.49259999999999998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35.450000000000003</v>
      </c>
      <c r="D167" s="269">
        <v>35.483333333333327</v>
      </c>
      <c r="E167" s="269">
        <v>35.066666666666656</v>
      </c>
      <c r="F167" s="269">
        <v>34.68333333333333</v>
      </c>
      <c r="G167" s="269">
        <v>34.266666666666659</v>
      </c>
      <c r="H167" s="269">
        <v>35.866666666666653</v>
      </c>
      <c r="I167" s="269">
        <v>36.283333333333324</v>
      </c>
      <c r="J167" s="269">
        <v>36.66666666666665</v>
      </c>
      <c r="K167" s="268">
        <v>35.9</v>
      </c>
      <c r="L167" s="268">
        <v>35.1</v>
      </c>
      <c r="M167" s="268">
        <v>48.49512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2997.8</v>
      </c>
      <c r="D168" s="269">
        <v>3000.7333333333336</v>
      </c>
      <c r="E168" s="269">
        <v>2976.3666666666672</v>
      </c>
      <c r="F168" s="269">
        <v>2954.9333333333338</v>
      </c>
      <c r="G168" s="269">
        <v>2930.5666666666675</v>
      </c>
      <c r="H168" s="269">
        <v>3022.166666666667</v>
      </c>
      <c r="I168" s="269">
        <v>3046.5333333333338</v>
      </c>
      <c r="J168" s="269">
        <v>3067.9666666666667</v>
      </c>
      <c r="K168" s="268">
        <v>3025.1</v>
      </c>
      <c r="L168" s="268">
        <v>2979.3</v>
      </c>
      <c r="M168" s="268">
        <v>0.28875000000000001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3474.65</v>
      </c>
      <c r="D169" s="269">
        <v>3478.9500000000003</v>
      </c>
      <c r="E169" s="269">
        <v>3440.7000000000007</v>
      </c>
      <c r="F169" s="269">
        <v>3406.7500000000005</v>
      </c>
      <c r="G169" s="269">
        <v>3368.5000000000009</v>
      </c>
      <c r="H169" s="269">
        <v>3512.9000000000005</v>
      </c>
      <c r="I169" s="269">
        <v>3551.1499999999996</v>
      </c>
      <c r="J169" s="269">
        <v>3585.1000000000004</v>
      </c>
      <c r="K169" s="268">
        <v>3517.2</v>
      </c>
      <c r="L169" s="268">
        <v>3445</v>
      </c>
      <c r="M169" s="268">
        <v>0.19475999999999999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125.85</v>
      </c>
      <c r="D170" s="269">
        <v>126.36666666666667</v>
      </c>
      <c r="E170" s="269">
        <v>124.58333333333334</v>
      </c>
      <c r="F170" s="269">
        <v>123.31666666666666</v>
      </c>
      <c r="G170" s="269">
        <v>121.53333333333333</v>
      </c>
      <c r="H170" s="269">
        <v>127.63333333333335</v>
      </c>
      <c r="I170" s="269">
        <v>129.41666666666669</v>
      </c>
      <c r="J170" s="269">
        <v>130.68333333333337</v>
      </c>
      <c r="K170" s="268">
        <v>128.15</v>
      </c>
      <c r="L170" s="268">
        <v>125.1</v>
      </c>
      <c r="M170" s="268">
        <v>0.95843999999999996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2076.6</v>
      </c>
      <c r="D171" s="269">
        <v>2072.1333333333332</v>
      </c>
      <c r="E171" s="269">
        <v>2049.4666666666662</v>
      </c>
      <c r="F171" s="269">
        <v>2022.333333333333</v>
      </c>
      <c r="G171" s="269">
        <v>1999.6666666666661</v>
      </c>
      <c r="H171" s="269">
        <v>2099.2666666666664</v>
      </c>
      <c r="I171" s="269">
        <v>2121.9333333333334</v>
      </c>
      <c r="J171" s="269">
        <v>2149.0666666666666</v>
      </c>
      <c r="K171" s="268">
        <v>2094.8000000000002</v>
      </c>
      <c r="L171" s="268">
        <v>2045</v>
      </c>
      <c r="M171" s="268">
        <v>2.6147900000000002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1395.05</v>
      </c>
      <c r="D172" s="269">
        <v>1399.95</v>
      </c>
      <c r="E172" s="269">
        <v>1385.15</v>
      </c>
      <c r="F172" s="269">
        <v>1375.25</v>
      </c>
      <c r="G172" s="269">
        <v>1360.45</v>
      </c>
      <c r="H172" s="269">
        <v>1409.8500000000001</v>
      </c>
      <c r="I172" s="269">
        <v>1424.6499999999999</v>
      </c>
      <c r="J172" s="269">
        <v>1434.5500000000002</v>
      </c>
      <c r="K172" s="268">
        <v>1414.75</v>
      </c>
      <c r="L172" s="268">
        <v>1390.05</v>
      </c>
      <c r="M172" s="268">
        <v>0.51727999999999996</v>
      </c>
      <c r="N172" s="1"/>
      <c r="O172" s="1"/>
    </row>
    <row r="173" spans="1:15" ht="12.75" customHeight="1">
      <c r="A173" s="30">
        <v>163</v>
      </c>
      <c r="B173" s="278" t="s">
        <v>843</v>
      </c>
      <c r="C173" s="268">
        <v>380</v>
      </c>
      <c r="D173" s="269">
        <v>380.09999999999997</v>
      </c>
      <c r="E173" s="269">
        <v>376.09999999999991</v>
      </c>
      <c r="F173" s="269">
        <v>372.19999999999993</v>
      </c>
      <c r="G173" s="269">
        <v>368.19999999999987</v>
      </c>
      <c r="H173" s="269">
        <v>383.99999999999994</v>
      </c>
      <c r="I173" s="269">
        <v>388.00000000000006</v>
      </c>
      <c r="J173" s="269">
        <v>391.9</v>
      </c>
      <c r="K173" s="268">
        <v>384.1</v>
      </c>
      <c r="L173" s="268">
        <v>376.2</v>
      </c>
      <c r="M173" s="268">
        <v>1.46594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398.05</v>
      </c>
      <c r="D174" s="269">
        <v>397.25</v>
      </c>
      <c r="E174" s="269">
        <v>392.3</v>
      </c>
      <c r="F174" s="269">
        <v>386.55</v>
      </c>
      <c r="G174" s="269">
        <v>381.6</v>
      </c>
      <c r="H174" s="269">
        <v>403</v>
      </c>
      <c r="I174" s="269">
        <v>407.95000000000005</v>
      </c>
      <c r="J174" s="269">
        <v>413.7</v>
      </c>
      <c r="K174" s="268">
        <v>402.2</v>
      </c>
      <c r="L174" s="268">
        <v>391.5</v>
      </c>
      <c r="M174" s="268">
        <v>10.29659</v>
      </c>
      <c r="N174" s="1"/>
      <c r="O174" s="1"/>
    </row>
    <row r="175" spans="1:15" ht="12.75" customHeight="1">
      <c r="A175" s="30">
        <v>165</v>
      </c>
      <c r="B175" s="278" t="s">
        <v>844</v>
      </c>
      <c r="C175" s="268">
        <v>1394.05</v>
      </c>
      <c r="D175" s="269">
        <v>1392.05</v>
      </c>
      <c r="E175" s="269">
        <v>1360.1</v>
      </c>
      <c r="F175" s="269">
        <v>1326.1499999999999</v>
      </c>
      <c r="G175" s="269">
        <v>1294.1999999999998</v>
      </c>
      <c r="H175" s="269">
        <v>1426</v>
      </c>
      <c r="I175" s="269">
        <v>1457.9500000000003</v>
      </c>
      <c r="J175" s="269">
        <v>1491.9</v>
      </c>
      <c r="K175" s="268">
        <v>1424</v>
      </c>
      <c r="L175" s="268">
        <v>1358.1</v>
      </c>
      <c r="M175" s="268">
        <v>0.85504999999999998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1310.3499999999999</v>
      </c>
      <c r="D176" s="269">
        <v>1298.7833333333333</v>
      </c>
      <c r="E176" s="269">
        <v>1271.5666666666666</v>
      </c>
      <c r="F176" s="269">
        <v>1232.7833333333333</v>
      </c>
      <c r="G176" s="269">
        <v>1205.5666666666666</v>
      </c>
      <c r="H176" s="269">
        <v>1337.5666666666666</v>
      </c>
      <c r="I176" s="269">
        <v>1364.7833333333333</v>
      </c>
      <c r="J176" s="269">
        <v>1403.5666666666666</v>
      </c>
      <c r="K176" s="268">
        <v>1326</v>
      </c>
      <c r="L176" s="268">
        <v>1260</v>
      </c>
      <c r="M176" s="268">
        <v>2.4685100000000002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520</v>
      </c>
      <c r="D177" s="269">
        <v>520.01666666666677</v>
      </c>
      <c r="E177" s="269">
        <v>515.13333333333355</v>
      </c>
      <c r="F177" s="269">
        <v>510.26666666666677</v>
      </c>
      <c r="G177" s="269">
        <v>505.38333333333355</v>
      </c>
      <c r="H177" s="269">
        <v>524.88333333333355</v>
      </c>
      <c r="I177" s="269">
        <v>529.76666666666677</v>
      </c>
      <c r="J177" s="269">
        <v>534.63333333333355</v>
      </c>
      <c r="K177" s="268">
        <v>524.9</v>
      </c>
      <c r="L177" s="268">
        <v>515.15</v>
      </c>
      <c r="M177" s="268">
        <v>0.98709999999999998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829.85</v>
      </c>
      <c r="D178" s="269">
        <v>836.33333333333337</v>
      </c>
      <c r="E178" s="269">
        <v>815.86666666666679</v>
      </c>
      <c r="F178" s="269">
        <v>801.88333333333344</v>
      </c>
      <c r="G178" s="269">
        <v>781.41666666666686</v>
      </c>
      <c r="H178" s="269">
        <v>850.31666666666672</v>
      </c>
      <c r="I178" s="269">
        <v>870.78333333333319</v>
      </c>
      <c r="J178" s="269">
        <v>884.76666666666665</v>
      </c>
      <c r="K178" s="268">
        <v>856.8</v>
      </c>
      <c r="L178" s="268">
        <v>822.35</v>
      </c>
      <c r="M178" s="268">
        <v>27.741240000000001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430.6</v>
      </c>
      <c r="D179" s="269">
        <v>429.68333333333334</v>
      </c>
      <c r="E179" s="269">
        <v>426.9666666666667</v>
      </c>
      <c r="F179" s="269">
        <v>423.33333333333337</v>
      </c>
      <c r="G179" s="269">
        <v>420.61666666666673</v>
      </c>
      <c r="H179" s="269">
        <v>433.31666666666666</v>
      </c>
      <c r="I179" s="269">
        <v>436.03333333333325</v>
      </c>
      <c r="J179" s="269">
        <v>439.66666666666663</v>
      </c>
      <c r="K179" s="268">
        <v>432.4</v>
      </c>
      <c r="L179" s="268">
        <v>426.05</v>
      </c>
      <c r="M179" s="268">
        <v>1.1572100000000001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1226.95</v>
      </c>
      <c r="D180" s="269">
        <v>1223.7166666666667</v>
      </c>
      <c r="E180" s="269">
        <v>1213.2333333333333</v>
      </c>
      <c r="F180" s="269">
        <v>1199.5166666666667</v>
      </c>
      <c r="G180" s="269">
        <v>1189.0333333333333</v>
      </c>
      <c r="H180" s="269">
        <v>1237.4333333333334</v>
      </c>
      <c r="I180" s="269">
        <v>1247.916666666667</v>
      </c>
      <c r="J180" s="269">
        <v>1261.6333333333334</v>
      </c>
      <c r="K180" s="268">
        <v>1234.2</v>
      </c>
      <c r="L180" s="268">
        <v>1210</v>
      </c>
      <c r="M180" s="268">
        <v>3.8681199999999998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348.2</v>
      </c>
      <c r="D181" s="269">
        <v>347.73333333333335</v>
      </c>
      <c r="E181" s="269">
        <v>342.4666666666667</v>
      </c>
      <c r="F181" s="269">
        <v>336.73333333333335</v>
      </c>
      <c r="G181" s="269">
        <v>331.4666666666667</v>
      </c>
      <c r="H181" s="269">
        <v>353.4666666666667</v>
      </c>
      <c r="I181" s="269">
        <v>358.73333333333335</v>
      </c>
      <c r="J181" s="269">
        <v>364.4666666666667</v>
      </c>
      <c r="K181" s="268">
        <v>353</v>
      </c>
      <c r="L181" s="268">
        <v>342</v>
      </c>
      <c r="M181" s="268">
        <v>19.273289999999999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373.65</v>
      </c>
      <c r="D182" s="269">
        <v>374.98333333333329</v>
      </c>
      <c r="E182" s="269">
        <v>369.26666666666659</v>
      </c>
      <c r="F182" s="269">
        <v>364.88333333333333</v>
      </c>
      <c r="G182" s="269">
        <v>359.16666666666663</v>
      </c>
      <c r="H182" s="269">
        <v>379.36666666666656</v>
      </c>
      <c r="I182" s="269">
        <v>385.08333333333326</v>
      </c>
      <c r="J182" s="269">
        <v>389.46666666666653</v>
      </c>
      <c r="K182" s="268">
        <v>380.7</v>
      </c>
      <c r="L182" s="268">
        <v>370.6</v>
      </c>
      <c r="M182" s="268">
        <v>4.3723099999999997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1697.9</v>
      </c>
      <c r="D183" s="269">
        <v>1685.2666666666667</v>
      </c>
      <c r="E183" s="269">
        <v>1667.6333333333332</v>
      </c>
      <c r="F183" s="269">
        <v>1637.3666666666666</v>
      </c>
      <c r="G183" s="269">
        <v>1619.7333333333331</v>
      </c>
      <c r="H183" s="269">
        <v>1715.5333333333333</v>
      </c>
      <c r="I183" s="269">
        <v>1733.166666666667</v>
      </c>
      <c r="J183" s="269">
        <v>1763.4333333333334</v>
      </c>
      <c r="K183" s="268">
        <v>1702.9</v>
      </c>
      <c r="L183" s="268">
        <v>1655</v>
      </c>
      <c r="M183" s="268">
        <v>6.8861600000000003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555.75</v>
      </c>
      <c r="D184" s="269">
        <v>552.58333333333337</v>
      </c>
      <c r="E184" s="269">
        <v>543.16666666666674</v>
      </c>
      <c r="F184" s="269">
        <v>530.58333333333337</v>
      </c>
      <c r="G184" s="269">
        <v>521.16666666666674</v>
      </c>
      <c r="H184" s="269">
        <v>565.16666666666674</v>
      </c>
      <c r="I184" s="269">
        <v>574.58333333333348</v>
      </c>
      <c r="J184" s="269">
        <v>587.16666666666674</v>
      </c>
      <c r="K184" s="268">
        <v>562</v>
      </c>
      <c r="L184" s="268">
        <v>540</v>
      </c>
      <c r="M184" s="268">
        <v>9.1156600000000001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2063.15</v>
      </c>
      <c r="D185" s="269">
        <v>2077.8666666666668</v>
      </c>
      <c r="E185" s="269">
        <v>2038.8333333333335</v>
      </c>
      <c r="F185" s="269">
        <v>2014.5166666666669</v>
      </c>
      <c r="G185" s="269">
        <v>1975.4833333333336</v>
      </c>
      <c r="H185" s="269">
        <v>2102.1833333333334</v>
      </c>
      <c r="I185" s="269">
        <v>2141.2166666666662</v>
      </c>
      <c r="J185" s="269">
        <v>2165.5333333333333</v>
      </c>
      <c r="K185" s="268">
        <v>2116.9</v>
      </c>
      <c r="L185" s="268">
        <v>2053.5500000000002</v>
      </c>
      <c r="M185" s="268">
        <v>0.23447999999999999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909.05</v>
      </c>
      <c r="D186" s="269">
        <v>903.98333333333323</v>
      </c>
      <c r="E186" s="269">
        <v>893.01666666666642</v>
      </c>
      <c r="F186" s="269">
        <v>876.98333333333323</v>
      </c>
      <c r="G186" s="269">
        <v>866.01666666666642</v>
      </c>
      <c r="H186" s="269">
        <v>920.01666666666642</v>
      </c>
      <c r="I186" s="269">
        <v>930.98333333333335</v>
      </c>
      <c r="J186" s="269">
        <v>947.01666666666642</v>
      </c>
      <c r="K186" s="268">
        <v>914.95</v>
      </c>
      <c r="L186" s="268">
        <v>887.95</v>
      </c>
      <c r="M186" s="268">
        <v>3.3985300000000001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279.25</v>
      </c>
      <c r="D187" s="269">
        <v>278.68333333333334</v>
      </c>
      <c r="E187" s="269">
        <v>276.11666666666667</v>
      </c>
      <c r="F187" s="269">
        <v>272.98333333333335</v>
      </c>
      <c r="G187" s="269">
        <v>270.41666666666669</v>
      </c>
      <c r="H187" s="269">
        <v>281.81666666666666</v>
      </c>
      <c r="I187" s="269">
        <v>284.38333333333338</v>
      </c>
      <c r="J187" s="269">
        <v>287.51666666666665</v>
      </c>
      <c r="K187" s="268">
        <v>281.25</v>
      </c>
      <c r="L187" s="268">
        <v>275.55</v>
      </c>
      <c r="M187" s="268">
        <v>1.9204600000000001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4074.15</v>
      </c>
      <c r="D188" s="269">
        <v>4058.7166666666667</v>
      </c>
      <c r="E188" s="269">
        <v>4007.4333333333334</v>
      </c>
      <c r="F188" s="269">
        <v>3940.7166666666667</v>
      </c>
      <c r="G188" s="269">
        <v>3889.4333333333334</v>
      </c>
      <c r="H188" s="269">
        <v>4125.4333333333334</v>
      </c>
      <c r="I188" s="269">
        <v>4176.7166666666672</v>
      </c>
      <c r="J188" s="269">
        <v>4243.4333333333334</v>
      </c>
      <c r="K188" s="268">
        <v>4110</v>
      </c>
      <c r="L188" s="268">
        <v>3992</v>
      </c>
      <c r="M188" s="268">
        <v>1.03634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485.85</v>
      </c>
      <c r="D189" s="269">
        <v>489.95</v>
      </c>
      <c r="E189" s="269">
        <v>477.9</v>
      </c>
      <c r="F189" s="269">
        <v>469.95</v>
      </c>
      <c r="G189" s="269">
        <v>457.9</v>
      </c>
      <c r="H189" s="269">
        <v>497.9</v>
      </c>
      <c r="I189" s="269">
        <v>509.95000000000005</v>
      </c>
      <c r="J189" s="269">
        <v>517.9</v>
      </c>
      <c r="K189" s="268">
        <v>502</v>
      </c>
      <c r="L189" s="268">
        <v>482</v>
      </c>
      <c r="M189" s="268">
        <v>11.832700000000001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668</v>
      </c>
      <c r="D190" s="269">
        <v>666.18333333333339</v>
      </c>
      <c r="E190" s="269">
        <v>658.91666666666674</v>
      </c>
      <c r="F190" s="269">
        <v>649.83333333333337</v>
      </c>
      <c r="G190" s="269">
        <v>642.56666666666672</v>
      </c>
      <c r="H190" s="269">
        <v>675.26666666666677</v>
      </c>
      <c r="I190" s="269">
        <v>682.53333333333342</v>
      </c>
      <c r="J190" s="269">
        <v>691.61666666666679</v>
      </c>
      <c r="K190" s="268">
        <v>673.45</v>
      </c>
      <c r="L190" s="268">
        <v>657.1</v>
      </c>
      <c r="M190" s="268">
        <v>11.18221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90</v>
      </c>
      <c r="D191" s="269">
        <v>90.316666666666663</v>
      </c>
      <c r="E191" s="269">
        <v>89.23333333333332</v>
      </c>
      <c r="F191" s="269">
        <v>88.466666666666654</v>
      </c>
      <c r="G191" s="269">
        <v>87.383333333333312</v>
      </c>
      <c r="H191" s="269">
        <v>91.083333333333329</v>
      </c>
      <c r="I191" s="269">
        <v>92.166666666666671</v>
      </c>
      <c r="J191" s="269">
        <v>92.933333333333337</v>
      </c>
      <c r="K191" s="268">
        <v>91.4</v>
      </c>
      <c r="L191" s="268">
        <v>89.55</v>
      </c>
      <c r="M191" s="268">
        <v>8.2117599999999999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132.69999999999999</v>
      </c>
      <c r="D192" s="269">
        <v>133.13333333333333</v>
      </c>
      <c r="E192" s="269">
        <v>130.26666666666665</v>
      </c>
      <c r="F192" s="269">
        <v>127.83333333333331</v>
      </c>
      <c r="G192" s="269">
        <v>124.96666666666664</v>
      </c>
      <c r="H192" s="269">
        <v>135.56666666666666</v>
      </c>
      <c r="I192" s="269">
        <v>138.43333333333334</v>
      </c>
      <c r="J192" s="269">
        <v>140.86666666666667</v>
      </c>
      <c r="K192" s="268">
        <v>136</v>
      </c>
      <c r="L192" s="268">
        <v>130.69999999999999</v>
      </c>
      <c r="M192" s="268">
        <v>39.380929999999999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225.75</v>
      </c>
      <c r="D193" s="269">
        <v>224.31666666666669</v>
      </c>
      <c r="E193" s="269">
        <v>222.43333333333339</v>
      </c>
      <c r="F193" s="269">
        <v>219.1166666666667</v>
      </c>
      <c r="G193" s="269">
        <v>217.23333333333341</v>
      </c>
      <c r="H193" s="269">
        <v>227.63333333333338</v>
      </c>
      <c r="I193" s="269">
        <v>229.51666666666665</v>
      </c>
      <c r="J193" s="269">
        <v>232.83333333333337</v>
      </c>
      <c r="K193" s="268">
        <v>226.2</v>
      </c>
      <c r="L193" s="268">
        <v>221</v>
      </c>
      <c r="M193" s="268">
        <v>12.18657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1151.25</v>
      </c>
      <c r="D194" s="269">
        <v>1161.1333333333334</v>
      </c>
      <c r="E194" s="269">
        <v>1136.1166666666668</v>
      </c>
      <c r="F194" s="269">
        <v>1120.9833333333333</v>
      </c>
      <c r="G194" s="269">
        <v>1095.9666666666667</v>
      </c>
      <c r="H194" s="269">
        <v>1176.2666666666669</v>
      </c>
      <c r="I194" s="269">
        <v>1201.2833333333338</v>
      </c>
      <c r="J194" s="269">
        <v>1216.416666666667</v>
      </c>
      <c r="K194" s="268">
        <v>1186.1500000000001</v>
      </c>
      <c r="L194" s="268">
        <v>1146</v>
      </c>
      <c r="M194" s="268">
        <v>2.6988300000000001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957.7</v>
      </c>
      <c r="D195" s="269">
        <v>961.88333333333333</v>
      </c>
      <c r="E195" s="269">
        <v>950.81666666666661</v>
      </c>
      <c r="F195" s="269">
        <v>943.93333333333328</v>
      </c>
      <c r="G195" s="269">
        <v>932.86666666666656</v>
      </c>
      <c r="H195" s="269">
        <v>968.76666666666665</v>
      </c>
      <c r="I195" s="269">
        <v>979.83333333333348</v>
      </c>
      <c r="J195" s="269">
        <v>986.7166666666667</v>
      </c>
      <c r="K195" s="268">
        <v>972.95</v>
      </c>
      <c r="L195" s="268">
        <v>955</v>
      </c>
      <c r="M195" s="268">
        <v>21.743269999999999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1917.4</v>
      </c>
      <c r="D196" s="269">
        <v>1909.6000000000001</v>
      </c>
      <c r="E196" s="269">
        <v>1894.2500000000002</v>
      </c>
      <c r="F196" s="269">
        <v>1871.1000000000001</v>
      </c>
      <c r="G196" s="269">
        <v>1855.7500000000002</v>
      </c>
      <c r="H196" s="269">
        <v>1932.7500000000002</v>
      </c>
      <c r="I196" s="269">
        <v>1948.1000000000001</v>
      </c>
      <c r="J196" s="269">
        <v>1971.2500000000002</v>
      </c>
      <c r="K196" s="268">
        <v>1924.95</v>
      </c>
      <c r="L196" s="268">
        <v>1886.45</v>
      </c>
      <c r="M196" s="268">
        <v>1.5378099999999999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1430.8</v>
      </c>
      <c r="D197" s="269">
        <v>1428.7</v>
      </c>
      <c r="E197" s="269">
        <v>1422.45</v>
      </c>
      <c r="F197" s="269">
        <v>1414.1</v>
      </c>
      <c r="G197" s="269">
        <v>1407.85</v>
      </c>
      <c r="H197" s="269">
        <v>1437.0500000000002</v>
      </c>
      <c r="I197" s="269">
        <v>1443.3000000000002</v>
      </c>
      <c r="J197" s="269">
        <v>1451.6500000000003</v>
      </c>
      <c r="K197" s="268">
        <v>1434.95</v>
      </c>
      <c r="L197" s="268">
        <v>1420.35</v>
      </c>
      <c r="M197" s="268">
        <v>66.48997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526.85</v>
      </c>
      <c r="D198" s="269">
        <v>528.75</v>
      </c>
      <c r="E198" s="269">
        <v>524</v>
      </c>
      <c r="F198" s="269">
        <v>521.15</v>
      </c>
      <c r="G198" s="269">
        <v>516.4</v>
      </c>
      <c r="H198" s="269">
        <v>531.6</v>
      </c>
      <c r="I198" s="269">
        <v>536.35</v>
      </c>
      <c r="J198" s="269">
        <v>539.20000000000005</v>
      </c>
      <c r="K198" s="268">
        <v>533.5</v>
      </c>
      <c r="L198" s="268">
        <v>525.9</v>
      </c>
      <c r="M198" s="268">
        <v>27.62228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79.400000000000006</v>
      </c>
      <c r="D199" s="269">
        <v>78.783333333333346</v>
      </c>
      <c r="E199" s="269">
        <v>77.316666666666691</v>
      </c>
      <c r="F199" s="269">
        <v>75.233333333333348</v>
      </c>
      <c r="G199" s="269">
        <v>73.766666666666694</v>
      </c>
      <c r="H199" s="269">
        <v>80.866666666666688</v>
      </c>
      <c r="I199" s="269">
        <v>82.333333333333357</v>
      </c>
      <c r="J199" s="269">
        <v>84.416666666666686</v>
      </c>
      <c r="K199" s="268">
        <v>80.25</v>
      </c>
      <c r="L199" s="268">
        <v>76.7</v>
      </c>
      <c r="M199" s="268">
        <v>176.09908999999999</v>
      </c>
      <c r="N199" s="1"/>
      <c r="O199" s="1"/>
    </row>
    <row r="200" spans="1:15" ht="12.75" customHeight="1">
      <c r="A200" s="30">
        <v>190</v>
      </c>
      <c r="B200" s="278" t="s">
        <v>845</v>
      </c>
      <c r="C200" s="268">
        <v>3442.25</v>
      </c>
      <c r="D200" s="269">
        <v>3433.9333333333329</v>
      </c>
      <c r="E200" s="269">
        <v>3374.3166666666657</v>
      </c>
      <c r="F200" s="269">
        <v>3306.3833333333328</v>
      </c>
      <c r="G200" s="269">
        <v>3246.7666666666655</v>
      </c>
      <c r="H200" s="269">
        <v>3501.8666666666659</v>
      </c>
      <c r="I200" s="269">
        <v>3561.4833333333336</v>
      </c>
      <c r="J200" s="269">
        <v>3629.4166666666661</v>
      </c>
      <c r="K200" s="268">
        <v>3493.55</v>
      </c>
      <c r="L200" s="268">
        <v>3366</v>
      </c>
      <c r="M200" s="268">
        <v>0.11108999999999999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1004.55</v>
      </c>
      <c r="D201" s="269">
        <v>1007.8833333333333</v>
      </c>
      <c r="E201" s="269">
        <v>997.81666666666661</v>
      </c>
      <c r="F201" s="269">
        <v>991.08333333333326</v>
      </c>
      <c r="G201" s="269">
        <v>981.01666666666654</v>
      </c>
      <c r="H201" s="269">
        <v>1014.6166666666667</v>
      </c>
      <c r="I201" s="269">
        <v>1024.6833333333334</v>
      </c>
      <c r="J201" s="269">
        <v>1031.4166666666667</v>
      </c>
      <c r="K201" s="268">
        <v>1017.95</v>
      </c>
      <c r="L201" s="268">
        <v>1001.15</v>
      </c>
      <c r="M201" s="268">
        <v>1.6286499999999999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16.5</v>
      </c>
      <c r="D202" s="269">
        <v>16.5</v>
      </c>
      <c r="E202" s="269">
        <v>16.350000000000001</v>
      </c>
      <c r="F202" s="269">
        <v>16.200000000000003</v>
      </c>
      <c r="G202" s="269">
        <v>16.050000000000004</v>
      </c>
      <c r="H202" s="269">
        <v>16.649999999999999</v>
      </c>
      <c r="I202" s="269">
        <v>16.799999999999997</v>
      </c>
      <c r="J202" s="269">
        <v>16.949999999999996</v>
      </c>
      <c r="K202" s="268">
        <v>16.649999999999999</v>
      </c>
      <c r="L202" s="268">
        <v>16.350000000000001</v>
      </c>
      <c r="M202" s="268">
        <v>11.25146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1063</v>
      </c>
      <c r="D203" s="269">
        <v>1071.3166666666666</v>
      </c>
      <c r="E203" s="269">
        <v>1034.0333333333333</v>
      </c>
      <c r="F203" s="269">
        <v>1005.0666666666666</v>
      </c>
      <c r="G203" s="269">
        <v>967.7833333333333</v>
      </c>
      <c r="H203" s="269">
        <v>1100.2833333333333</v>
      </c>
      <c r="I203" s="269">
        <v>1137.5666666666666</v>
      </c>
      <c r="J203" s="269">
        <v>1166.5333333333333</v>
      </c>
      <c r="K203" s="268">
        <v>1108.5999999999999</v>
      </c>
      <c r="L203" s="268">
        <v>1042.3499999999999</v>
      </c>
      <c r="M203" s="268">
        <v>0.26024000000000003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1350.75</v>
      </c>
      <c r="D204" s="269">
        <v>1346.7666666666667</v>
      </c>
      <c r="E204" s="269">
        <v>1332.2333333333333</v>
      </c>
      <c r="F204" s="269">
        <v>1313.7166666666667</v>
      </c>
      <c r="G204" s="269">
        <v>1299.1833333333334</v>
      </c>
      <c r="H204" s="269">
        <v>1365.2833333333333</v>
      </c>
      <c r="I204" s="269">
        <v>1379.8166666666666</v>
      </c>
      <c r="J204" s="269">
        <v>1398.3333333333333</v>
      </c>
      <c r="K204" s="268">
        <v>1361.3</v>
      </c>
      <c r="L204" s="268">
        <v>1328.25</v>
      </c>
      <c r="M204" s="268">
        <v>5.6841699999999999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101.6</v>
      </c>
      <c r="D205" s="269">
        <v>101.81666666666666</v>
      </c>
      <c r="E205" s="269">
        <v>99.383333333333326</v>
      </c>
      <c r="F205" s="269">
        <v>97.166666666666657</v>
      </c>
      <c r="G205" s="269">
        <v>94.73333333333332</v>
      </c>
      <c r="H205" s="269">
        <v>104.03333333333333</v>
      </c>
      <c r="I205" s="269">
        <v>106.46666666666667</v>
      </c>
      <c r="J205" s="269">
        <v>108.68333333333334</v>
      </c>
      <c r="K205" s="268">
        <v>104.25</v>
      </c>
      <c r="L205" s="268">
        <v>99.6</v>
      </c>
      <c r="M205" s="268">
        <v>22.731459999999998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2624.95</v>
      </c>
      <c r="D206" s="269">
        <v>2656.5833333333335</v>
      </c>
      <c r="E206" s="269">
        <v>2578.2666666666669</v>
      </c>
      <c r="F206" s="269">
        <v>2531.5833333333335</v>
      </c>
      <c r="G206" s="269">
        <v>2453.2666666666669</v>
      </c>
      <c r="H206" s="269">
        <v>2703.2666666666669</v>
      </c>
      <c r="I206" s="269">
        <v>2781.5833333333335</v>
      </c>
      <c r="J206" s="269">
        <v>2828.2666666666669</v>
      </c>
      <c r="K206" s="268">
        <v>2734.9</v>
      </c>
      <c r="L206" s="268">
        <v>2609.9</v>
      </c>
      <c r="M206" s="268">
        <v>10.65099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335.8</v>
      </c>
      <c r="D207" s="269">
        <v>337.66666666666669</v>
      </c>
      <c r="E207" s="269">
        <v>332.88333333333338</v>
      </c>
      <c r="F207" s="269">
        <v>329.9666666666667</v>
      </c>
      <c r="G207" s="269">
        <v>325.18333333333339</v>
      </c>
      <c r="H207" s="269">
        <v>340.58333333333337</v>
      </c>
      <c r="I207" s="269">
        <v>345.36666666666667</v>
      </c>
      <c r="J207" s="269">
        <v>348.28333333333336</v>
      </c>
      <c r="K207" s="268">
        <v>342.45</v>
      </c>
      <c r="L207" s="268">
        <v>334.75</v>
      </c>
      <c r="M207" s="268">
        <v>1.6712199999999999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411.1</v>
      </c>
      <c r="D208" s="269">
        <v>409.61666666666662</v>
      </c>
      <c r="E208" s="269">
        <v>407.28333333333325</v>
      </c>
      <c r="F208" s="269">
        <v>403.46666666666664</v>
      </c>
      <c r="G208" s="269">
        <v>401.13333333333327</v>
      </c>
      <c r="H208" s="269">
        <v>413.43333333333322</v>
      </c>
      <c r="I208" s="269">
        <v>415.76666666666659</v>
      </c>
      <c r="J208" s="269">
        <v>419.5833333333332</v>
      </c>
      <c r="K208" s="268">
        <v>411.95</v>
      </c>
      <c r="L208" s="268">
        <v>405.8</v>
      </c>
      <c r="M208" s="268">
        <v>52.416930000000001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1306.3499999999999</v>
      </c>
      <c r="D209" s="269">
        <v>1308.9166666666665</v>
      </c>
      <c r="E209" s="269">
        <v>1291.7833333333331</v>
      </c>
      <c r="F209" s="269">
        <v>1277.2166666666665</v>
      </c>
      <c r="G209" s="269">
        <v>1260.083333333333</v>
      </c>
      <c r="H209" s="269">
        <v>1323.4833333333331</v>
      </c>
      <c r="I209" s="269">
        <v>1340.6166666666663</v>
      </c>
      <c r="J209" s="269">
        <v>1355.1833333333332</v>
      </c>
      <c r="K209" s="268">
        <v>1326.05</v>
      </c>
      <c r="L209" s="268">
        <v>1294.3499999999999</v>
      </c>
      <c r="M209" s="268">
        <v>0.19447999999999999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2459.6999999999998</v>
      </c>
      <c r="D210" s="269">
        <v>2466.7999999999997</v>
      </c>
      <c r="E210" s="269">
        <v>2434.5999999999995</v>
      </c>
      <c r="F210" s="269">
        <v>2409.4999999999995</v>
      </c>
      <c r="G210" s="269">
        <v>2377.2999999999993</v>
      </c>
      <c r="H210" s="269">
        <v>2491.8999999999996</v>
      </c>
      <c r="I210" s="269">
        <v>2524.0999999999995</v>
      </c>
      <c r="J210" s="269">
        <v>2549.1999999999998</v>
      </c>
      <c r="K210" s="268">
        <v>2499</v>
      </c>
      <c r="L210" s="268">
        <v>2441.6999999999998</v>
      </c>
      <c r="M210" s="268">
        <v>8.8902199999999993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111.3</v>
      </c>
      <c r="D211" s="269">
        <v>110.71666666666665</v>
      </c>
      <c r="E211" s="269">
        <v>109.68333333333331</v>
      </c>
      <c r="F211" s="269">
        <v>108.06666666666665</v>
      </c>
      <c r="G211" s="269">
        <v>107.0333333333333</v>
      </c>
      <c r="H211" s="269">
        <v>112.33333333333331</v>
      </c>
      <c r="I211" s="269">
        <v>113.36666666666665</v>
      </c>
      <c r="J211" s="269">
        <v>114.98333333333332</v>
      </c>
      <c r="K211" s="268">
        <v>111.75</v>
      </c>
      <c r="L211" s="268">
        <v>109.1</v>
      </c>
      <c r="M211" s="268">
        <v>18.20936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218.55</v>
      </c>
      <c r="D212" s="269">
        <v>218.06666666666669</v>
      </c>
      <c r="E212" s="269">
        <v>216.13333333333338</v>
      </c>
      <c r="F212" s="269">
        <v>213.7166666666667</v>
      </c>
      <c r="G212" s="269">
        <v>211.78333333333339</v>
      </c>
      <c r="H212" s="269">
        <v>220.48333333333338</v>
      </c>
      <c r="I212" s="269">
        <v>222.41666666666671</v>
      </c>
      <c r="J212" s="269">
        <v>224.83333333333337</v>
      </c>
      <c r="K212" s="268">
        <v>220</v>
      </c>
      <c r="L212" s="268">
        <v>215.65</v>
      </c>
      <c r="M212" s="268">
        <v>38.249119999999998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2599.6999999999998</v>
      </c>
      <c r="D213" s="269">
        <v>2595.9</v>
      </c>
      <c r="E213" s="269">
        <v>2578.8000000000002</v>
      </c>
      <c r="F213" s="269">
        <v>2557.9</v>
      </c>
      <c r="G213" s="269">
        <v>2540.8000000000002</v>
      </c>
      <c r="H213" s="269">
        <v>2616.8000000000002</v>
      </c>
      <c r="I213" s="269">
        <v>2633.8999999999996</v>
      </c>
      <c r="J213" s="269">
        <v>2654.8</v>
      </c>
      <c r="K213" s="268">
        <v>2613</v>
      </c>
      <c r="L213" s="268">
        <v>2575</v>
      </c>
      <c r="M213" s="268">
        <v>10.259230000000001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287.8</v>
      </c>
      <c r="D214" s="269">
        <v>285.4666666666667</v>
      </c>
      <c r="E214" s="269">
        <v>282.53333333333342</v>
      </c>
      <c r="F214" s="269">
        <v>277.26666666666671</v>
      </c>
      <c r="G214" s="269">
        <v>274.33333333333343</v>
      </c>
      <c r="H214" s="269">
        <v>290.73333333333341</v>
      </c>
      <c r="I214" s="269">
        <v>293.66666666666669</v>
      </c>
      <c r="J214" s="269">
        <v>298.93333333333339</v>
      </c>
      <c r="K214" s="268">
        <v>288.39999999999998</v>
      </c>
      <c r="L214" s="268">
        <v>280.2</v>
      </c>
      <c r="M214" s="268">
        <v>5.5083799999999998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3448.45</v>
      </c>
      <c r="D215" s="269">
        <v>3459.8333333333335</v>
      </c>
      <c r="E215" s="269">
        <v>3419.7166666666672</v>
      </c>
      <c r="F215" s="269">
        <v>3390.9833333333336</v>
      </c>
      <c r="G215" s="269">
        <v>3350.8666666666672</v>
      </c>
      <c r="H215" s="269">
        <v>3488.5666666666671</v>
      </c>
      <c r="I215" s="269">
        <v>3528.6833333333329</v>
      </c>
      <c r="J215" s="269">
        <v>3557.416666666667</v>
      </c>
      <c r="K215" s="268">
        <v>3499.95</v>
      </c>
      <c r="L215" s="268">
        <v>3431.1</v>
      </c>
      <c r="M215" s="268">
        <v>0.13750999999999999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878.1</v>
      </c>
      <c r="D216" s="269">
        <v>881.51666666666677</v>
      </c>
      <c r="E216" s="269">
        <v>869.03333333333353</v>
      </c>
      <c r="F216" s="269">
        <v>859.96666666666681</v>
      </c>
      <c r="G216" s="269">
        <v>847.48333333333358</v>
      </c>
      <c r="H216" s="269">
        <v>890.58333333333348</v>
      </c>
      <c r="I216" s="269">
        <v>903.06666666666683</v>
      </c>
      <c r="J216" s="269">
        <v>912.13333333333344</v>
      </c>
      <c r="K216" s="268">
        <v>894</v>
      </c>
      <c r="L216" s="268">
        <v>872.45</v>
      </c>
      <c r="M216" s="268">
        <v>0.46195999999999998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39515.300000000003</v>
      </c>
      <c r="D217" s="269">
        <v>39646.433333333334</v>
      </c>
      <c r="E217" s="269">
        <v>39309.866666666669</v>
      </c>
      <c r="F217" s="269">
        <v>39104.433333333334</v>
      </c>
      <c r="G217" s="269">
        <v>38767.866666666669</v>
      </c>
      <c r="H217" s="269">
        <v>39851.866666666669</v>
      </c>
      <c r="I217" s="269">
        <v>40188.433333333334</v>
      </c>
      <c r="J217" s="269">
        <v>40393.866666666669</v>
      </c>
      <c r="K217" s="268">
        <v>39983</v>
      </c>
      <c r="L217" s="268">
        <v>39441</v>
      </c>
      <c r="M217" s="268">
        <v>2.4680000000000001E-2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36.25</v>
      </c>
      <c r="D218" s="269">
        <v>36.18333333333333</v>
      </c>
      <c r="E218" s="269">
        <v>36.016666666666659</v>
      </c>
      <c r="F218" s="269">
        <v>35.783333333333331</v>
      </c>
      <c r="G218" s="269">
        <v>35.61666666666666</v>
      </c>
      <c r="H218" s="269">
        <v>36.416666666666657</v>
      </c>
      <c r="I218" s="269">
        <v>36.583333333333329</v>
      </c>
      <c r="J218" s="269">
        <v>36.816666666666656</v>
      </c>
      <c r="K218" s="268">
        <v>36.35</v>
      </c>
      <c r="L218" s="268">
        <v>35.950000000000003</v>
      </c>
      <c r="M218" s="268">
        <v>6.46889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2326.9</v>
      </c>
      <c r="D219" s="269">
        <v>2320.4666666666667</v>
      </c>
      <c r="E219" s="269">
        <v>2307.4333333333334</v>
      </c>
      <c r="F219" s="269">
        <v>2287.9666666666667</v>
      </c>
      <c r="G219" s="269">
        <v>2274.9333333333334</v>
      </c>
      <c r="H219" s="269">
        <v>2339.9333333333334</v>
      </c>
      <c r="I219" s="269">
        <v>2352.9666666666672</v>
      </c>
      <c r="J219" s="269">
        <v>2372.4333333333334</v>
      </c>
      <c r="K219" s="268">
        <v>2333.5</v>
      </c>
      <c r="L219" s="268">
        <v>2301</v>
      </c>
      <c r="M219" s="268">
        <v>19.421330000000001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882.55</v>
      </c>
      <c r="D220" s="269">
        <v>879.94999999999993</v>
      </c>
      <c r="E220" s="269">
        <v>875.39999999999986</v>
      </c>
      <c r="F220" s="269">
        <v>868.24999999999989</v>
      </c>
      <c r="G220" s="269">
        <v>863.69999999999982</v>
      </c>
      <c r="H220" s="269">
        <v>887.09999999999991</v>
      </c>
      <c r="I220" s="269">
        <v>891.64999999999986</v>
      </c>
      <c r="J220" s="269">
        <v>898.8</v>
      </c>
      <c r="K220" s="268">
        <v>884.5</v>
      </c>
      <c r="L220" s="268">
        <v>872.8</v>
      </c>
      <c r="M220" s="268">
        <v>97.057500000000005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1144.9000000000001</v>
      </c>
      <c r="D221" s="269">
        <v>1149.5833333333333</v>
      </c>
      <c r="E221" s="269">
        <v>1134.3166666666666</v>
      </c>
      <c r="F221" s="269">
        <v>1123.7333333333333</v>
      </c>
      <c r="G221" s="269">
        <v>1108.4666666666667</v>
      </c>
      <c r="H221" s="269">
        <v>1160.1666666666665</v>
      </c>
      <c r="I221" s="269">
        <v>1175.4333333333334</v>
      </c>
      <c r="J221" s="269">
        <v>1186.0166666666664</v>
      </c>
      <c r="K221" s="268">
        <v>1164.8499999999999</v>
      </c>
      <c r="L221" s="268">
        <v>1139</v>
      </c>
      <c r="M221" s="268">
        <v>11.347020000000001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522.6</v>
      </c>
      <c r="D222" s="269">
        <v>520.88333333333333</v>
      </c>
      <c r="E222" s="269">
        <v>515.91666666666663</v>
      </c>
      <c r="F222" s="269">
        <v>509.23333333333335</v>
      </c>
      <c r="G222" s="269">
        <v>504.26666666666665</v>
      </c>
      <c r="H222" s="269">
        <v>527.56666666666661</v>
      </c>
      <c r="I222" s="269">
        <v>532.5333333333333</v>
      </c>
      <c r="J222" s="269">
        <v>539.21666666666658</v>
      </c>
      <c r="K222" s="268">
        <v>525.85</v>
      </c>
      <c r="L222" s="268">
        <v>514.20000000000005</v>
      </c>
      <c r="M222" s="268">
        <v>18.322019999999998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518.15</v>
      </c>
      <c r="D223" s="269">
        <v>519.7166666666667</v>
      </c>
      <c r="E223" s="269">
        <v>510.43333333333339</v>
      </c>
      <c r="F223" s="269">
        <v>502.7166666666667</v>
      </c>
      <c r="G223" s="269">
        <v>493.43333333333339</v>
      </c>
      <c r="H223" s="269">
        <v>527.43333333333339</v>
      </c>
      <c r="I223" s="269">
        <v>536.7166666666667</v>
      </c>
      <c r="J223" s="269">
        <v>544.43333333333339</v>
      </c>
      <c r="K223" s="268">
        <v>529</v>
      </c>
      <c r="L223" s="268">
        <v>512</v>
      </c>
      <c r="M223" s="268">
        <v>1.72312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42.7</v>
      </c>
      <c r="D224" s="269">
        <v>42.55</v>
      </c>
      <c r="E224" s="269">
        <v>42.199999999999996</v>
      </c>
      <c r="F224" s="269">
        <v>41.699999999999996</v>
      </c>
      <c r="G224" s="269">
        <v>41.349999999999994</v>
      </c>
      <c r="H224" s="269">
        <v>43.05</v>
      </c>
      <c r="I224" s="269">
        <v>43.399999999999991</v>
      </c>
      <c r="J224" s="269">
        <v>43.9</v>
      </c>
      <c r="K224" s="268">
        <v>42.9</v>
      </c>
      <c r="L224" s="268">
        <v>42.05</v>
      </c>
      <c r="M224" s="268">
        <v>37.78622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53</v>
      </c>
      <c r="D225" s="269">
        <v>53.050000000000004</v>
      </c>
      <c r="E225" s="269">
        <v>51.850000000000009</v>
      </c>
      <c r="F225" s="269">
        <v>50.7</v>
      </c>
      <c r="G225" s="269">
        <v>49.500000000000007</v>
      </c>
      <c r="H225" s="269">
        <v>54.20000000000001</v>
      </c>
      <c r="I225" s="269">
        <v>55.400000000000013</v>
      </c>
      <c r="J225" s="269">
        <v>56.550000000000011</v>
      </c>
      <c r="K225" s="268">
        <v>54.25</v>
      </c>
      <c r="L225" s="268">
        <v>51.9</v>
      </c>
      <c r="M225" s="268">
        <v>508.88549999999998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70.7</v>
      </c>
      <c r="D226" s="269">
        <v>70.55</v>
      </c>
      <c r="E226" s="269">
        <v>69.55</v>
      </c>
      <c r="F226" s="269">
        <v>68.400000000000006</v>
      </c>
      <c r="G226" s="269">
        <v>67.400000000000006</v>
      </c>
      <c r="H226" s="269">
        <v>71.699999999999989</v>
      </c>
      <c r="I226" s="269">
        <v>72.699999999999989</v>
      </c>
      <c r="J226" s="269">
        <v>73.84999999999998</v>
      </c>
      <c r="K226" s="268">
        <v>71.55</v>
      </c>
      <c r="L226" s="268">
        <v>69.400000000000006</v>
      </c>
      <c r="M226" s="268">
        <v>67.55668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943.85</v>
      </c>
      <c r="D227" s="269">
        <v>938.30000000000007</v>
      </c>
      <c r="E227" s="269">
        <v>928.65000000000009</v>
      </c>
      <c r="F227" s="269">
        <v>913.45</v>
      </c>
      <c r="G227" s="269">
        <v>903.80000000000007</v>
      </c>
      <c r="H227" s="269">
        <v>953.50000000000011</v>
      </c>
      <c r="I227" s="269">
        <v>963.15</v>
      </c>
      <c r="J227" s="269">
        <v>978.35000000000014</v>
      </c>
      <c r="K227" s="268">
        <v>947.95</v>
      </c>
      <c r="L227" s="268">
        <v>923.1</v>
      </c>
      <c r="M227" s="268">
        <v>9.1189999999999993E-2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368.4</v>
      </c>
      <c r="D228" s="269">
        <v>369.5333333333333</v>
      </c>
      <c r="E228" s="269">
        <v>365.26666666666659</v>
      </c>
      <c r="F228" s="269">
        <v>362.13333333333327</v>
      </c>
      <c r="G228" s="269">
        <v>357.86666666666656</v>
      </c>
      <c r="H228" s="269">
        <v>372.66666666666663</v>
      </c>
      <c r="I228" s="269">
        <v>376.93333333333328</v>
      </c>
      <c r="J228" s="269">
        <v>380.06666666666666</v>
      </c>
      <c r="K228" s="268">
        <v>373.8</v>
      </c>
      <c r="L228" s="268">
        <v>366.4</v>
      </c>
      <c r="M228" s="268">
        <v>4.3104800000000001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1830.6</v>
      </c>
      <c r="D229" s="269">
        <v>1825.0166666666667</v>
      </c>
      <c r="E229" s="269">
        <v>1795.6333333333332</v>
      </c>
      <c r="F229" s="269">
        <v>1760.6666666666665</v>
      </c>
      <c r="G229" s="269">
        <v>1731.2833333333331</v>
      </c>
      <c r="H229" s="269">
        <v>1859.9833333333333</v>
      </c>
      <c r="I229" s="269">
        <v>1889.366666666667</v>
      </c>
      <c r="J229" s="269">
        <v>1924.3333333333335</v>
      </c>
      <c r="K229" s="268">
        <v>1854.4</v>
      </c>
      <c r="L229" s="268">
        <v>1790.05</v>
      </c>
      <c r="M229" s="268">
        <v>0.31591000000000002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215.6</v>
      </c>
      <c r="D230" s="269">
        <v>216.75</v>
      </c>
      <c r="E230" s="269">
        <v>213.6</v>
      </c>
      <c r="F230" s="269">
        <v>211.6</v>
      </c>
      <c r="G230" s="269">
        <v>208.45</v>
      </c>
      <c r="H230" s="269">
        <v>218.75</v>
      </c>
      <c r="I230" s="269">
        <v>221.89999999999998</v>
      </c>
      <c r="J230" s="269">
        <v>223.9</v>
      </c>
      <c r="K230" s="268">
        <v>219.9</v>
      </c>
      <c r="L230" s="268">
        <v>214.75</v>
      </c>
      <c r="M230" s="268">
        <v>5.1948299999999996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42.05</v>
      </c>
      <c r="D231" s="269">
        <v>42.366666666666667</v>
      </c>
      <c r="E231" s="269">
        <v>41.283333333333331</v>
      </c>
      <c r="F231" s="269">
        <v>40.516666666666666</v>
      </c>
      <c r="G231" s="269">
        <v>39.43333333333333</v>
      </c>
      <c r="H231" s="269">
        <v>43.133333333333333</v>
      </c>
      <c r="I231" s="269">
        <v>44.216666666666661</v>
      </c>
      <c r="J231" s="269">
        <v>44.983333333333334</v>
      </c>
      <c r="K231" s="268">
        <v>43.45</v>
      </c>
      <c r="L231" s="268">
        <v>41.6</v>
      </c>
      <c r="M231" s="268">
        <v>31.442810000000001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334.1</v>
      </c>
      <c r="D232" s="269">
        <v>334.08333333333331</v>
      </c>
      <c r="E232" s="269">
        <v>331.31666666666661</v>
      </c>
      <c r="F232" s="269">
        <v>328.5333333333333</v>
      </c>
      <c r="G232" s="269">
        <v>325.76666666666659</v>
      </c>
      <c r="H232" s="269">
        <v>336.86666666666662</v>
      </c>
      <c r="I232" s="269">
        <v>339.63333333333338</v>
      </c>
      <c r="J232" s="269">
        <v>342.41666666666663</v>
      </c>
      <c r="K232" s="268">
        <v>336.85</v>
      </c>
      <c r="L232" s="268">
        <v>331.3</v>
      </c>
      <c r="M232" s="268">
        <v>105.06077999999999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109</v>
      </c>
      <c r="D233" s="269">
        <v>109</v>
      </c>
      <c r="E233" s="269">
        <v>107.8</v>
      </c>
      <c r="F233" s="269">
        <v>106.6</v>
      </c>
      <c r="G233" s="269">
        <v>105.39999999999999</v>
      </c>
      <c r="H233" s="269">
        <v>110.2</v>
      </c>
      <c r="I233" s="269">
        <v>111.39999999999999</v>
      </c>
      <c r="J233" s="269">
        <v>112.60000000000001</v>
      </c>
      <c r="K233" s="268">
        <v>110.2</v>
      </c>
      <c r="L233" s="268">
        <v>107.8</v>
      </c>
      <c r="M233" s="268">
        <v>3.91425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274.8</v>
      </c>
      <c r="D234" s="269">
        <v>274.3</v>
      </c>
      <c r="E234" s="269">
        <v>269.60000000000002</v>
      </c>
      <c r="F234" s="269">
        <v>264.40000000000003</v>
      </c>
      <c r="G234" s="269">
        <v>259.70000000000005</v>
      </c>
      <c r="H234" s="269">
        <v>279.5</v>
      </c>
      <c r="I234" s="269">
        <v>284.19999999999993</v>
      </c>
      <c r="J234" s="269">
        <v>289.39999999999998</v>
      </c>
      <c r="K234" s="268">
        <v>279</v>
      </c>
      <c r="L234" s="268">
        <v>269.10000000000002</v>
      </c>
      <c r="M234" s="268">
        <v>111.84905000000001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135.55000000000001</v>
      </c>
      <c r="D235" s="269">
        <v>134.08333333333334</v>
      </c>
      <c r="E235" s="269">
        <v>131.4666666666667</v>
      </c>
      <c r="F235" s="269">
        <v>127.38333333333335</v>
      </c>
      <c r="G235" s="269">
        <v>124.76666666666671</v>
      </c>
      <c r="H235" s="269">
        <v>138.16666666666669</v>
      </c>
      <c r="I235" s="269">
        <v>140.7833333333333</v>
      </c>
      <c r="J235" s="269">
        <v>144.86666666666667</v>
      </c>
      <c r="K235" s="268">
        <v>136.69999999999999</v>
      </c>
      <c r="L235" s="268">
        <v>130</v>
      </c>
      <c r="M235" s="268">
        <v>219.01015000000001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77.849999999999994</v>
      </c>
      <c r="D236" s="269">
        <v>78.433333333333337</v>
      </c>
      <c r="E236" s="269">
        <v>76.116666666666674</v>
      </c>
      <c r="F236" s="269">
        <v>74.38333333333334</v>
      </c>
      <c r="G236" s="269">
        <v>72.066666666666677</v>
      </c>
      <c r="H236" s="269">
        <v>80.166666666666671</v>
      </c>
      <c r="I236" s="269">
        <v>82.483333333333334</v>
      </c>
      <c r="J236" s="269">
        <v>84.216666666666669</v>
      </c>
      <c r="K236" s="268">
        <v>80.75</v>
      </c>
      <c r="L236" s="268">
        <v>76.7</v>
      </c>
      <c r="M236" s="268">
        <v>89.979100000000003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4486.6000000000004</v>
      </c>
      <c r="D237" s="269">
        <v>4487.7833333333338</v>
      </c>
      <c r="E237" s="269">
        <v>4433.5666666666675</v>
      </c>
      <c r="F237" s="269">
        <v>4380.5333333333338</v>
      </c>
      <c r="G237" s="269">
        <v>4326.3166666666675</v>
      </c>
      <c r="H237" s="269">
        <v>4540.8166666666675</v>
      </c>
      <c r="I237" s="269">
        <v>4595.0333333333328</v>
      </c>
      <c r="J237" s="269">
        <v>4648.0666666666675</v>
      </c>
      <c r="K237" s="268">
        <v>4542</v>
      </c>
      <c r="L237" s="268">
        <v>4434.75</v>
      </c>
      <c r="M237" s="268">
        <v>0.49587999999999999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202.95</v>
      </c>
      <c r="D238" s="269">
        <v>202.08333333333334</v>
      </c>
      <c r="E238" s="269">
        <v>200.36666666666667</v>
      </c>
      <c r="F238" s="269">
        <v>197.78333333333333</v>
      </c>
      <c r="G238" s="269">
        <v>196.06666666666666</v>
      </c>
      <c r="H238" s="269">
        <v>204.66666666666669</v>
      </c>
      <c r="I238" s="269">
        <v>206.38333333333333</v>
      </c>
      <c r="J238" s="269">
        <v>208.9666666666667</v>
      </c>
      <c r="K238" s="268">
        <v>203.8</v>
      </c>
      <c r="L238" s="268">
        <v>199.5</v>
      </c>
      <c r="M238" s="268">
        <v>10.19162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146.05000000000001</v>
      </c>
      <c r="D239" s="269">
        <v>146</v>
      </c>
      <c r="E239" s="269">
        <v>145.05000000000001</v>
      </c>
      <c r="F239" s="269">
        <v>144.05000000000001</v>
      </c>
      <c r="G239" s="269">
        <v>143.10000000000002</v>
      </c>
      <c r="H239" s="269">
        <v>147</v>
      </c>
      <c r="I239" s="269">
        <v>147.94999999999999</v>
      </c>
      <c r="J239" s="269">
        <v>148.94999999999999</v>
      </c>
      <c r="K239" s="268">
        <v>146.94999999999999</v>
      </c>
      <c r="L239" s="268">
        <v>145</v>
      </c>
      <c r="M239" s="268">
        <v>30.903700000000001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341.35</v>
      </c>
      <c r="D240" s="269">
        <v>341.51666666666671</v>
      </c>
      <c r="E240" s="269">
        <v>335.93333333333339</v>
      </c>
      <c r="F240" s="269">
        <v>330.51666666666671</v>
      </c>
      <c r="G240" s="269">
        <v>324.93333333333339</v>
      </c>
      <c r="H240" s="269">
        <v>346.93333333333339</v>
      </c>
      <c r="I240" s="269">
        <v>352.51666666666677</v>
      </c>
      <c r="J240" s="269">
        <v>357.93333333333339</v>
      </c>
      <c r="K240" s="268">
        <v>347.1</v>
      </c>
      <c r="L240" s="268">
        <v>336.1</v>
      </c>
      <c r="M240" s="268">
        <v>81.997619999999998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67.45</v>
      </c>
      <c r="D241" s="269">
        <v>67.45</v>
      </c>
      <c r="E241" s="269">
        <v>67.050000000000011</v>
      </c>
      <c r="F241" s="269">
        <v>66.650000000000006</v>
      </c>
      <c r="G241" s="269">
        <v>66.250000000000014</v>
      </c>
      <c r="H241" s="269">
        <v>67.850000000000009</v>
      </c>
      <c r="I241" s="269">
        <v>68.250000000000014</v>
      </c>
      <c r="J241" s="269">
        <v>68.650000000000006</v>
      </c>
      <c r="K241" s="268">
        <v>67.849999999999994</v>
      </c>
      <c r="L241" s="268">
        <v>67.05</v>
      </c>
      <c r="M241" s="268">
        <v>148.79891000000001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17.55</v>
      </c>
      <c r="D242" s="269">
        <v>17.583333333333332</v>
      </c>
      <c r="E242" s="269">
        <v>17.416666666666664</v>
      </c>
      <c r="F242" s="269">
        <v>17.283333333333331</v>
      </c>
      <c r="G242" s="269">
        <v>17.116666666666664</v>
      </c>
      <c r="H242" s="269">
        <v>17.716666666666665</v>
      </c>
      <c r="I242" s="269">
        <v>17.883333333333329</v>
      </c>
      <c r="J242" s="269">
        <v>18.016666666666666</v>
      </c>
      <c r="K242" s="268">
        <v>17.75</v>
      </c>
      <c r="L242" s="268">
        <v>17.45</v>
      </c>
      <c r="M242" s="268">
        <v>18.137250000000002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735.25</v>
      </c>
      <c r="D243" s="269">
        <v>732.29999999999984</v>
      </c>
      <c r="E243" s="269">
        <v>726.99999999999966</v>
      </c>
      <c r="F243" s="269">
        <v>718.74999999999977</v>
      </c>
      <c r="G243" s="269">
        <v>713.44999999999959</v>
      </c>
      <c r="H243" s="269">
        <v>740.54999999999973</v>
      </c>
      <c r="I243" s="269">
        <v>745.84999999999991</v>
      </c>
      <c r="J243" s="269">
        <v>754.0999999999998</v>
      </c>
      <c r="K243" s="268">
        <v>737.6</v>
      </c>
      <c r="L243" s="268">
        <v>724.05</v>
      </c>
      <c r="M243" s="268">
        <v>31.52365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21.35</v>
      </c>
      <c r="D244" s="269">
        <v>21.333333333333332</v>
      </c>
      <c r="E244" s="269">
        <v>21.266666666666666</v>
      </c>
      <c r="F244" s="269">
        <v>21.183333333333334</v>
      </c>
      <c r="G244" s="269">
        <v>21.116666666666667</v>
      </c>
      <c r="H244" s="269">
        <v>21.416666666666664</v>
      </c>
      <c r="I244" s="269">
        <v>21.483333333333334</v>
      </c>
      <c r="J244" s="269">
        <v>21.566666666666663</v>
      </c>
      <c r="K244" s="268">
        <v>21.4</v>
      </c>
      <c r="L244" s="268">
        <v>21.25</v>
      </c>
      <c r="M244" s="268">
        <v>17.930610000000001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1493.55</v>
      </c>
      <c r="D245" s="269">
        <v>1496.1833333333334</v>
      </c>
      <c r="E245" s="269">
        <v>1487.3666666666668</v>
      </c>
      <c r="F245" s="269">
        <v>1481.1833333333334</v>
      </c>
      <c r="G245" s="269">
        <v>1472.3666666666668</v>
      </c>
      <c r="H245" s="269">
        <v>1502.3666666666668</v>
      </c>
      <c r="I245" s="269">
        <v>1511.1833333333334</v>
      </c>
      <c r="J245" s="269">
        <v>1517.3666666666668</v>
      </c>
      <c r="K245" s="268">
        <v>1505</v>
      </c>
      <c r="L245" s="268">
        <v>1490</v>
      </c>
      <c r="M245" s="268">
        <v>0.16075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137.25</v>
      </c>
      <c r="D246" s="269">
        <v>137.36666666666665</v>
      </c>
      <c r="E246" s="269">
        <v>134.83333333333329</v>
      </c>
      <c r="F246" s="269">
        <v>132.41666666666663</v>
      </c>
      <c r="G246" s="269">
        <v>129.88333333333327</v>
      </c>
      <c r="H246" s="269">
        <v>139.7833333333333</v>
      </c>
      <c r="I246" s="269">
        <v>142.31666666666666</v>
      </c>
      <c r="J246" s="269">
        <v>144.73333333333332</v>
      </c>
      <c r="K246" s="268">
        <v>139.9</v>
      </c>
      <c r="L246" s="268">
        <v>134.94999999999999</v>
      </c>
      <c r="M246" s="268">
        <v>1.9976799999999999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341.5</v>
      </c>
      <c r="D247" s="269">
        <v>340.18333333333334</v>
      </c>
      <c r="E247" s="269">
        <v>336.81666666666666</v>
      </c>
      <c r="F247" s="269">
        <v>332.13333333333333</v>
      </c>
      <c r="G247" s="269">
        <v>328.76666666666665</v>
      </c>
      <c r="H247" s="269">
        <v>344.86666666666667</v>
      </c>
      <c r="I247" s="269">
        <v>348.23333333333335</v>
      </c>
      <c r="J247" s="269">
        <v>352.91666666666669</v>
      </c>
      <c r="K247" s="268">
        <v>343.55</v>
      </c>
      <c r="L247" s="268">
        <v>335.5</v>
      </c>
      <c r="M247" s="268">
        <v>0.44734000000000002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384.3</v>
      </c>
      <c r="D248" s="269">
        <v>382.84999999999997</v>
      </c>
      <c r="E248" s="269">
        <v>378.49999999999994</v>
      </c>
      <c r="F248" s="269">
        <v>372.7</v>
      </c>
      <c r="G248" s="269">
        <v>368.34999999999997</v>
      </c>
      <c r="H248" s="269">
        <v>388.64999999999992</v>
      </c>
      <c r="I248" s="269">
        <v>392.99999999999994</v>
      </c>
      <c r="J248" s="269">
        <v>398.7999999999999</v>
      </c>
      <c r="K248" s="268">
        <v>387.2</v>
      </c>
      <c r="L248" s="268">
        <v>377.05</v>
      </c>
      <c r="M248" s="268">
        <v>29.000910000000001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200.25</v>
      </c>
      <c r="D249" s="269">
        <v>200.23333333333335</v>
      </c>
      <c r="E249" s="269">
        <v>198.01666666666671</v>
      </c>
      <c r="F249" s="269">
        <v>195.78333333333336</v>
      </c>
      <c r="G249" s="269">
        <v>193.56666666666672</v>
      </c>
      <c r="H249" s="269">
        <v>202.4666666666667</v>
      </c>
      <c r="I249" s="269">
        <v>204.68333333333334</v>
      </c>
      <c r="J249" s="269">
        <v>206.91666666666669</v>
      </c>
      <c r="K249" s="268">
        <v>202.45</v>
      </c>
      <c r="L249" s="268">
        <v>198</v>
      </c>
      <c r="M249" s="268">
        <v>8.5803799999999999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1213.4000000000001</v>
      </c>
      <c r="D250" s="269">
        <v>1204.5833333333333</v>
      </c>
      <c r="E250" s="269">
        <v>1191.3166666666666</v>
      </c>
      <c r="F250" s="269">
        <v>1169.2333333333333</v>
      </c>
      <c r="G250" s="269">
        <v>1155.9666666666667</v>
      </c>
      <c r="H250" s="269">
        <v>1226.6666666666665</v>
      </c>
      <c r="I250" s="269">
        <v>1239.9333333333334</v>
      </c>
      <c r="J250" s="269">
        <v>1262.0166666666664</v>
      </c>
      <c r="K250" s="268">
        <v>1217.8499999999999</v>
      </c>
      <c r="L250" s="268">
        <v>1182.5</v>
      </c>
      <c r="M250" s="268">
        <v>33.38767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14.85</v>
      </c>
      <c r="D251" s="269">
        <v>14.866666666666665</v>
      </c>
      <c r="E251" s="269">
        <v>14.68333333333333</v>
      </c>
      <c r="F251" s="269">
        <v>14.516666666666664</v>
      </c>
      <c r="G251" s="269">
        <v>14.333333333333329</v>
      </c>
      <c r="H251" s="269">
        <v>15.033333333333331</v>
      </c>
      <c r="I251" s="269">
        <v>15.216666666666665</v>
      </c>
      <c r="J251" s="269">
        <v>15.383333333333333</v>
      </c>
      <c r="K251" s="268">
        <v>15.05</v>
      </c>
      <c r="L251" s="268">
        <v>14.7</v>
      </c>
      <c r="M251" s="268">
        <v>16.516500000000001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3920.2</v>
      </c>
      <c r="D252" s="269">
        <v>3948.3833333333332</v>
      </c>
      <c r="E252" s="269">
        <v>3886.8166666666666</v>
      </c>
      <c r="F252" s="269">
        <v>3853.4333333333334</v>
      </c>
      <c r="G252" s="269">
        <v>3791.8666666666668</v>
      </c>
      <c r="H252" s="269">
        <v>3981.7666666666664</v>
      </c>
      <c r="I252" s="269">
        <v>4043.333333333333</v>
      </c>
      <c r="J252" s="269">
        <v>4076.7166666666662</v>
      </c>
      <c r="K252" s="268">
        <v>4009.95</v>
      </c>
      <c r="L252" s="268">
        <v>3915</v>
      </c>
      <c r="M252" s="268">
        <v>2.5619100000000001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1451.2</v>
      </c>
      <c r="D253" s="269">
        <v>1449.7333333333336</v>
      </c>
      <c r="E253" s="269">
        <v>1441.6166666666672</v>
      </c>
      <c r="F253" s="269">
        <v>1432.0333333333338</v>
      </c>
      <c r="G253" s="269">
        <v>1423.9166666666674</v>
      </c>
      <c r="H253" s="269">
        <v>1459.3166666666671</v>
      </c>
      <c r="I253" s="269">
        <v>1467.4333333333334</v>
      </c>
      <c r="J253" s="269">
        <v>1477.0166666666669</v>
      </c>
      <c r="K253" s="268">
        <v>1457.85</v>
      </c>
      <c r="L253" s="268">
        <v>1440.15</v>
      </c>
      <c r="M253" s="268">
        <v>39.944659999999999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515.29999999999995</v>
      </c>
      <c r="D254" s="269">
        <v>512.35</v>
      </c>
      <c r="E254" s="269">
        <v>508.70000000000005</v>
      </c>
      <c r="F254" s="269">
        <v>502.1</v>
      </c>
      <c r="G254" s="269">
        <v>498.45000000000005</v>
      </c>
      <c r="H254" s="269">
        <v>518.95000000000005</v>
      </c>
      <c r="I254" s="269">
        <v>522.59999999999991</v>
      </c>
      <c r="J254" s="269">
        <v>529.20000000000005</v>
      </c>
      <c r="K254" s="268">
        <v>516</v>
      </c>
      <c r="L254" s="268">
        <v>505.75</v>
      </c>
      <c r="M254" s="268">
        <v>2.9141599999999999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519.54999999999995</v>
      </c>
      <c r="D255" s="269">
        <v>518.5333333333333</v>
      </c>
      <c r="E255" s="269">
        <v>514.26666666666665</v>
      </c>
      <c r="F255" s="269">
        <v>508.98333333333335</v>
      </c>
      <c r="G255" s="269">
        <v>504.7166666666667</v>
      </c>
      <c r="H255" s="269">
        <v>523.81666666666661</v>
      </c>
      <c r="I255" s="269">
        <v>528.08333333333326</v>
      </c>
      <c r="J255" s="269">
        <v>533.36666666666656</v>
      </c>
      <c r="K255" s="268">
        <v>522.79999999999995</v>
      </c>
      <c r="L255" s="268">
        <v>513.25</v>
      </c>
      <c r="M255" s="268">
        <v>2.42909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1794.1</v>
      </c>
      <c r="D256" s="269">
        <v>1788.25</v>
      </c>
      <c r="E256" s="269">
        <v>1756.5</v>
      </c>
      <c r="F256" s="269">
        <v>1718.9</v>
      </c>
      <c r="G256" s="269">
        <v>1687.15</v>
      </c>
      <c r="H256" s="269">
        <v>1825.85</v>
      </c>
      <c r="I256" s="269">
        <v>1857.6</v>
      </c>
      <c r="J256" s="269">
        <v>1895.1999999999998</v>
      </c>
      <c r="K256" s="268">
        <v>1820</v>
      </c>
      <c r="L256" s="268">
        <v>1750.65</v>
      </c>
      <c r="M256" s="268">
        <v>14.70158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918.95</v>
      </c>
      <c r="D257" s="269">
        <v>916.61666666666679</v>
      </c>
      <c r="E257" s="269">
        <v>909.63333333333355</v>
      </c>
      <c r="F257" s="269">
        <v>900.31666666666672</v>
      </c>
      <c r="G257" s="269">
        <v>893.33333333333348</v>
      </c>
      <c r="H257" s="269">
        <v>925.93333333333362</v>
      </c>
      <c r="I257" s="269">
        <v>932.91666666666674</v>
      </c>
      <c r="J257" s="269">
        <v>942.23333333333369</v>
      </c>
      <c r="K257" s="268">
        <v>923.6</v>
      </c>
      <c r="L257" s="268">
        <v>907.3</v>
      </c>
      <c r="M257" s="268">
        <v>1.08057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2000</v>
      </c>
      <c r="D258" s="269">
        <v>1995.9333333333332</v>
      </c>
      <c r="E258" s="269">
        <v>1986.4166666666663</v>
      </c>
      <c r="F258" s="269">
        <v>1972.833333333333</v>
      </c>
      <c r="G258" s="269">
        <v>1963.3166666666662</v>
      </c>
      <c r="H258" s="269">
        <v>2009.5166666666664</v>
      </c>
      <c r="I258" s="269">
        <v>2019.0333333333333</v>
      </c>
      <c r="J258" s="269">
        <v>2032.6166666666666</v>
      </c>
      <c r="K258" s="268">
        <v>2005.45</v>
      </c>
      <c r="L258" s="268">
        <v>1982.35</v>
      </c>
      <c r="M258" s="268">
        <v>1.5970899999999999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2569.25</v>
      </c>
      <c r="D259" s="269">
        <v>2581.9</v>
      </c>
      <c r="E259" s="269">
        <v>2525.3500000000004</v>
      </c>
      <c r="F259" s="269">
        <v>2481.4500000000003</v>
      </c>
      <c r="G259" s="269">
        <v>2424.9000000000005</v>
      </c>
      <c r="H259" s="269">
        <v>2625.8</v>
      </c>
      <c r="I259" s="269">
        <v>2682.3500000000004</v>
      </c>
      <c r="J259" s="269">
        <v>2726.25</v>
      </c>
      <c r="K259" s="268">
        <v>2638.45</v>
      </c>
      <c r="L259" s="268">
        <v>2538</v>
      </c>
      <c r="M259" s="268">
        <v>1.35422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578.6</v>
      </c>
      <c r="D260" s="269">
        <v>576.83333333333337</v>
      </c>
      <c r="E260" s="269">
        <v>568.66666666666674</v>
      </c>
      <c r="F260" s="269">
        <v>558.73333333333335</v>
      </c>
      <c r="G260" s="269">
        <v>550.56666666666672</v>
      </c>
      <c r="H260" s="269">
        <v>586.76666666666677</v>
      </c>
      <c r="I260" s="269">
        <v>594.93333333333351</v>
      </c>
      <c r="J260" s="269">
        <v>604.86666666666679</v>
      </c>
      <c r="K260" s="268">
        <v>585</v>
      </c>
      <c r="L260" s="268">
        <v>566.9</v>
      </c>
      <c r="M260" s="268">
        <v>1.8987799999999999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391.85</v>
      </c>
      <c r="D261" s="269">
        <v>389.61666666666662</v>
      </c>
      <c r="E261" s="269">
        <v>384.73333333333323</v>
      </c>
      <c r="F261" s="269">
        <v>377.61666666666662</v>
      </c>
      <c r="G261" s="269">
        <v>372.73333333333323</v>
      </c>
      <c r="H261" s="269">
        <v>396.73333333333323</v>
      </c>
      <c r="I261" s="269">
        <v>401.61666666666656</v>
      </c>
      <c r="J261" s="269">
        <v>408.73333333333323</v>
      </c>
      <c r="K261" s="268">
        <v>394.5</v>
      </c>
      <c r="L261" s="268">
        <v>382.5</v>
      </c>
      <c r="M261" s="268">
        <v>9.8219600000000007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70.599999999999994</v>
      </c>
      <c r="D262" s="269">
        <v>71</v>
      </c>
      <c r="E262" s="269">
        <v>69.8</v>
      </c>
      <c r="F262" s="269">
        <v>69</v>
      </c>
      <c r="G262" s="269">
        <v>67.8</v>
      </c>
      <c r="H262" s="269">
        <v>71.8</v>
      </c>
      <c r="I262" s="269">
        <v>72.999999999999986</v>
      </c>
      <c r="J262" s="269">
        <v>73.8</v>
      </c>
      <c r="K262" s="268">
        <v>72.2</v>
      </c>
      <c r="L262" s="268">
        <v>70.2</v>
      </c>
      <c r="M262" s="268">
        <v>6.33019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345</v>
      </c>
      <c r="D263" s="269">
        <v>340.25</v>
      </c>
      <c r="E263" s="269">
        <v>332.75</v>
      </c>
      <c r="F263" s="269">
        <v>320.5</v>
      </c>
      <c r="G263" s="269">
        <v>313</v>
      </c>
      <c r="H263" s="269">
        <v>352.5</v>
      </c>
      <c r="I263" s="269">
        <v>360</v>
      </c>
      <c r="J263" s="269">
        <v>372.25</v>
      </c>
      <c r="K263" s="268">
        <v>347.75</v>
      </c>
      <c r="L263" s="268">
        <v>328</v>
      </c>
      <c r="M263" s="268">
        <v>55.531329999999997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666.05</v>
      </c>
      <c r="D264" s="269">
        <v>666.19999999999993</v>
      </c>
      <c r="E264" s="269">
        <v>659.39999999999986</v>
      </c>
      <c r="F264" s="269">
        <v>652.74999999999989</v>
      </c>
      <c r="G264" s="269">
        <v>645.94999999999982</v>
      </c>
      <c r="H264" s="269">
        <v>672.84999999999991</v>
      </c>
      <c r="I264" s="269">
        <v>679.64999999999986</v>
      </c>
      <c r="J264" s="269">
        <v>686.3</v>
      </c>
      <c r="K264" s="268">
        <v>673</v>
      </c>
      <c r="L264" s="268">
        <v>659.55</v>
      </c>
      <c r="M264" s="268">
        <v>16.017959999999999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111</v>
      </c>
      <c r="D265" s="269">
        <v>111.23333333333333</v>
      </c>
      <c r="E265" s="269">
        <v>110.26666666666667</v>
      </c>
      <c r="F265" s="269">
        <v>109.53333333333333</v>
      </c>
      <c r="G265" s="269">
        <v>108.56666666666666</v>
      </c>
      <c r="H265" s="269">
        <v>111.96666666666667</v>
      </c>
      <c r="I265" s="269">
        <v>112.93333333333334</v>
      </c>
      <c r="J265" s="269">
        <v>113.66666666666667</v>
      </c>
      <c r="K265" s="268">
        <v>112.2</v>
      </c>
      <c r="L265" s="268">
        <v>110.5</v>
      </c>
      <c r="M265" s="268">
        <v>7.3923399999999999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131.05000000000001</v>
      </c>
      <c r="D266" s="269">
        <v>131.56666666666666</v>
      </c>
      <c r="E266" s="269">
        <v>129.68333333333334</v>
      </c>
      <c r="F266" s="269">
        <v>128.31666666666666</v>
      </c>
      <c r="G266" s="269">
        <v>126.43333333333334</v>
      </c>
      <c r="H266" s="269">
        <v>132.93333333333334</v>
      </c>
      <c r="I266" s="269">
        <v>134.81666666666666</v>
      </c>
      <c r="J266" s="269">
        <v>136.18333333333334</v>
      </c>
      <c r="K266" s="268">
        <v>133.44999999999999</v>
      </c>
      <c r="L266" s="268">
        <v>130.19999999999999</v>
      </c>
      <c r="M266" s="268">
        <v>3.6323099999999999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446.3</v>
      </c>
      <c r="D267" s="269">
        <v>446.08333333333331</v>
      </c>
      <c r="E267" s="269">
        <v>439.16666666666663</v>
      </c>
      <c r="F267" s="269">
        <v>432.0333333333333</v>
      </c>
      <c r="G267" s="269">
        <v>425.11666666666662</v>
      </c>
      <c r="H267" s="269">
        <v>453.21666666666664</v>
      </c>
      <c r="I267" s="269">
        <v>460.13333333333327</v>
      </c>
      <c r="J267" s="269">
        <v>467.26666666666665</v>
      </c>
      <c r="K267" s="268">
        <v>453</v>
      </c>
      <c r="L267" s="268">
        <v>438.95</v>
      </c>
      <c r="M267" s="268">
        <v>30.647179999999999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618.95000000000005</v>
      </c>
      <c r="D268" s="269">
        <v>624.65</v>
      </c>
      <c r="E268" s="269">
        <v>609.29999999999995</v>
      </c>
      <c r="F268" s="269">
        <v>599.65</v>
      </c>
      <c r="G268" s="269">
        <v>584.29999999999995</v>
      </c>
      <c r="H268" s="269">
        <v>634.29999999999995</v>
      </c>
      <c r="I268" s="269">
        <v>649.65000000000009</v>
      </c>
      <c r="J268" s="269">
        <v>659.3</v>
      </c>
      <c r="K268" s="268">
        <v>640</v>
      </c>
      <c r="L268" s="268">
        <v>615</v>
      </c>
      <c r="M268" s="268">
        <v>45.94258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545.85</v>
      </c>
      <c r="D269" s="269">
        <v>549.4666666666667</v>
      </c>
      <c r="E269" s="269">
        <v>539.38333333333344</v>
      </c>
      <c r="F269" s="269">
        <v>532.91666666666674</v>
      </c>
      <c r="G269" s="269">
        <v>522.83333333333348</v>
      </c>
      <c r="H269" s="269">
        <v>555.93333333333339</v>
      </c>
      <c r="I269" s="269">
        <v>566.01666666666665</v>
      </c>
      <c r="J269" s="269">
        <v>572.48333333333335</v>
      </c>
      <c r="K269" s="268">
        <v>559.54999999999995</v>
      </c>
      <c r="L269" s="268">
        <v>543</v>
      </c>
      <c r="M269" s="268">
        <v>11.670870000000001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347.7</v>
      </c>
      <c r="D270" s="269">
        <v>345.76666666666665</v>
      </c>
      <c r="E270" s="269">
        <v>342.13333333333333</v>
      </c>
      <c r="F270" s="269">
        <v>336.56666666666666</v>
      </c>
      <c r="G270" s="269">
        <v>332.93333333333334</v>
      </c>
      <c r="H270" s="269">
        <v>351.33333333333331</v>
      </c>
      <c r="I270" s="269">
        <v>354.96666666666664</v>
      </c>
      <c r="J270" s="269">
        <v>360.5333333333333</v>
      </c>
      <c r="K270" s="268">
        <v>349.4</v>
      </c>
      <c r="L270" s="268">
        <v>340.2</v>
      </c>
      <c r="M270" s="268">
        <v>0.92608000000000001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575.15</v>
      </c>
      <c r="D271" s="269">
        <v>577.93333333333328</v>
      </c>
      <c r="E271" s="269">
        <v>570.21666666666658</v>
      </c>
      <c r="F271" s="269">
        <v>565.2833333333333</v>
      </c>
      <c r="G271" s="269">
        <v>557.56666666666661</v>
      </c>
      <c r="H271" s="269">
        <v>582.86666666666656</v>
      </c>
      <c r="I271" s="269">
        <v>590.58333333333326</v>
      </c>
      <c r="J271" s="269">
        <v>595.51666666666654</v>
      </c>
      <c r="K271" s="268">
        <v>585.65</v>
      </c>
      <c r="L271" s="268">
        <v>573</v>
      </c>
      <c r="M271" s="268">
        <v>1.30108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196.25</v>
      </c>
      <c r="D272" s="269">
        <v>195.23333333333335</v>
      </c>
      <c r="E272" s="269">
        <v>192.66666666666669</v>
      </c>
      <c r="F272" s="269">
        <v>189.08333333333334</v>
      </c>
      <c r="G272" s="269">
        <v>186.51666666666668</v>
      </c>
      <c r="H272" s="269">
        <v>198.81666666666669</v>
      </c>
      <c r="I272" s="269">
        <v>201.38333333333335</v>
      </c>
      <c r="J272" s="269">
        <v>204.9666666666667</v>
      </c>
      <c r="K272" s="268">
        <v>197.8</v>
      </c>
      <c r="L272" s="268">
        <v>191.65</v>
      </c>
      <c r="M272" s="268">
        <v>2.9882900000000001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550</v>
      </c>
      <c r="D273" s="269">
        <v>549.5333333333333</v>
      </c>
      <c r="E273" s="269">
        <v>543.06666666666661</v>
      </c>
      <c r="F273" s="269">
        <v>536.13333333333333</v>
      </c>
      <c r="G273" s="269">
        <v>529.66666666666663</v>
      </c>
      <c r="H273" s="269">
        <v>556.46666666666658</v>
      </c>
      <c r="I273" s="269">
        <v>562.93333333333328</v>
      </c>
      <c r="J273" s="269">
        <v>569.86666666666656</v>
      </c>
      <c r="K273" s="268">
        <v>556</v>
      </c>
      <c r="L273" s="268">
        <v>542.6</v>
      </c>
      <c r="M273" s="268">
        <v>12.73578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1414.7</v>
      </c>
      <c r="D274" s="269">
        <v>1417.2166666666665</v>
      </c>
      <c r="E274" s="269">
        <v>1408.4833333333329</v>
      </c>
      <c r="F274" s="269">
        <v>1402.2666666666664</v>
      </c>
      <c r="G274" s="269">
        <v>1393.5333333333328</v>
      </c>
      <c r="H274" s="269">
        <v>1423.4333333333329</v>
      </c>
      <c r="I274" s="269">
        <v>1432.1666666666665</v>
      </c>
      <c r="J274" s="269">
        <v>1438.383333333333</v>
      </c>
      <c r="K274" s="268">
        <v>1425.95</v>
      </c>
      <c r="L274" s="268">
        <v>1411</v>
      </c>
      <c r="M274" s="268">
        <v>1.3121700000000001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231.75</v>
      </c>
      <c r="D275" s="269">
        <v>231.45000000000002</v>
      </c>
      <c r="E275" s="269">
        <v>230.30000000000004</v>
      </c>
      <c r="F275" s="269">
        <v>228.85000000000002</v>
      </c>
      <c r="G275" s="269">
        <v>227.70000000000005</v>
      </c>
      <c r="H275" s="269">
        <v>232.90000000000003</v>
      </c>
      <c r="I275" s="269">
        <v>234.05</v>
      </c>
      <c r="J275" s="269">
        <v>235.50000000000003</v>
      </c>
      <c r="K275" s="268">
        <v>232.6</v>
      </c>
      <c r="L275" s="268">
        <v>230</v>
      </c>
      <c r="M275" s="268">
        <v>0.62373999999999996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681.45</v>
      </c>
      <c r="D276" s="269">
        <v>678.93333333333328</v>
      </c>
      <c r="E276" s="269">
        <v>664.71666666666658</v>
      </c>
      <c r="F276" s="269">
        <v>647.98333333333335</v>
      </c>
      <c r="G276" s="269">
        <v>633.76666666666665</v>
      </c>
      <c r="H276" s="269">
        <v>695.66666666666652</v>
      </c>
      <c r="I276" s="269">
        <v>709.88333333333321</v>
      </c>
      <c r="J276" s="269">
        <v>726.61666666666645</v>
      </c>
      <c r="K276" s="268">
        <v>693.15</v>
      </c>
      <c r="L276" s="268">
        <v>662.2</v>
      </c>
      <c r="M276" s="268">
        <v>37.899099999999997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377.35</v>
      </c>
      <c r="D277" s="269">
        <v>383.78333333333336</v>
      </c>
      <c r="E277" s="269">
        <v>368.76666666666671</v>
      </c>
      <c r="F277" s="269">
        <v>360.18333333333334</v>
      </c>
      <c r="G277" s="269">
        <v>345.16666666666669</v>
      </c>
      <c r="H277" s="269">
        <v>392.36666666666673</v>
      </c>
      <c r="I277" s="269">
        <v>407.38333333333338</v>
      </c>
      <c r="J277" s="269">
        <v>415.96666666666675</v>
      </c>
      <c r="K277" s="268">
        <v>398.8</v>
      </c>
      <c r="L277" s="268">
        <v>375.2</v>
      </c>
      <c r="M277" s="268">
        <v>18.653169999999999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1149.5</v>
      </c>
      <c r="D278" s="269">
        <v>1154.8500000000001</v>
      </c>
      <c r="E278" s="269">
        <v>1136.7000000000003</v>
      </c>
      <c r="F278" s="269">
        <v>1123.9000000000001</v>
      </c>
      <c r="G278" s="269">
        <v>1105.7500000000002</v>
      </c>
      <c r="H278" s="269">
        <v>1167.6500000000003</v>
      </c>
      <c r="I278" s="269">
        <v>1185.8000000000004</v>
      </c>
      <c r="J278" s="269">
        <v>1198.6000000000004</v>
      </c>
      <c r="K278" s="268">
        <v>1173</v>
      </c>
      <c r="L278" s="268">
        <v>1142.05</v>
      </c>
      <c r="M278" s="268">
        <v>1.9179999999999999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428.65</v>
      </c>
      <c r="D279" s="269">
        <v>426.63333333333327</v>
      </c>
      <c r="E279" s="269">
        <v>419.81666666666655</v>
      </c>
      <c r="F279" s="269">
        <v>410.98333333333329</v>
      </c>
      <c r="G279" s="269">
        <v>404.16666666666657</v>
      </c>
      <c r="H279" s="269">
        <v>435.46666666666653</v>
      </c>
      <c r="I279" s="269">
        <v>442.28333333333325</v>
      </c>
      <c r="J279" s="269">
        <v>451.1166666666665</v>
      </c>
      <c r="K279" s="268">
        <v>433.45</v>
      </c>
      <c r="L279" s="268">
        <v>417.8</v>
      </c>
      <c r="M279" s="268">
        <v>2.4062999999999999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101.75</v>
      </c>
      <c r="D280" s="269">
        <v>102</v>
      </c>
      <c r="E280" s="269">
        <v>99.35</v>
      </c>
      <c r="F280" s="269">
        <v>96.949999999999989</v>
      </c>
      <c r="G280" s="269">
        <v>94.299999999999983</v>
      </c>
      <c r="H280" s="269">
        <v>104.4</v>
      </c>
      <c r="I280" s="269">
        <v>107.05000000000001</v>
      </c>
      <c r="J280" s="269">
        <v>109.45000000000002</v>
      </c>
      <c r="K280" s="268">
        <v>104.65</v>
      </c>
      <c r="L280" s="268">
        <v>99.6</v>
      </c>
      <c r="M280" s="268">
        <v>250.57038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475.6</v>
      </c>
      <c r="D281" s="269">
        <v>476.81666666666666</v>
      </c>
      <c r="E281" s="269">
        <v>471.88333333333333</v>
      </c>
      <c r="F281" s="269">
        <v>468.16666666666669</v>
      </c>
      <c r="G281" s="269">
        <v>463.23333333333335</v>
      </c>
      <c r="H281" s="269">
        <v>480.5333333333333</v>
      </c>
      <c r="I281" s="269">
        <v>485.46666666666658</v>
      </c>
      <c r="J281" s="269">
        <v>489.18333333333328</v>
      </c>
      <c r="K281" s="268">
        <v>481.75</v>
      </c>
      <c r="L281" s="268">
        <v>473.1</v>
      </c>
      <c r="M281" s="268">
        <v>1.25183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84.1</v>
      </c>
      <c r="D282" s="269">
        <v>83.333333333333329</v>
      </c>
      <c r="E282" s="269">
        <v>81.916666666666657</v>
      </c>
      <c r="F282" s="269">
        <v>79.733333333333334</v>
      </c>
      <c r="G282" s="269">
        <v>78.316666666666663</v>
      </c>
      <c r="H282" s="269">
        <v>85.516666666666652</v>
      </c>
      <c r="I282" s="269">
        <v>86.933333333333309</v>
      </c>
      <c r="J282" s="269">
        <v>89.116666666666646</v>
      </c>
      <c r="K282" s="268">
        <v>84.75</v>
      </c>
      <c r="L282" s="268">
        <v>81.150000000000006</v>
      </c>
      <c r="M282" s="268">
        <v>52.542839999999998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428.65</v>
      </c>
      <c r="D283" s="269">
        <v>430.81666666666666</v>
      </c>
      <c r="E283" s="269">
        <v>424.83333333333331</v>
      </c>
      <c r="F283" s="269">
        <v>421.01666666666665</v>
      </c>
      <c r="G283" s="269">
        <v>415.0333333333333</v>
      </c>
      <c r="H283" s="269">
        <v>434.63333333333333</v>
      </c>
      <c r="I283" s="269">
        <v>440.61666666666667</v>
      </c>
      <c r="J283" s="269">
        <v>444.43333333333334</v>
      </c>
      <c r="K283" s="268">
        <v>436.8</v>
      </c>
      <c r="L283" s="268">
        <v>427</v>
      </c>
      <c r="M283" s="268">
        <v>3.3682599999999998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1825.4</v>
      </c>
      <c r="D284" s="269">
        <v>1819.2</v>
      </c>
      <c r="E284" s="269">
        <v>1808.4</v>
      </c>
      <c r="F284" s="269">
        <v>1791.4</v>
      </c>
      <c r="G284" s="269">
        <v>1780.6000000000001</v>
      </c>
      <c r="H284" s="269">
        <v>1836.2</v>
      </c>
      <c r="I284" s="269">
        <v>1846.9999999999998</v>
      </c>
      <c r="J284" s="269">
        <v>1864</v>
      </c>
      <c r="K284" s="268">
        <v>1830</v>
      </c>
      <c r="L284" s="268">
        <v>1802.2</v>
      </c>
      <c r="M284" s="268">
        <v>10.638439999999999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1440</v>
      </c>
      <c r="D285" s="269">
        <v>1453.7166666666665</v>
      </c>
      <c r="E285" s="269">
        <v>1416.2833333333328</v>
      </c>
      <c r="F285" s="269">
        <v>1392.5666666666664</v>
      </c>
      <c r="G285" s="269">
        <v>1355.1333333333328</v>
      </c>
      <c r="H285" s="269">
        <v>1477.4333333333329</v>
      </c>
      <c r="I285" s="269">
        <v>1514.8666666666668</v>
      </c>
      <c r="J285" s="269">
        <v>1538.583333333333</v>
      </c>
      <c r="K285" s="268">
        <v>1491.15</v>
      </c>
      <c r="L285" s="268">
        <v>1430</v>
      </c>
      <c r="M285" s="268">
        <v>0.87104999999999999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77.95</v>
      </c>
      <c r="D286" s="269">
        <v>77.600000000000009</v>
      </c>
      <c r="E286" s="269">
        <v>77.000000000000014</v>
      </c>
      <c r="F286" s="269">
        <v>76.050000000000011</v>
      </c>
      <c r="G286" s="269">
        <v>75.450000000000017</v>
      </c>
      <c r="H286" s="269">
        <v>78.550000000000011</v>
      </c>
      <c r="I286" s="269">
        <v>79.150000000000006</v>
      </c>
      <c r="J286" s="269">
        <v>80.100000000000009</v>
      </c>
      <c r="K286" s="268">
        <v>78.2</v>
      </c>
      <c r="L286" s="268">
        <v>76.650000000000006</v>
      </c>
      <c r="M286" s="268">
        <v>32.023009999999999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3587.05</v>
      </c>
      <c r="D287" s="269">
        <v>3591.7333333333336</v>
      </c>
      <c r="E287" s="269">
        <v>3559.4666666666672</v>
      </c>
      <c r="F287" s="269">
        <v>3531.8833333333337</v>
      </c>
      <c r="G287" s="269">
        <v>3499.6166666666672</v>
      </c>
      <c r="H287" s="269">
        <v>3619.3166666666671</v>
      </c>
      <c r="I287" s="269">
        <v>3651.5833333333335</v>
      </c>
      <c r="J287" s="269">
        <v>3679.166666666667</v>
      </c>
      <c r="K287" s="268">
        <v>3624</v>
      </c>
      <c r="L287" s="268">
        <v>3564.15</v>
      </c>
      <c r="M287" s="268">
        <v>1.03667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425.55</v>
      </c>
      <c r="D288" s="269">
        <v>425.01666666666665</v>
      </c>
      <c r="E288" s="269">
        <v>421.58333333333331</v>
      </c>
      <c r="F288" s="269">
        <v>417.61666666666667</v>
      </c>
      <c r="G288" s="269">
        <v>414.18333333333334</v>
      </c>
      <c r="H288" s="269">
        <v>428.98333333333329</v>
      </c>
      <c r="I288" s="269">
        <v>432.41666666666669</v>
      </c>
      <c r="J288" s="269">
        <v>436.38333333333327</v>
      </c>
      <c r="K288" s="268">
        <v>428.45</v>
      </c>
      <c r="L288" s="268">
        <v>421.05</v>
      </c>
      <c r="M288" s="268">
        <v>20.01032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12685.45</v>
      </c>
      <c r="D289" s="269">
        <v>12640.583333333334</v>
      </c>
      <c r="E289" s="269">
        <v>12544.866666666669</v>
      </c>
      <c r="F289" s="269">
        <v>12404.283333333335</v>
      </c>
      <c r="G289" s="269">
        <v>12308.566666666669</v>
      </c>
      <c r="H289" s="269">
        <v>12781.166666666668</v>
      </c>
      <c r="I289" s="269">
        <v>12876.883333333331</v>
      </c>
      <c r="J289" s="269">
        <v>13017.466666666667</v>
      </c>
      <c r="K289" s="268">
        <v>12736.3</v>
      </c>
      <c r="L289" s="268">
        <v>12500</v>
      </c>
      <c r="M289" s="268">
        <v>2.8139999999999998E-2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4645.25</v>
      </c>
      <c r="D290" s="269">
        <v>4646.05</v>
      </c>
      <c r="E290" s="269">
        <v>4607.2000000000007</v>
      </c>
      <c r="F290" s="269">
        <v>4569.1500000000005</v>
      </c>
      <c r="G290" s="269">
        <v>4530.3000000000011</v>
      </c>
      <c r="H290" s="269">
        <v>4684.1000000000004</v>
      </c>
      <c r="I290" s="269">
        <v>4722.9500000000007</v>
      </c>
      <c r="J290" s="269">
        <v>4761</v>
      </c>
      <c r="K290" s="268">
        <v>4684.8999999999996</v>
      </c>
      <c r="L290" s="268">
        <v>4608</v>
      </c>
      <c r="M290" s="268">
        <v>2.0562200000000002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1924.55</v>
      </c>
      <c r="D291" s="269">
        <v>1918.8500000000001</v>
      </c>
      <c r="E291" s="269">
        <v>1908.7500000000002</v>
      </c>
      <c r="F291" s="269">
        <v>1892.95</v>
      </c>
      <c r="G291" s="269">
        <v>1882.8500000000001</v>
      </c>
      <c r="H291" s="269">
        <v>1934.6500000000003</v>
      </c>
      <c r="I291" s="269">
        <v>1944.7500000000002</v>
      </c>
      <c r="J291" s="269">
        <v>1960.5500000000004</v>
      </c>
      <c r="K291" s="268">
        <v>1928.95</v>
      </c>
      <c r="L291" s="268">
        <v>1903.05</v>
      </c>
      <c r="M291" s="268">
        <v>14.692640000000001</v>
      </c>
      <c r="N291" s="1"/>
      <c r="O291" s="1"/>
    </row>
    <row r="292" spans="1:15" ht="12.75" customHeight="1">
      <c r="A292" s="30">
        <v>282</v>
      </c>
      <c r="B292" s="278" t="s">
        <v>846</v>
      </c>
      <c r="C292" s="268">
        <v>369.4</v>
      </c>
      <c r="D292" s="269">
        <v>369.7166666666667</v>
      </c>
      <c r="E292" s="269">
        <v>366.28333333333342</v>
      </c>
      <c r="F292" s="269">
        <v>363.16666666666674</v>
      </c>
      <c r="G292" s="269">
        <v>359.73333333333346</v>
      </c>
      <c r="H292" s="269">
        <v>372.83333333333337</v>
      </c>
      <c r="I292" s="269">
        <v>376.26666666666665</v>
      </c>
      <c r="J292" s="269">
        <v>379.38333333333333</v>
      </c>
      <c r="K292" s="268">
        <v>373.15</v>
      </c>
      <c r="L292" s="268">
        <v>366.6</v>
      </c>
      <c r="M292" s="268">
        <v>1.53742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523.54999999999995</v>
      </c>
      <c r="D293" s="269">
        <v>525.88333333333333</v>
      </c>
      <c r="E293" s="269">
        <v>518.26666666666665</v>
      </c>
      <c r="F293" s="269">
        <v>512.98333333333335</v>
      </c>
      <c r="G293" s="269">
        <v>505.36666666666667</v>
      </c>
      <c r="H293" s="269">
        <v>531.16666666666663</v>
      </c>
      <c r="I293" s="269">
        <v>538.78333333333319</v>
      </c>
      <c r="J293" s="269">
        <v>544.06666666666661</v>
      </c>
      <c r="K293" s="268">
        <v>533.5</v>
      </c>
      <c r="L293" s="268">
        <v>520.6</v>
      </c>
      <c r="M293" s="268">
        <v>10.17944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343.95</v>
      </c>
      <c r="D294" s="269">
        <v>344.40000000000003</v>
      </c>
      <c r="E294" s="269">
        <v>341.30000000000007</v>
      </c>
      <c r="F294" s="269">
        <v>338.65000000000003</v>
      </c>
      <c r="G294" s="269">
        <v>335.55000000000007</v>
      </c>
      <c r="H294" s="269">
        <v>347.05000000000007</v>
      </c>
      <c r="I294" s="269">
        <v>350.15000000000009</v>
      </c>
      <c r="J294" s="269">
        <v>352.80000000000007</v>
      </c>
      <c r="K294" s="268">
        <v>347.5</v>
      </c>
      <c r="L294" s="268">
        <v>341.75</v>
      </c>
      <c r="M294" s="268">
        <v>4.9453199999999997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3208.95</v>
      </c>
      <c r="D295" s="269">
        <v>3249.3833333333337</v>
      </c>
      <c r="E295" s="269">
        <v>3147.6166666666672</v>
      </c>
      <c r="F295" s="269">
        <v>3086.2833333333338</v>
      </c>
      <c r="G295" s="269">
        <v>2984.5166666666673</v>
      </c>
      <c r="H295" s="269">
        <v>3310.7166666666672</v>
      </c>
      <c r="I295" s="269">
        <v>3412.4833333333336</v>
      </c>
      <c r="J295" s="269">
        <v>3473.8166666666671</v>
      </c>
      <c r="K295" s="268">
        <v>3351.15</v>
      </c>
      <c r="L295" s="268">
        <v>3188.05</v>
      </c>
      <c r="M295" s="268">
        <v>0.66166000000000003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721.2</v>
      </c>
      <c r="D296" s="269">
        <v>720.79999999999984</v>
      </c>
      <c r="E296" s="269">
        <v>713.6999999999997</v>
      </c>
      <c r="F296" s="269">
        <v>706.19999999999982</v>
      </c>
      <c r="G296" s="269">
        <v>699.09999999999968</v>
      </c>
      <c r="H296" s="269">
        <v>728.29999999999973</v>
      </c>
      <c r="I296" s="269">
        <v>735.39999999999986</v>
      </c>
      <c r="J296" s="269">
        <v>742.89999999999975</v>
      </c>
      <c r="K296" s="268">
        <v>727.9</v>
      </c>
      <c r="L296" s="268">
        <v>713.3</v>
      </c>
      <c r="M296" s="268">
        <v>15.212059999999999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1768.85</v>
      </c>
      <c r="D297" s="269">
        <v>1776.3</v>
      </c>
      <c r="E297" s="269">
        <v>1757.55</v>
      </c>
      <c r="F297" s="269">
        <v>1746.25</v>
      </c>
      <c r="G297" s="269">
        <v>1727.5</v>
      </c>
      <c r="H297" s="269">
        <v>1787.6</v>
      </c>
      <c r="I297" s="269">
        <v>1806.35</v>
      </c>
      <c r="J297" s="269">
        <v>1817.6499999999999</v>
      </c>
      <c r="K297" s="268">
        <v>1795.05</v>
      </c>
      <c r="L297" s="268">
        <v>1765</v>
      </c>
      <c r="M297" s="268">
        <v>0.16467999999999999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36.35</v>
      </c>
      <c r="D298" s="269">
        <v>36.06666666666667</v>
      </c>
      <c r="E298" s="269">
        <v>35.183333333333337</v>
      </c>
      <c r="F298" s="269">
        <v>34.016666666666666</v>
      </c>
      <c r="G298" s="269">
        <v>33.133333333333333</v>
      </c>
      <c r="H298" s="269">
        <v>37.233333333333341</v>
      </c>
      <c r="I298" s="269">
        <v>38.116666666666681</v>
      </c>
      <c r="J298" s="269">
        <v>39.283333333333346</v>
      </c>
      <c r="K298" s="268">
        <v>36.950000000000003</v>
      </c>
      <c r="L298" s="268">
        <v>34.9</v>
      </c>
      <c r="M298" s="268">
        <v>30.657800000000002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153.85</v>
      </c>
      <c r="D299" s="269">
        <v>153.63333333333333</v>
      </c>
      <c r="E299" s="269">
        <v>152.56666666666666</v>
      </c>
      <c r="F299" s="269">
        <v>151.28333333333333</v>
      </c>
      <c r="G299" s="269">
        <v>150.21666666666667</v>
      </c>
      <c r="H299" s="269">
        <v>154.91666666666666</v>
      </c>
      <c r="I299" s="269">
        <v>155.98333333333332</v>
      </c>
      <c r="J299" s="269">
        <v>157.26666666666665</v>
      </c>
      <c r="K299" s="268">
        <v>154.69999999999999</v>
      </c>
      <c r="L299" s="268">
        <v>152.35</v>
      </c>
      <c r="M299" s="268">
        <v>0.57969999999999999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82769.649999999994</v>
      </c>
      <c r="D300" s="269">
        <v>82520.883333333317</v>
      </c>
      <c r="E300" s="269">
        <v>82051.816666666637</v>
      </c>
      <c r="F300" s="269">
        <v>81333.983333333323</v>
      </c>
      <c r="G300" s="269">
        <v>80864.916666666642</v>
      </c>
      <c r="H300" s="269">
        <v>83238.716666666631</v>
      </c>
      <c r="I300" s="269">
        <v>83707.783333333311</v>
      </c>
      <c r="J300" s="269">
        <v>84425.616666666625</v>
      </c>
      <c r="K300" s="268">
        <v>82989.95</v>
      </c>
      <c r="L300" s="268">
        <v>81803.05</v>
      </c>
      <c r="M300" s="268">
        <v>8.1030000000000005E-2</v>
      </c>
      <c r="N300" s="1"/>
      <c r="O300" s="1"/>
    </row>
    <row r="301" spans="1:15" ht="12.75" customHeight="1">
      <c r="A301" s="30">
        <v>291</v>
      </c>
      <c r="B301" s="278" t="s">
        <v>847</v>
      </c>
      <c r="C301" s="268">
        <v>1633.3</v>
      </c>
      <c r="D301" s="269">
        <v>1638.75</v>
      </c>
      <c r="E301" s="269">
        <v>1619.55</v>
      </c>
      <c r="F301" s="269">
        <v>1605.8</v>
      </c>
      <c r="G301" s="269">
        <v>1586.6</v>
      </c>
      <c r="H301" s="269">
        <v>1652.5</v>
      </c>
      <c r="I301" s="269">
        <v>1671.6999999999998</v>
      </c>
      <c r="J301" s="269">
        <v>1685.45</v>
      </c>
      <c r="K301" s="268">
        <v>1657.95</v>
      </c>
      <c r="L301" s="268">
        <v>1625</v>
      </c>
      <c r="M301" s="268">
        <v>1.5530999999999999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1006.35</v>
      </c>
      <c r="D302" s="269">
        <v>1004.7833333333333</v>
      </c>
      <c r="E302" s="269">
        <v>991.56666666666661</v>
      </c>
      <c r="F302" s="269">
        <v>976.7833333333333</v>
      </c>
      <c r="G302" s="269">
        <v>963.56666666666661</v>
      </c>
      <c r="H302" s="269">
        <v>1019.5666666666666</v>
      </c>
      <c r="I302" s="269">
        <v>1032.7833333333333</v>
      </c>
      <c r="J302" s="269">
        <v>1047.5666666666666</v>
      </c>
      <c r="K302" s="268">
        <v>1018</v>
      </c>
      <c r="L302" s="268">
        <v>990</v>
      </c>
      <c r="M302" s="268">
        <v>4.3452000000000002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819.15</v>
      </c>
      <c r="D303" s="269">
        <v>822.68333333333339</v>
      </c>
      <c r="E303" s="269">
        <v>807.36666666666679</v>
      </c>
      <c r="F303" s="269">
        <v>795.58333333333337</v>
      </c>
      <c r="G303" s="269">
        <v>780.26666666666677</v>
      </c>
      <c r="H303" s="269">
        <v>834.46666666666681</v>
      </c>
      <c r="I303" s="269">
        <v>849.78333333333342</v>
      </c>
      <c r="J303" s="269">
        <v>861.56666666666683</v>
      </c>
      <c r="K303" s="268">
        <v>838</v>
      </c>
      <c r="L303" s="268">
        <v>810.9</v>
      </c>
      <c r="M303" s="268">
        <v>3.4926900000000001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200.85</v>
      </c>
      <c r="D304" s="269">
        <v>200.73333333333335</v>
      </c>
      <c r="E304" s="269">
        <v>198.31666666666669</v>
      </c>
      <c r="F304" s="269">
        <v>195.78333333333333</v>
      </c>
      <c r="G304" s="269">
        <v>193.36666666666667</v>
      </c>
      <c r="H304" s="269">
        <v>203.26666666666671</v>
      </c>
      <c r="I304" s="269">
        <v>205.68333333333334</v>
      </c>
      <c r="J304" s="269">
        <v>208.21666666666673</v>
      </c>
      <c r="K304" s="268">
        <v>203.15</v>
      </c>
      <c r="L304" s="268">
        <v>198.2</v>
      </c>
      <c r="M304" s="268">
        <v>50.920400000000001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1238.8499999999999</v>
      </c>
      <c r="D305" s="269">
        <v>1244.5833333333333</v>
      </c>
      <c r="E305" s="269">
        <v>1227.2166666666665</v>
      </c>
      <c r="F305" s="269">
        <v>1215.5833333333333</v>
      </c>
      <c r="G305" s="269">
        <v>1198.2166666666665</v>
      </c>
      <c r="H305" s="269">
        <v>1256.2166666666665</v>
      </c>
      <c r="I305" s="269">
        <v>1273.5833333333333</v>
      </c>
      <c r="J305" s="269">
        <v>1285.2166666666665</v>
      </c>
      <c r="K305" s="268">
        <v>1261.95</v>
      </c>
      <c r="L305" s="268">
        <v>1232.95</v>
      </c>
      <c r="M305" s="268">
        <v>35.018889999999999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317.25</v>
      </c>
      <c r="D306" s="269">
        <v>311.75</v>
      </c>
      <c r="E306" s="269">
        <v>299.55</v>
      </c>
      <c r="F306" s="269">
        <v>281.85000000000002</v>
      </c>
      <c r="G306" s="269">
        <v>269.65000000000003</v>
      </c>
      <c r="H306" s="269">
        <v>329.45</v>
      </c>
      <c r="I306" s="269">
        <v>341.65000000000003</v>
      </c>
      <c r="J306" s="269">
        <v>359.34999999999997</v>
      </c>
      <c r="K306" s="268">
        <v>323.95</v>
      </c>
      <c r="L306" s="268">
        <v>294.05</v>
      </c>
      <c r="M306" s="268">
        <v>40.157879999999999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287.35000000000002</v>
      </c>
      <c r="D307" s="269">
        <v>285.5</v>
      </c>
      <c r="E307" s="269">
        <v>282.10000000000002</v>
      </c>
      <c r="F307" s="269">
        <v>276.85000000000002</v>
      </c>
      <c r="G307" s="269">
        <v>273.45000000000005</v>
      </c>
      <c r="H307" s="269">
        <v>290.75</v>
      </c>
      <c r="I307" s="269">
        <v>294.14999999999998</v>
      </c>
      <c r="J307" s="269">
        <v>299.39999999999998</v>
      </c>
      <c r="K307" s="268">
        <v>288.89999999999998</v>
      </c>
      <c r="L307" s="268">
        <v>280.25</v>
      </c>
      <c r="M307" s="268">
        <v>3.4484900000000001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529.5</v>
      </c>
      <c r="D308" s="269">
        <v>528.1</v>
      </c>
      <c r="E308" s="269">
        <v>521.40000000000009</v>
      </c>
      <c r="F308" s="269">
        <v>513.30000000000007</v>
      </c>
      <c r="G308" s="269">
        <v>506.60000000000014</v>
      </c>
      <c r="H308" s="269">
        <v>536.20000000000005</v>
      </c>
      <c r="I308" s="269">
        <v>542.90000000000009</v>
      </c>
      <c r="J308" s="269">
        <v>551</v>
      </c>
      <c r="K308" s="268">
        <v>534.79999999999995</v>
      </c>
      <c r="L308" s="268">
        <v>520</v>
      </c>
      <c r="M308" s="268">
        <v>1.35398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102.2</v>
      </c>
      <c r="D309" s="269">
        <v>101.8</v>
      </c>
      <c r="E309" s="269">
        <v>100.89999999999999</v>
      </c>
      <c r="F309" s="269">
        <v>99.6</v>
      </c>
      <c r="G309" s="269">
        <v>98.699999999999989</v>
      </c>
      <c r="H309" s="269">
        <v>103.1</v>
      </c>
      <c r="I309" s="269">
        <v>104</v>
      </c>
      <c r="J309" s="269">
        <v>105.3</v>
      </c>
      <c r="K309" s="268">
        <v>102.7</v>
      </c>
      <c r="L309" s="268">
        <v>100.5</v>
      </c>
      <c r="M309" s="268">
        <v>43.624549999999999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60.8</v>
      </c>
      <c r="D310" s="269">
        <v>60.816666666666663</v>
      </c>
      <c r="E310" s="269">
        <v>60.183333333333323</v>
      </c>
      <c r="F310" s="269">
        <v>59.566666666666663</v>
      </c>
      <c r="G310" s="269">
        <v>58.933333333333323</v>
      </c>
      <c r="H310" s="269">
        <v>61.433333333333323</v>
      </c>
      <c r="I310" s="269">
        <v>62.066666666666663</v>
      </c>
      <c r="J310" s="269">
        <v>62.683333333333323</v>
      </c>
      <c r="K310" s="268">
        <v>61.45</v>
      </c>
      <c r="L310" s="268">
        <v>60.2</v>
      </c>
      <c r="M310" s="268">
        <v>29.55575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521.29999999999995</v>
      </c>
      <c r="D311" s="269">
        <v>522.16666666666663</v>
      </c>
      <c r="E311" s="269">
        <v>514.33333333333326</v>
      </c>
      <c r="F311" s="269">
        <v>507.36666666666667</v>
      </c>
      <c r="G311" s="269">
        <v>499.5333333333333</v>
      </c>
      <c r="H311" s="269">
        <v>529.13333333333321</v>
      </c>
      <c r="I311" s="269">
        <v>536.96666666666647</v>
      </c>
      <c r="J311" s="269">
        <v>543.93333333333317</v>
      </c>
      <c r="K311" s="268">
        <v>530</v>
      </c>
      <c r="L311" s="268">
        <v>515.20000000000005</v>
      </c>
      <c r="M311" s="268">
        <v>17.610230000000001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8779.1</v>
      </c>
      <c r="D312" s="269">
        <v>8778.5666666666675</v>
      </c>
      <c r="E312" s="269">
        <v>8711.5333333333347</v>
      </c>
      <c r="F312" s="269">
        <v>8643.9666666666672</v>
      </c>
      <c r="G312" s="269">
        <v>8576.9333333333343</v>
      </c>
      <c r="H312" s="269">
        <v>8846.133333333335</v>
      </c>
      <c r="I312" s="269">
        <v>8913.1666666666679</v>
      </c>
      <c r="J312" s="269">
        <v>8980.7333333333354</v>
      </c>
      <c r="K312" s="268">
        <v>8845.6</v>
      </c>
      <c r="L312" s="268">
        <v>8711</v>
      </c>
      <c r="M312" s="268">
        <v>4.2861599999999997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1733.65</v>
      </c>
      <c r="D313" s="269">
        <v>1744.7</v>
      </c>
      <c r="E313" s="269">
        <v>1718.95</v>
      </c>
      <c r="F313" s="269">
        <v>1704.25</v>
      </c>
      <c r="G313" s="269">
        <v>1678.5</v>
      </c>
      <c r="H313" s="269">
        <v>1759.4</v>
      </c>
      <c r="I313" s="269">
        <v>1785.15</v>
      </c>
      <c r="J313" s="269">
        <v>1799.8500000000001</v>
      </c>
      <c r="K313" s="268">
        <v>1770.45</v>
      </c>
      <c r="L313" s="268">
        <v>1730</v>
      </c>
      <c r="M313" s="268">
        <v>0.37232999999999999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771.3</v>
      </c>
      <c r="D314" s="269">
        <v>770.26666666666677</v>
      </c>
      <c r="E314" s="269">
        <v>762.58333333333348</v>
      </c>
      <c r="F314" s="269">
        <v>753.86666666666667</v>
      </c>
      <c r="G314" s="269">
        <v>746.18333333333339</v>
      </c>
      <c r="H314" s="269">
        <v>778.98333333333358</v>
      </c>
      <c r="I314" s="269">
        <v>786.66666666666674</v>
      </c>
      <c r="J314" s="269">
        <v>795.38333333333367</v>
      </c>
      <c r="K314" s="268">
        <v>777.95</v>
      </c>
      <c r="L314" s="268">
        <v>761.55</v>
      </c>
      <c r="M314" s="268">
        <v>2.0440800000000001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416</v>
      </c>
      <c r="D315" s="269">
        <v>418.2</v>
      </c>
      <c r="E315" s="269">
        <v>407.84999999999997</v>
      </c>
      <c r="F315" s="269">
        <v>399.7</v>
      </c>
      <c r="G315" s="269">
        <v>389.34999999999997</v>
      </c>
      <c r="H315" s="269">
        <v>426.34999999999997</v>
      </c>
      <c r="I315" s="269">
        <v>436.7</v>
      </c>
      <c r="J315" s="269">
        <v>444.84999999999997</v>
      </c>
      <c r="K315" s="268">
        <v>428.55</v>
      </c>
      <c r="L315" s="268">
        <v>410.05</v>
      </c>
      <c r="M315" s="268">
        <v>19.930969999999999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632.95000000000005</v>
      </c>
      <c r="D316" s="269">
        <v>621.65</v>
      </c>
      <c r="E316" s="269">
        <v>598.34999999999991</v>
      </c>
      <c r="F316" s="269">
        <v>563.74999999999989</v>
      </c>
      <c r="G316" s="269">
        <v>540.44999999999982</v>
      </c>
      <c r="H316" s="269">
        <v>656.25</v>
      </c>
      <c r="I316" s="269">
        <v>679.55</v>
      </c>
      <c r="J316" s="269">
        <v>714.15000000000009</v>
      </c>
      <c r="K316" s="268">
        <v>644.95000000000005</v>
      </c>
      <c r="L316" s="268">
        <v>587.04999999999995</v>
      </c>
      <c r="M316" s="268">
        <v>116.80165</v>
      </c>
      <c r="N316" s="1"/>
      <c r="O316" s="1"/>
    </row>
    <row r="317" spans="1:15" ht="12.75" customHeight="1">
      <c r="A317" s="30">
        <v>307</v>
      </c>
      <c r="B317" s="278" t="s">
        <v>848</v>
      </c>
      <c r="C317" s="268">
        <v>617.15</v>
      </c>
      <c r="D317" s="269">
        <v>617.11666666666667</v>
      </c>
      <c r="E317" s="269">
        <v>615.0333333333333</v>
      </c>
      <c r="F317" s="269">
        <v>612.91666666666663</v>
      </c>
      <c r="G317" s="269">
        <v>610.83333333333326</v>
      </c>
      <c r="H317" s="269">
        <v>619.23333333333335</v>
      </c>
      <c r="I317" s="269">
        <v>621.31666666666661</v>
      </c>
      <c r="J317" s="269">
        <v>623.43333333333339</v>
      </c>
      <c r="K317" s="268">
        <v>619.20000000000005</v>
      </c>
      <c r="L317" s="268">
        <v>615</v>
      </c>
      <c r="M317" s="268">
        <v>8.2449999999999996E-2</v>
      </c>
      <c r="N317" s="1"/>
      <c r="O317" s="1"/>
    </row>
    <row r="318" spans="1:15" ht="12.75" customHeight="1">
      <c r="A318" s="30">
        <v>308</v>
      </c>
      <c r="B318" s="278" t="s">
        <v>849</v>
      </c>
      <c r="C318" s="268">
        <v>941.4</v>
      </c>
      <c r="D318" s="269">
        <v>945.23333333333323</v>
      </c>
      <c r="E318" s="269">
        <v>926.66666666666652</v>
      </c>
      <c r="F318" s="269">
        <v>911.93333333333328</v>
      </c>
      <c r="G318" s="269">
        <v>893.36666666666656</v>
      </c>
      <c r="H318" s="269">
        <v>959.96666666666647</v>
      </c>
      <c r="I318" s="269">
        <v>978.5333333333333</v>
      </c>
      <c r="J318" s="269">
        <v>993.26666666666642</v>
      </c>
      <c r="K318" s="268">
        <v>963.8</v>
      </c>
      <c r="L318" s="268">
        <v>930.5</v>
      </c>
      <c r="M318" s="268">
        <v>2.7178499999999999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1535.4</v>
      </c>
      <c r="D319" s="269">
        <v>1540.95</v>
      </c>
      <c r="E319" s="269">
        <v>1507.95</v>
      </c>
      <c r="F319" s="269">
        <v>1480.5</v>
      </c>
      <c r="G319" s="269">
        <v>1447.5</v>
      </c>
      <c r="H319" s="269">
        <v>1568.4</v>
      </c>
      <c r="I319" s="269">
        <v>1601.4</v>
      </c>
      <c r="J319" s="269">
        <v>1628.8500000000001</v>
      </c>
      <c r="K319" s="268">
        <v>1573.95</v>
      </c>
      <c r="L319" s="268">
        <v>1513.5</v>
      </c>
      <c r="M319" s="268">
        <v>1.80637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3277</v>
      </c>
      <c r="D320" s="269">
        <v>3281.2666666666664</v>
      </c>
      <c r="E320" s="269">
        <v>3245.7333333333327</v>
      </c>
      <c r="F320" s="269">
        <v>3214.4666666666662</v>
      </c>
      <c r="G320" s="269">
        <v>3178.9333333333325</v>
      </c>
      <c r="H320" s="269">
        <v>3312.5333333333328</v>
      </c>
      <c r="I320" s="269">
        <v>3348.0666666666666</v>
      </c>
      <c r="J320" s="269">
        <v>3379.333333333333</v>
      </c>
      <c r="K320" s="268">
        <v>3316.8</v>
      </c>
      <c r="L320" s="268">
        <v>3250</v>
      </c>
      <c r="M320" s="268">
        <v>4.1778399999999998</v>
      </c>
      <c r="N320" s="1"/>
      <c r="O320" s="1"/>
    </row>
    <row r="321" spans="1:15" ht="12.75" customHeight="1">
      <c r="A321" s="30">
        <v>311</v>
      </c>
      <c r="B321" s="278" t="s">
        <v>978</v>
      </c>
      <c r="C321" s="268">
        <v>563.79999999999995</v>
      </c>
      <c r="D321" s="269">
        <v>566.30000000000007</v>
      </c>
      <c r="E321" s="269">
        <v>558.60000000000014</v>
      </c>
      <c r="F321" s="269">
        <v>553.40000000000009</v>
      </c>
      <c r="G321" s="269">
        <v>545.70000000000016</v>
      </c>
      <c r="H321" s="269">
        <v>571.50000000000011</v>
      </c>
      <c r="I321" s="269">
        <v>579.20000000000016</v>
      </c>
      <c r="J321" s="269">
        <v>584.40000000000009</v>
      </c>
      <c r="K321" s="268">
        <v>574</v>
      </c>
      <c r="L321" s="268">
        <v>561.1</v>
      </c>
      <c r="M321" s="268">
        <v>2.1086999999999998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713.4</v>
      </c>
      <c r="D322" s="269">
        <v>720.75</v>
      </c>
      <c r="E322" s="269">
        <v>702.65</v>
      </c>
      <c r="F322" s="269">
        <v>691.9</v>
      </c>
      <c r="G322" s="269">
        <v>673.8</v>
      </c>
      <c r="H322" s="269">
        <v>731.5</v>
      </c>
      <c r="I322" s="269">
        <v>749.59999999999991</v>
      </c>
      <c r="J322" s="269">
        <v>760.35</v>
      </c>
      <c r="K322" s="268">
        <v>738.85</v>
      </c>
      <c r="L322" s="268">
        <v>710</v>
      </c>
      <c r="M322" s="268">
        <v>0.75822000000000001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2118.4499999999998</v>
      </c>
      <c r="D323" s="269">
        <v>2113.9166666666665</v>
      </c>
      <c r="E323" s="269">
        <v>2088.0333333333328</v>
      </c>
      <c r="F323" s="269">
        <v>2057.6166666666663</v>
      </c>
      <c r="G323" s="269">
        <v>2031.7333333333327</v>
      </c>
      <c r="H323" s="269">
        <v>2144.333333333333</v>
      </c>
      <c r="I323" s="269">
        <v>2170.2166666666672</v>
      </c>
      <c r="J323" s="269">
        <v>2200.6333333333332</v>
      </c>
      <c r="K323" s="268">
        <v>2139.8000000000002</v>
      </c>
      <c r="L323" s="268">
        <v>2083.5</v>
      </c>
      <c r="M323" s="268">
        <v>4.4979100000000001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1330.9</v>
      </c>
      <c r="D324" s="269">
        <v>1322.95</v>
      </c>
      <c r="E324" s="269">
        <v>1307.9000000000001</v>
      </c>
      <c r="F324" s="269">
        <v>1284.9000000000001</v>
      </c>
      <c r="G324" s="269">
        <v>1269.8500000000001</v>
      </c>
      <c r="H324" s="269">
        <v>1345.95</v>
      </c>
      <c r="I324" s="269">
        <v>1360.9999999999998</v>
      </c>
      <c r="J324" s="269">
        <v>1384</v>
      </c>
      <c r="K324" s="268">
        <v>1338</v>
      </c>
      <c r="L324" s="268">
        <v>1299.95</v>
      </c>
      <c r="M324" s="268">
        <v>4.4406299999999996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1058.4000000000001</v>
      </c>
      <c r="D325" s="269">
        <v>1051.8666666666668</v>
      </c>
      <c r="E325" s="269">
        <v>1043.7333333333336</v>
      </c>
      <c r="F325" s="269">
        <v>1029.0666666666668</v>
      </c>
      <c r="G325" s="269">
        <v>1020.9333333333336</v>
      </c>
      <c r="H325" s="269">
        <v>1066.5333333333335</v>
      </c>
      <c r="I325" s="269">
        <v>1074.6666666666667</v>
      </c>
      <c r="J325" s="269">
        <v>1089.3333333333335</v>
      </c>
      <c r="K325" s="268">
        <v>1060</v>
      </c>
      <c r="L325" s="268">
        <v>1037.2</v>
      </c>
      <c r="M325" s="268">
        <v>3.87703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626.29999999999995</v>
      </c>
      <c r="D326" s="269">
        <v>625.93333333333328</v>
      </c>
      <c r="E326" s="269">
        <v>621.36666666666656</v>
      </c>
      <c r="F326" s="269">
        <v>616.43333333333328</v>
      </c>
      <c r="G326" s="269">
        <v>611.86666666666656</v>
      </c>
      <c r="H326" s="269">
        <v>630.86666666666656</v>
      </c>
      <c r="I326" s="269">
        <v>635.43333333333339</v>
      </c>
      <c r="J326" s="269">
        <v>640.36666666666656</v>
      </c>
      <c r="K326" s="268">
        <v>630.5</v>
      </c>
      <c r="L326" s="268">
        <v>621</v>
      </c>
      <c r="M326" s="268">
        <v>1.31735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32</v>
      </c>
      <c r="D327" s="269">
        <v>32</v>
      </c>
      <c r="E327" s="269">
        <v>31.799999999999997</v>
      </c>
      <c r="F327" s="269">
        <v>31.599999999999998</v>
      </c>
      <c r="G327" s="269">
        <v>31.399999999999995</v>
      </c>
      <c r="H327" s="269">
        <v>32.200000000000003</v>
      </c>
      <c r="I327" s="269">
        <v>32.400000000000006</v>
      </c>
      <c r="J327" s="269">
        <v>32.6</v>
      </c>
      <c r="K327" s="268">
        <v>32.200000000000003</v>
      </c>
      <c r="L327" s="268">
        <v>31.8</v>
      </c>
      <c r="M327" s="268">
        <v>15.3855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73.349999999999994</v>
      </c>
      <c r="D328" s="269">
        <v>73.283333333333317</v>
      </c>
      <c r="E328" s="269">
        <v>72.266666666666637</v>
      </c>
      <c r="F328" s="269">
        <v>71.183333333333323</v>
      </c>
      <c r="G328" s="269">
        <v>70.166666666666643</v>
      </c>
      <c r="H328" s="269">
        <v>74.366666666666632</v>
      </c>
      <c r="I328" s="269">
        <v>75.383333333333312</v>
      </c>
      <c r="J328" s="269">
        <v>76.466666666666626</v>
      </c>
      <c r="K328" s="268">
        <v>74.3</v>
      </c>
      <c r="L328" s="268">
        <v>72.2</v>
      </c>
      <c r="M328" s="268">
        <v>24.16498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576.54999999999995</v>
      </c>
      <c r="D329" s="269">
        <v>575.85</v>
      </c>
      <c r="E329" s="269">
        <v>571.70000000000005</v>
      </c>
      <c r="F329" s="269">
        <v>566.85</v>
      </c>
      <c r="G329" s="269">
        <v>562.70000000000005</v>
      </c>
      <c r="H329" s="269">
        <v>580.70000000000005</v>
      </c>
      <c r="I329" s="269">
        <v>584.84999999999991</v>
      </c>
      <c r="J329" s="269">
        <v>589.70000000000005</v>
      </c>
      <c r="K329" s="268">
        <v>580</v>
      </c>
      <c r="L329" s="268">
        <v>571</v>
      </c>
      <c r="M329" s="268">
        <v>0.27976000000000001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37.9</v>
      </c>
      <c r="D330" s="269">
        <v>37.966666666666669</v>
      </c>
      <c r="E330" s="269">
        <v>37.533333333333339</v>
      </c>
      <c r="F330" s="269">
        <v>37.166666666666671</v>
      </c>
      <c r="G330" s="269">
        <v>36.733333333333341</v>
      </c>
      <c r="H330" s="269">
        <v>38.333333333333336</v>
      </c>
      <c r="I330" s="269">
        <v>38.766666666666673</v>
      </c>
      <c r="J330" s="269">
        <v>39.133333333333333</v>
      </c>
      <c r="K330" s="268">
        <v>38.4</v>
      </c>
      <c r="L330" s="268">
        <v>37.6</v>
      </c>
      <c r="M330" s="268">
        <v>140.45235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68.900000000000006</v>
      </c>
      <c r="D331" s="269">
        <v>69</v>
      </c>
      <c r="E331" s="269">
        <v>68.400000000000006</v>
      </c>
      <c r="F331" s="269">
        <v>67.900000000000006</v>
      </c>
      <c r="G331" s="269">
        <v>67.300000000000011</v>
      </c>
      <c r="H331" s="269">
        <v>69.5</v>
      </c>
      <c r="I331" s="269">
        <v>70.099999999999994</v>
      </c>
      <c r="J331" s="269">
        <v>70.599999999999994</v>
      </c>
      <c r="K331" s="268">
        <v>69.599999999999994</v>
      </c>
      <c r="L331" s="268">
        <v>68.5</v>
      </c>
      <c r="M331" s="268">
        <v>14.4351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134.85</v>
      </c>
      <c r="D332" s="269">
        <v>134.08333333333334</v>
      </c>
      <c r="E332" s="269">
        <v>132.56666666666669</v>
      </c>
      <c r="F332" s="269">
        <v>130.28333333333336</v>
      </c>
      <c r="G332" s="269">
        <v>128.76666666666671</v>
      </c>
      <c r="H332" s="269">
        <v>136.36666666666667</v>
      </c>
      <c r="I332" s="269">
        <v>137.88333333333333</v>
      </c>
      <c r="J332" s="269">
        <v>140.16666666666666</v>
      </c>
      <c r="K332" s="268">
        <v>135.6</v>
      </c>
      <c r="L332" s="268">
        <v>131.80000000000001</v>
      </c>
      <c r="M332" s="268">
        <v>71.981729999999999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269.35000000000002</v>
      </c>
      <c r="D333" s="269">
        <v>268.06666666666666</v>
      </c>
      <c r="E333" s="269">
        <v>264.13333333333333</v>
      </c>
      <c r="F333" s="269">
        <v>258.91666666666669</v>
      </c>
      <c r="G333" s="269">
        <v>254.98333333333335</v>
      </c>
      <c r="H333" s="269">
        <v>273.2833333333333</v>
      </c>
      <c r="I333" s="269">
        <v>277.21666666666658</v>
      </c>
      <c r="J333" s="269">
        <v>282.43333333333328</v>
      </c>
      <c r="K333" s="268">
        <v>272</v>
      </c>
      <c r="L333" s="268">
        <v>262.85000000000002</v>
      </c>
      <c r="M333" s="268">
        <v>13.5855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164.3</v>
      </c>
      <c r="D334" s="269">
        <v>163.5</v>
      </c>
      <c r="E334" s="269">
        <v>162.15</v>
      </c>
      <c r="F334" s="269">
        <v>160</v>
      </c>
      <c r="G334" s="269">
        <v>158.65</v>
      </c>
      <c r="H334" s="269">
        <v>165.65</v>
      </c>
      <c r="I334" s="269">
        <v>167.00000000000003</v>
      </c>
      <c r="J334" s="269">
        <v>169.15</v>
      </c>
      <c r="K334" s="268">
        <v>164.85</v>
      </c>
      <c r="L334" s="268">
        <v>161.35</v>
      </c>
      <c r="M334" s="268">
        <v>88.259829999999994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709.6</v>
      </c>
      <c r="D335" s="269">
        <v>713.08333333333337</v>
      </c>
      <c r="E335" s="269">
        <v>697.51666666666677</v>
      </c>
      <c r="F335" s="269">
        <v>685.43333333333339</v>
      </c>
      <c r="G335" s="269">
        <v>669.86666666666679</v>
      </c>
      <c r="H335" s="269">
        <v>725.16666666666674</v>
      </c>
      <c r="I335" s="269">
        <v>740.73333333333335</v>
      </c>
      <c r="J335" s="269">
        <v>752.81666666666672</v>
      </c>
      <c r="K335" s="268">
        <v>728.65</v>
      </c>
      <c r="L335" s="268">
        <v>701</v>
      </c>
      <c r="M335" s="268">
        <v>6.2694000000000001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72.349999999999994</v>
      </c>
      <c r="D336" s="269">
        <v>72.36666666666666</v>
      </c>
      <c r="E336" s="269">
        <v>71.73333333333332</v>
      </c>
      <c r="F336" s="269">
        <v>71.11666666666666</v>
      </c>
      <c r="G336" s="269">
        <v>70.48333333333332</v>
      </c>
      <c r="H336" s="269">
        <v>72.98333333333332</v>
      </c>
      <c r="I336" s="269">
        <v>73.616666666666674</v>
      </c>
      <c r="J336" s="269">
        <v>74.23333333333332</v>
      </c>
      <c r="K336" s="268">
        <v>73</v>
      </c>
      <c r="L336" s="268">
        <v>71.75</v>
      </c>
      <c r="M336" s="268">
        <v>71.049639999999997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4616.75</v>
      </c>
      <c r="D337" s="269">
        <v>4597.916666666667</v>
      </c>
      <c r="E337" s="269">
        <v>4536.8333333333339</v>
      </c>
      <c r="F337" s="269">
        <v>4456.916666666667</v>
      </c>
      <c r="G337" s="269">
        <v>4395.8333333333339</v>
      </c>
      <c r="H337" s="269">
        <v>4677.8333333333339</v>
      </c>
      <c r="I337" s="269">
        <v>4738.9166666666679</v>
      </c>
      <c r="J337" s="269">
        <v>4818.8333333333339</v>
      </c>
      <c r="K337" s="268">
        <v>4659</v>
      </c>
      <c r="L337" s="268">
        <v>4518</v>
      </c>
      <c r="M337" s="268">
        <v>1.4021699999999999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727.3</v>
      </c>
      <c r="D338" s="269">
        <v>730.31666666666661</v>
      </c>
      <c r="E338" s="269">
        <v>719.13333333333321</v>
      </c>
      <c r="F338" s="269">
        <v>710.96666666666658</v>
      </c>
      <c r="G338" s="269">
        <v>699.78333333333319</v>
      </c>
      <c r="H338" s="269">
        <v>738.48333333333323</v>
      </c>
      <c r="I338" s="269">
        <v>749.66666666666663</v>
      </c>
      <c r="J338" s="269">
        <v>757.83333333333326</v>
      </c>
      <c r="K338" s="268">
        <v>741.5</v>
      </c>
      <c r="L338" s="268">
        <v>722.15</v>
      </c>
      <c r="M338" s="268">
        <v>3.5196299999999998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19321</v>
      </c>
      <c r="D339" s="269">
        <v>19289.533333333333</v>
      </c>
      <c r="E339" s="269">
        <v>19199.066666666666</v>
      </c>
      <c r="F339" s="269">
        <v>19077.133333333331</v>
      </c>
      <c r="G339" s="269">
        <v>18986.666666666664</v>
      </c>
      <c r="H339" s="269">
        <v>19411.466666666667</v>
      </c>
      <c r="I339" s="269">
        <v>19501.933333333334</v>
      </c>
      <c r="J339" s="269">
        <v>19623.866666666669</v>
      </c>
      <c r="K339" s="268">
        <v>19380</v>
      </c>
      <c r="L339" s="268">
        <v>19167.599999999999</v>
      </c>
      <c r="M339" s="268">
        <v>0.39612999999999998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68.2</v>
      </c>
      <c r="D340" s="269">
        <v>67.766666666666666</v>
      </c>
      <c r="E340" s="269">
        <v>66.683333333333337</v>
      </c>
      <c r="F340" s="269">
        <v>65.166666666666671</v>
      </c>
      <c r="G340" s="269">
        <v>64.083333333333343</v>
      </c>
      <c r="H340" s="269">
        <v>69.283333333333331</v>
      </c>
      <c r="I340" s="269">
        <v>70.366666666666674</v>
      </c>
      <c r="J340" s="269">
        <v>71.883333333333326</v>
      </c>
      <c r="K340" s="268">
        <v>68.849999999999994</v>
      </c>
      <c r="L340" s="268">
        <v>66.25</v>
      </c>
      <c r="M340" s="268">
        <v>8.4738100000000003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270.85000000000002</v>
      </c>
      <c r="D341" s="269">
        <v>271.13333333333333</v>
      </c>
      <c r="E341" s="269">
        <v>269.06666666666666</v>
      </c>
      <c r="F341" s="269">
        <v>267.28333333333336</v>
      </c>
      <c r="G341" s="269">
        <v>265.2166666666667</v>
      </c>
      <c r="H341" s="269">
        <v>272.91666666666663</v>
      </c>
      <c r="I341" s="269">
        <v>274.98333333333323</v>
      </c>
      <c r="J341" s="269">
        <v>276.76666666666659</v>
      </c>
      <c r="K341" s="268">
        <v>273.2</v>
      </c>
      <c r="L341" s="268">
        <v>269.35000000000002</v>
      </c>
      <c r="M341" s="268">
        <v>1.2409399999999999</v>
      </c>
      <c r="N341" s="1"/>
      <c r="O341" s="1"/>
    </row>
    <row r="342" spans="1:15" ht="12.75" customHeight="1">
      <c r="A342" s="30">
        <v>332</v>
      </c>
      <c r="B342" s="278" t="s">
        <v>850</v>
      </c>
      <c r="C342" s="268">
        <v>408.15</v>
      </c>
      <c r="D342" s="269">
        <v>409.38333333333338</v>
      </c>
      <c r="E342" s="269">
        <v>405.26666666666677</v>
      </c>
      <c r="F342" s="269">
        <v>402.38333333333338</v>
      </c>
      <c r="G342" s="269">
        <v>398.26666666666677</v>
      </c>
      <c r="H342" s="269">
        <v>412.26666666666677</v>
      </c>
      <c r="I342" s="269">
        <v>416.38333333333344</v>
      </c>
      <c r="J342" s="269">
        <v>419.26666666666677</v>
      </c>
      <c r="K342" s="268">
        <v>413.5</v>
      </c>
      <c r="L342" s="268">
        <v>406.5</v>
      </c>
      <c r="M342" s="268">
        <v>0.75717000000000001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942.05</v>
      </c>
      <c r="D343" s="269">
        <v>940.38333333333333</v>
      </c>
      <c r="E343" s="269">
        <v>932.76666666666665</v>
      </c>
      <c r="F343" s="269">
        <v>923.48333333333335</v>
      </c>
      <c r="G343" s="269">
        <v>915.86666666666667</v>
      </c>
      <c r="H343" s="269">
        <v>949.66666666666663</v>
      </c>
      <c r="I343" s="269">
        <v>957.28333333333319</v>
      </c>
      <c r="J343" s="269">
        <v>966.56666666666661</v>
      </c>
      <c r="K343" s="268">
        <v>948</v>
      </c>
      <c r="L343" s="268">
        <v>931.1</v>
      </c>
      <c r="M343" s="268">
        <v>6.4897200000000002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134.05000000000001</v>
      </c>
      <c r="D344" s="269">
        <v>133.16666666666666</v>
      </c>
      <c r="E344" s="269">
        <v>132.08333333333331</v>
      </c>
      <c r="F344" s="269">
        <v>130.11666666666665</v>
      </c>
      <c r="G344" s="269">
        <v>129.0333333333333</v>
      </c>
      <c r="H344" s="269">
        <v>135.13333333333333</v>
      </c>
      <c r="I344" s="269">
        <v>136.21666666666664</v>
      </c>
      <c r="J344" s="269">
        <v>138.18333333333334</v>
      </c>
      <c r="K344" s="268">
        <v>134.25</v>
      </c>
      <c r="L344" s="268">
        <v>131.19999999999999</v>
      </c>
      <c r="M344" s="268">
        <v>135.32236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188.05</v>
      </c>
      <c r="D345" s="269">
        <v>187.71666666666667</v>
      </c>
      <c r="E345" s="269">
        <v>185.83333333333334</v>
      </c>
      <c r="F345" s="269">
        <v>183.61666666666667</v>
      </c>
      <c r="G345" s="269">
        <v>181.73333333333335</v>
      </c>
      <c r="H345" s="269">
        <v>189.93333333333334</v>
      </c>
      <c r="I345" s="269">
        <v>191.81666666666666</v>
      </c>
      <c r="J345" s="269">
        <v>194.03333333333333</v>
      </c>
      <c r="K345" s="268">
        <v>189.6</v>
      </c>
      <c r="L345" s="268">
        <v>185.5</v>
      </c>
      <c r="M345" s="268">
        <v>15.100210000000001</v>
      </c>
      <c r="N345" s="1"/>
      <c r="O345" s="1"/>
    </row>
    <row r="346" spans="1:15" ht="12.75" customHeight="1">
      <c r="A346" s="30">
        <v>336</v>
      </c>
      <c r="B346" s="278" t="s">
        <v>831</v>
      </c>
      <c r="C346" s="268">
        <v>707.45</v>
      </c>
      <c r="D346" s="269">
        <v>701.9</v>
      </c>
      <c r="E346" s="269">
        <v>692.65</v>
      </c>
      <c r="F346" s="269">
        <v>677.85</v>
      </c>
      <c r="G346" s="269">
        <v>668.6</v>
      </c>
      <c r="H346" s="269">
        <v>716.69999999999993</v>
      </c>
      <c r="I346" s="269">
        <v>725.94999999999993</v>
      </c>
      <c r="J346" s="269">
        <v>740.74999999999989</v>
      </c>
      <c r="K346" s="268">
        <v>711.15</v>
      </c>
      <c r="L346" s="268">
        <v>687.1</v>
      </c>
      <c r="M346" s="268">
        <v>13.049849999999999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2968</v>
      </c>
      <c r="D347" s="269">
        <v>2989.7666666666664</v>
      </c>
      <c r="E347" s="269">
        <v>2934.7333333333327</v>
      </c>
      <c r="F347" s="269">
        <v>2901.4666666666662</v>
      </c>
      <c r="G347" s="269">
        <v>2846.4333333333325</v>
      </c>
      <c r="H347" s="269">
        <v>3023.0333333333328</v>
      </c>
      <c r="I347" s="269">
        <v>3078.0666666666666</v>
      </c>
      <c r="J347" s="269">
        <v>3111.333333333333</v>
      </c>
      <c r="K347" s="268">
        <v>3044.8</v>
      </c>
      <c r="L347" s="268">
        <v>2956.5</v>
      </c>
      <c r="M347" s="268">
        <v>1.3589800000000001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270.14999999999998</v>
      </c>
      <c r="D348" s="269">
        <v>272.36666666666662</v>
      </c>
      <c r="E348" s="269">
        <v>265.78333333333325</v>
      </c>
      <c r="F348" s="269">
        <v>261.41666666666663</v>
      </c>
      <c r="G348" s="269">
        <v>254.83333333333326</v>
      </c>
      <c r="H348" s="269">
        <v>276.73333333333323</v>
      </c>
      <c r="I348" s="269">
        <v>283.31666666666661</v>
      </c>
      <c r="J348" s="269">
        <v>287.68333333333322</v>
      </c>
      <c r="K348" s="268">
        <v>278.95</v>
      </c>
      <c r="L348" s="268">
        <v>268</v>
      </c>
      <c r="M348" s="268">
        <v>2.2921</v>
      </c>
      <c r="N348" s="1"/>
      <c r="O348" s="1"/>
    </row>
    <row r="349" spans="1:15" ht="12.75" customHeight="1">
      <c r="A349" s="30">
        <v>339</v>
      </c>
      <c r="B349" s="278" t="s">
        <v>832</v>
      </c>
      <c r="C349" s="268">
        <v>487.6</v>
      </c>
      <c r="D349" s="269">
        <v>489.51666666666671</v>
      </c>
      <c r="E349" s="269">
        <v>483.23333333333341</v>
      </c>
      <c r="F349" s="269">
        <v>478.86666666666667</v>
      </c>
      <c r="G349" s="269">
        <v>472.58333333333337</v>
      </c>
      <c r="H349" s="269">
        <v>493.88333333333344</v>
      </c>
      <c r="I349" s="269">
        <v>500.16666666666674</v>
      </c>
      <c r="J349" s="269">
        <v>504.53333333333347</v>
      </c>
      <c r="K349" s="268">
        <v>495.8</v>
      </c>
      <c r="L349" s="268">
        <v>485.15</v>
      </c>
      <c r="M349" s="268">
        <v>1.68832</v>
      </c>
      <c r="N349" s="1"/>
      <c r="O349" s="1"/>
    </row>
    <row r="350" spans="1:15" ht="12.75" customHeight="1">
      <c r="A350" s="30">
        <v>340</v>
      </c>
      <c r="B350" s="278" t="s">
        <v>821</v>
      </c>
      <c r="C350" s="268">
        <v>135</v>
      </c>
      <c r="D350" s="269">
        <v>134.18333333333334</v>
      </c>
      <c r="E350" s="269">
        <v>131.31666666666666</v>
      </c>
      <c r="F350" s="269">
        <v>127.63333333333333</v>
      </c>
      <c r="G350" s="269">
        <v>124.76666666666665</v>
      </c>
      <c r="H350" s="269">
        <v>137.86666666666667</v>
      </c>
      <c r="I350" s="269">
        <v>140.73333333333335</v>
      </c>
      <c r="J350" s="269">
        <v>144.41666666666669</v>
      </c>
      <c r="K350" s="268">
        <v>137.05000000000001</v>
      </c>
      <c r="L350" s="268">
        <v>130.5</v>
      </c>
      <c r="M350" s="268">
        <v>12.885389999999999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3055.15</v>
      </c>
      <c r="D351" s="269">
        <v>3062.9666666666667</v>
      </c>
      <c r="E351" s="269">
        <v>3027.1833333333334</v>
      </c>
      <c r="F351" s="269">
        <v>2999.2166666666667</v>
      </c>
      <c r="G351" s="269">
        <v>2963.4333333333334</v>
      </c>
      <c r="H351" s="269">
        <v>3090.9333333333334</v>
      </c>
      <c r="I351" s="269">
        <v>3126.7166666666672</v>
      </c>
      <c r="J351" s="269">
        <v>3154.6833333333334</v>
      </c>
      <c r="K351" s="268">
        <v>3098.75</v>
      </c>
      <c r="L351" s="268">
        <v>3035</v>
      </c>
      <c r="M351" s="268">
        <v>1.3822099999999999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411.95</v>
      </c>
      <c r="D352" s="269">
        <v>408.88333333333338</v>
      </c>
      <c r="E352" s="269">
        <v>403.06666666666678</v>
      </c>
      <c r="F352" s="269">
        <v>394.18333333333339</v>
      </c>
      <c r="G352" s="269">
        <v>388.36666666666679</v>
      </c>
      <c r="H352" s="269">
        <v>417.76666666666677</v>
      </c>
      <c r="I352" s="269">
        <v>423.58333333333337</v>
      </c>
      <c r="J352" s="269">
        <v>432.46666666666675</v>
      </c>
      <c r="K352" s="268">
        <v>414.7</v>
      </c>
      <c r="L352" s="268">
        <v>400</v>
      </c>
      <c r="M352" s="268">
        <v>2.9696199999999999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269.3</v>
      </c>
      <c r="D353" s="269">
        <v>271.08333333333331</v>
      </c>
      <c r="E353" s="269">
        <v>266.71666666666664</v>
      </c>
      <c r="F353" s="269">
        <v>264.13333333333333</v>
      </c>
      <c r="G353" s="269">
        <v>259.76666666666665</v>
      </c>
      <c r="H353" s="269">
        <v>273.66666666666663</v>
      </c>
      <c r="I353" s="269">
        <v>278.0333333333333</v>
      </c>
      <c r="J353" s="269">
        <v>280.61666666666662</v>
      </c>
      <c r="K353" s="268">
        <v>275.45</v>
      </c>
      <c r="L353" s="268">
        <v>268.5</v>
      </c>
      <c r="M353" s="268">
        <v>0.99214000000000002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1752.85</v>
      </c>
      <c r="D354" s="269">
        <v>1760.9833333333333</v>
      </c>
      <c r="E354" s="269">
        <v>1740.8166666666666</v>
      </c>
      <c r="F354" s="269">
        <v>1728.7833333333333</v>
      </c>
      <c r="G354" s="269">
        <v>1708.6166666666666</v>
      </c>
      <c r="H354" s="269">
        <v>1773.0166666666667</v>
      </c>
      <c r="I354" s="269">
        <v>1793.1833333333332</v>
      </c>
      <c r="J354" s="269">
        <v>1805.2166666666667</v>
      </c>
      <c r="K354" s="268">
        <v>1781.15</v>
      </c>
      <c r="L354" s="268">
        <v>1748.95</v>
      </c>
      <c r="M354" s="268">
        <v>3.8590499999999999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53453.2</v>
      </c>
      <c r="D355" s="269">
        <v>53151.066666666673</v>
      </c>
      <c r="E355" s="269">
        <v>52702.133333333346</v>
      </c>
      <c r="F355" s="269">
        <v>51951.066666666673</v>
      </c>
      <c r="G355" s="269">
        <v>51502.133333333346</v>
      </c>
      <c r="H355" s="269">
        <v>53902.133333333346</v>
      </c>
      <c r="I355" s="269">
        <v>54351.06666666668</v>
      </c>
      <c r="J355" s="269">
        <v>55102.133333333346</v>
      </c>
      <c r="K355" s="268">
        <v>53600</v>
      </c>
      <c r="L355" s="268">
        <v>52400</v>
      </c>
      <c r="M355" s="268">
        <v>0.1721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3489.25</v>
      </c>
      <c r="D356" s="269">
        <v>3506.65</v>
      </c>
      <c r="E356" s="269">
        <v>3460.6000000000004</v>
      </c>
      <c r="F356" s="269">
        <v>3431.9500000000003</v>
      </c>
      <c r="G356" s="269">
        <v>3385.9000000000005</v>
      </c>
      <c r="H356" s="269">
        <v>3535.3</v>
      </c>
      <c r="I356" s="269">
        <v>3581.3500000000004</v>
      </c>
      <c r="J356" s="269">
        <v>3610</v>
      </c>
      <c r="K356" s="268">
        <v>3552.7</v>
      </c>
      <c r="L356" s="268">
        <v>3478</v>
      </c>
      <c r="M356" s="268">
        <v>5.72966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205.75</v>
      </c>
      <c r="D357" s="269">
        <v>204.98333333333335</v>
      </c>
      <c r="E357" s="269">
        <v>203.01666666666671</v>
      </c>
      <c r="F357" s="269">
        <v>200.28333333333336</v>
      </c>
      <c r="G357" s="269">
        <v>198.31666666666672</v>
      </c>
      <c r="H357" s="269">
        <v>207.7166666666667</v>
      </c>
      <c r="I357" s="269">
        <v>209.68333333333334</v>
      </c>
      <c r="J357" s="269">
        <v>212.41666666666669</v>
      </c>
      <c r="K357" s="268">
        <v>206.95</v>
      </c>
      <c r="L357" s="268">
        <v>202.25</v>
      </c>
      <c r="M357" s="268">
        <v>15.53411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4438.8999999999996</v>
      </c>
      <c r="D358" s="269">
        <v>4432.2833333333328</v>
      </c>
      <c r="E358" s="269">
        <v>4396.6166666666659</v>
      </c>
      <c r="F358" s="269">
        <v>4354.333333333333</v>
      </c>
      <c r="G358" s="269">
        <v>4318.6666666666661</v>
      </c>
      <c r="H358" s="269">
        <v>4474.5666666666657</v>
      </c>
      <c r="I358" s="269">
        <v>4510.2333333333336</v>
      </c>
      <c r="J358" s="269">
        <v>4552.5166666666655</v>
      </c>
      <c r="K358" s="268">
        <v>4467.95</v>
      </c>
      <c r="L358" s="268">
        <v>4390</v>
      </c>
      <c r="M358" s="268">
        <v>0.16935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1451.65</v>
      </c>
      <c r="D359" s="269">
        <v>1437.5833333333333</v>
      </c>
      <c r="E359" s="269">
        <v>1407.1666666666665</v>
      </c>
      <c r="F359" s="269">
        <v>1362.6833333333332</v>
      </c>
      <c r="G359" s="269">
        <v>1332.2666666666664</v>
      </c>
      <c r="H359" s="269">
        <v>1482.0666666666666</v>
      </c>
      <c r="I359" s="269">
        <v>1512.4833333333331</v>
      </c>
      <c r="J359" s="269">
        <v>1556.9666666666667</v>
      </c>
      <c r="K359" s="268">
        <v>1468</v>
      </c>
      <c r="L359" s="268">
        <v>1393.1</v>
      </c>
      <c r="M359" s="268">
        <v>1.9356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2662.6</v>
      </c>
      <c r="D360" s="269">
        <v>2668.0333333333333</v>
      </c>
      <c r="E360" s="269">
        <v>2635.5666666666666</v>
      </c>
      <c r="F360" s="269">
        <v>2608.5333333333333</v>
      </c>
      <c r="G360" s="269">
        <v>2576.0666666666666</v>
      </c>
      <c r="H360" s="269">
        <v>2695.0666666666666</v>
      </c>
      <c r="I360" s="269">
        <v>2727.5333333333328</v>
      </c>
      <c r="J360" s="269">
        <v>2754.5666666666666</v>
      </c>
      <c r="K360" s="268">
        <v>2700.5</v>
      </c>
      <c r="L360" s="268">
        <v>2641</v>
      </c>
      <c r="M360" s="268">
        <v>3.1524299999999998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845.1</v>
      </c>
      <c r="D361" s="269">
        <v>848.75</v>
      </c>
      <c r="E361" s="269">
        <v>835.45</v>
      </c>
      <c r="F361" s="269">
        <v>825.80000000000007</v>
      </c>
      <c r="G361" s="269">
        <v>812.50000000000011</v>
      </c>
      <c r="H361" s="269">
        <v>858.4</v>
      </c>
      <c r="I361" s="269">
        <v>871.69999999999993</v>
      </c>
      <c r="J361" s="269">
        <v>881.34999999999991</v>
      </c>
      <c r="K361" s="268">
        <v>862.05</v>
      </c>
      <c r="L361" s="268">
        <v>839.1</v>
      </c>
      <c r="M361" s="268">
        <v>8.69421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1010.65</v>
      </c>
      <c r="D362" s="269">
        <v>995.06666666666661</v>
      </c>
      <c r="E362" s="269">
        <v>970.13333333333321</v>
      </c>
      <c r="F362" s="269">
        <v>929.61666666666656</v>
      </c>
      <c r="G362" s="269">
        <v>904.68333333333317</v>
      </c>
      <c r="H362" s="269">
        <v>1035.5833333333333</v>
      </c>
      <c r="I362" s="269">
        <v>1060.5166666666667</v>
      </c>
      <c r="J362" s="269">
        <v>1101.0333333333333</v>
      </c>
      <c r="K362" s="268">
        <v>1020</v>
      </c>
      <c r="L362" s="268">
        <v>954.55</v>
      </c>
      <c r="M362" s="268">
        <v>3.3490000000000002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2604.9</v>
      </c>
      <c r="D363" s="269">
        <v>2626.9500000000003</v>
      </c>
      <c r="E363" s="269">
        <v>2574.9500000000007</v>
      </c>
      <c r="F363" s="269">
        <v>2545.0000000000005</v>
      </c>
      <c r="G363" s="269">
        <v>2493.0000000000009</v>
      </c>
      <c r="H363" s="269">
        <v>2656.9000000000005</v>
      </c>
      <c r="I363" s="269">
        <v>2708.8999999999996</v>
      </c>
      <c r="J363" s="269">
        <v>2738.8500000000004</v>
      </c>
      <c r="K363" s="268">
        <v>2678.95</v>
      </c>
      <c r="L363" s="268">
        <v>2597</v>
      </c>
      <c r="M363" s="268">
        <v>2.39419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1899.35</v>
      </c>
      <c r="D364" s="269">
        <v>1902.4666666666665</v>
      </c>
      <c r="E364" s="269">
        <v>1885.9333333333329</v>
      </c>
      <c r="F364" s="269">
        <v>1872.5166666666664</v>
      </c>
      <c r="G364" s="269">
        <v>1855.9833333333329</v>
      </c>
      <c r="H364" s="269">
        <v>1915.883333333333</v>
      </c>
      <c r="I364" s="269">
        <v>1932.4166666666663</v>
      </c>
      <c r="J364" s="269">
        <v>1945.833333333333</v>
      </c>
      <c r="K364" s="268">
        <v>1919</v>
      </c>
      <c r="L364" s="268">
        <v>1889.05</v>
      </c>
      <c r="M364" s="268">
        <v>1.1156600000000001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330.1</v>
      </c>
      <c r="D365" s="269">
        <v>327.83333333333331</v>
      </c>
      <c r="E365" s="269">
        <v>323.66666666666663</v>
      </c>
      <c r="F365" s="269">
        <v>317.23333333333329</v>
      </c>
      <c r="G365" s="269">
        <v>313.06666666666661</v>
      </c>
      <c r="H365" s="269">
        <v>334.26666666666665</v>
      </c>
      <c r="I365" s="269">
        <v>338.43333333333328</v>
      </c>
      <c r="J365" s="269">
        <v>344.86666666666667</v>
      </c>
      <c r="K365" s="268">
        <v>332</v>
      </c>
      <c r="L365" s="268">
        <v>321.39999999999998</v>
      </c>
      <c r="M365" s="268">
        <v>53.79515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104.95</v>
      </c>
      <c r="D366" s="269">
        <v>105.2</v>
      </c>
      <c r="E366" s="269">
        <v>104.25</v>
      </c>
      <c r="F366" s="269">
        <v>103.55</v>
      </c>
      <c r="G366" s="269">
        <v>102.6</v>
      </c>
      <c r="H366" s="269">
        <v>105.9</v>
      </c>
      <c r="I366" s="269">
        <v>106.85000000000002</v>
      </c>
      <c r="J366" s="269">
        <v>107.55000000000001</v>
      </c>
      <c r="K366" s="268">
        <v>106.15</v>
      </c>
      <c r="L366" s="268">
        <v>104.5</v>
      </c>
      <c r="M366" s="268">
        <v>31.721260000000001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209.4</v>
      </c>
      <c r="D367" s="269">
        <v>207.71666666666667</v>
      </c>
      <c r="E367" s="269">
        <v>205.68333333333334</v>
      </c>
      <c r="F367" s="269">
        <v>201.96666666666667</v>
      </c>
      <c r="G367" s="269">
        <v>199.93333333333334</v>
      </c>
      <c r="H367" s="269">
        <v>211.43333333333334</v>
      </c>
      <c r="I367" s="269">
        <v>213.4666666666667</v>
      </c>
      <c r="J367" s="269">
        <v>217.18333333333334</v>
      </c>
      <c r="K367" s="268">
        <v>209.75</v>
      </c>
      <c r="L367" s="268">
        <v>204</v>
      </c>
      <c r="M367" s="268">
        <v>107.12138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448.9</v>
      </c>
      <c r="D368" s="269">
        <v>451.8</v>
      </c>
      <c r="E368" s="269">
        <v>442.20000000000005</v>
      </c>
      <c r="F368" s="269">
        <v>435.50000000000006</v>
      </c>
      <c r="G368" s="269">
        <v>425.90000000000009</v>
      </c>
      <c r="H368" s="269">
        <v>458.5</v>
      </c>
      <c r="I368" s="269">
        <v>468.1</v>
      </c>
      <c r="J368" s="269">
        <v>474.79999999999995</v>
      </c>
      <c r="K368" s="268">
        <v>461.4</v>
      </c>
      <c r="L368" s="268">
        <v>445.1</v>
      </c>
      <c r="M368" s="268">
        <v>48.638039999999997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467.6</v>
      </c>
      <c r="D369" s="269">
        <v>467.98333333333335</v>
      </c>
      <c r="E369" s="269">
        <v>464.61666666666667</v>
      </c>
      <c r="F369" s="269">
        <v>461.63333333333333</v>
      </c>
      <c r="G369" s="269">
        <v>458.26666666666665</v>
      </c>
      <c r="H369" s="269">
        <v>470.9666666666667</v>
      </c>
      <c r="I369" s="269">
        <v>474.33333333333337</v>
      </c>
      <c r="J369" s="269">
        <v>477.31666666666672</v>
      </c>
      <c r="K369" s="268">
        <v>471.35</v>
      </c>
      <c r="L369" s="268">
        <v>465</v>
      </c>
      <c r="M369" s="268">
        <v>2.2009400000000001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581.35</v>
      </c>
      <c r="D370" s="269">
        <v>582.93333333333339</v>
      </c>
      <c r="E370" s="269">
        <v>577.91666666666674</v>
      </c>
      <c r="F370" s="269">
        <v>574.48333333333335</v>
      </c>
      <c r="G370" s="269">
        <v>569.4666666666667</v>
      </c>
      <c r="H370" s="269">
        <v>586.36666666666679</v>
      </c>
      <c r="I370" s="269">
        <v>591.38333333333344</v>
      </c>
      <c r="J370" s="269">
        <v>594.81666666666683</v>
      </c>
      <c r="K370" s="268">
        <v>587.95000000000005</v>
      </c>
      <c r="L370" s="268">
        <v>579.5</v>
      </c>
      <c r="M370" s="268">
        <v>1.02494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127.5</v>
      </c>
      <c r="D371" s="269">
        <v>127.46666666666665</v>
      </c>
      <c r="E371" s="269">
        <v>126.43333333333331</v>
      </c>
      <c r="F371" s="269">
        <v>125.36666666666666</v>
      </c>
      <c r="G371" s="269">
        <v>124.33333333333331</v>
      </c>
      <c r="H371" s="269">
        <v>128.5333333333333</v>
      </c>
      <c r="I371" s="269">
        <v>129.56666666666663</v>
      </c>
      <c r="J371" s="269">
        <v>130.6333333333333</v>
      </c>
      <c r="K371" s="268">
        <v>128.5</v>
      </c>
      <c r="L371" s="268">
        <v>126.4</v>
      </c>
      <c r="M371" s="268">
        <v>1.48736</v>
      </c>
      <c r="N371" s="1"/>
      <c r="O371" s="1"/>
    </row>
    <row r="372" spans="1:15" ht="12.75" customHeight="1">
      <c r="A372" s="30">
        <v>362</v>
      </c>
      <c r="B372" s="278" t="s">
        <v>851</v>
      </c>
      <c r="C372" s="268">
        <v>1443</v>
      </c>
      <c r="D372" s="269">
        <v>1433.4833333333333</v>
      </c>
      <c r="E372" s="269">
        <v>1417.5166666666667</v>
      </c>
      <c r="F372" s="269">
        <v>1392.0333333333333</v>
      </c>
      <c r="G372" s="269">
        <v>1376.0666666666666</v>
      </c>
      <c r="H372" s="269">
        <v>1458.9666666666667</v>
      </c>
      <c r="I372" s="269">
        <v>1474.9333333333334</v>
      </c>
      <c r="J372" s="269">
        <v>1500.4166666666667</v>
      </c>
      <c r="K372" s="268">
        <v>1449.45</v>
      </c>
      <c r="L372" s="268">
        <v>1408</v>
      </c>
      <c r="M372" s="268">
        <v>0.19838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4235.1499999999996</v>
      </c>
      <c r="D373" s="269">
        <v>4249.95</v>
      </c>
      <c r="E373" s="269">
        <v>4175.2</v>
      </c>
      <c r="F373" s="269">
        <v>4115.25</v>
      </c>
      <c r="G373" s="269">
        <v>4040.5</v>
      </c>
      <c r="H373" s="269">
        <v>4309.8999999999996</v>
      </c>
      <c r="I373" s="269">
        <v>4384.6499999999996</v>
      </c>
      <c r="J373" s="269">
        <v>4444.5999999999995</v>
      </c>
      <c r="K373" s="268">
        <v>4324.7</v>
      </c>
      <c r="L373" s="268">
        <v>4190</v>
      </c>
      <c r="M373" s="268">
        <v>4.2599999999999999E-2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13853.05</v>
      </c>
      <c r="D374" s="269">
        <v>13875.949999999999</v>
      </c>
      <c r="E374" s="269">
        <v>13797.199999999997</v>
      </c>
      <c r="F374" s="269">
        <v>13741.349999999999</v>
      </c>
      <c r="G374" s="269">
        <v>13662.599999999997</v>
      </c>
      <c r="H374" s="269">
        <v>13931.799999999997</v>
      </c>
      <c r="I374" s="269">
        <v>14010.550000000001</v>
      </c>
      <c r="J374" s="269">
        <v>14066.399999999998</v>
      </c>
      <c r="K374" s="268">
        <v>13954.7</v>
      </c>
      <c r="L374" s="268">
        <v>13820.1</v>
      </c>
      <c r="M374" s="268">
        <v>4.0980000000000003E-2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36.65</v>
      </c>
      <c r="D375" s="269">
        <v>36.550000000000004</v>
      </c>
      <c r="E375" s="269">
        <v>36.20000000000001</v>
      </c>
      <c r="F375" s="269">
        <v>35.750000000000007</v>
      </c>
      <c r="G375" s="269">
        <v>35.400000000000013</v>
      </c>
      <c r="H375" s="269">
        <v>37.000000000000007</v>
      </c>
      <c r="I375" s="269">
        <v>37.35</v>
      </c>
      <c r="J375" s="269">
        <v>37.800000000000004</v>
      </c>
      <c r="K375" s="268">
        <v>36.9</v>
      </c>
      <c r="L375" s="268">
        <v>36.1</v>
      </c>
      <c r="M375" s="268">
        <v>286.87876999999997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627.25</v>
      </c>
      <c r="D376" s="269">
        <v>632.73333333333335</v>
      </c>
      <c r="E376" s="269">
        <v>617.76666666666665</v>
      </c>
      <c r="F376" s="269">
        <v>608.2833333333333</v>
      </c>
      <c r="G376" s="269">
        <v>593.31666666666661</v>
      </c>
      <c r="H376" s="269">
        <v>642.2166666666667</v>
      </c>
      <c r="I376" s="269">
        <v>657.18333333333339</v>
      </c>
      <c r="J376" s="269">
        <v>666.66666666666674</v>
      </c>
      <c r="K376" s="268">
        <v>647.70000000000005</v>
      </c>
      <c r="L376" s="268">
        <v>623.25</v>
      </c>
      <c r="M376" s="268">
        <v>2.65456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122.6</v>
      </c>
      <c r="D377" s="269">
        <v>121.53333333333335</v>
      </c>
      <c r="E377" s="269">
        <v>119.9666666666667</v>
      </c>
      <c r="F377" s="269">
        <v>117.33333333333336</v>
      </c>
      <c r="G377" s="269">
        <v>115.76666666666671</v>
      </c>
      <c r="H377" s="269">
        <v>124.16666666666669</v>
      </c>
      <c r="I377" s="269">
        <v>125.73333333333332</v>
      </c>
      <c r="J377" s="269">
        <v>128.36666666666667</v>
      </c>
      <c r="K377" s="268">
        <v>123.1</v>
      </c>
      <c r="L377" s="268">
        <v>118.9</v>
      </c>
      <c r="M377" s="268">
        <v>98.749200000000002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95.15</v>
      </c>
      <c r="D378" s="269">
        <v>95.016666666666666</v>
      </c>
      <c r="E378" s="269">
        <v>94.533333333333331</v>
      </c>
      <c r="F378" s="269">
        <v>93.916666666666671</v>
      </c>
      <c r="G378" s="269">
        <v>93.433333333333337</v>
      </c>
      <c r="H378" s="269">
        <v>95.633333333333326</v>
      </c>
      <c r="I378" s="269">
        <v>96.116666666666646</v>
      </c>
      <c r="J378" s="269">
        <v>96.73333333333332</v>
      </c>
      <c r="K378" s="268">
        <v>95.5</v>
      </c>
      <c r="L378" s="268">
        <v>94.4</v>
      </c>
      <c r="M378" s="268">
        <v>36.030380000000001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657.65</v>
      </c>
      <c r="D379" s="269">
        <v>658.15</v>
      </c>
      <c r="E379" s="269">
        <v>647.54999999999995</v>
      </c>
      <c r="F379" s="269">
        <v>637.44999999999993</v>
      </c>
      <c r="G379" s="269">
        <v>626.84999999999991</v>
      </c>
      <c r="H379" s="269">
        <v>668.25</v>
      </c>
      <c r="I379" s="269">
        <v>678.85000000000014</v>
      </c>
      <c r="J379" s="269">
        <v>688.95</v>
      </c>
      <c r="K379" s="268">
        <v>668.75</v>
      </c>
      <c r="L379" s="268">
        <v>648.04999999999995</v>
      </c>
      <c r="M379" s="268">
        <v>1.26912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364.2</v>
      </c>
      <c r="D380" s="269">
        <v>362.54999999999995</v>
      </c>
      <c r="E380" s="269">
        <v>349.44999999999993</v>
      </c>
      <c r="F380" s="269">
        <v>334.7</v>
      </c>
      <c r="G380" s="269">
        <v>321.59999999999997</v>
      </c>
      <c r="H380" s="269">
        <v>377.2999999999999</v>
      </c>
      <c r="I380" s="269">
        <v>390.39999999999992</v>
      </c>
      <c r="J380" s="269">
        <v>405.14999999999986</v>
      </c>
      <c r="K380" s="268">
        <v>375.65</v>
      </c>
      <c r="L380" s="268">
        <v>347.8</v>
      </c>
      <c r="M380" s="268">
        <v>53.661720000000003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1063.95</v>
      </c>
      <c r="D381" s="269">
        <v>1071.9666666666665</v>
      </c>
      <c r="E381" s="269">
        <v>1049.9333333333329</v>
      </c>
      <c r="F381" s="269">
        <v>1035.9166666666665</v>
      </c>
      <c r="G381" s="269">
        <v>1013.883333333333</v>
      </c>
      <c r="H381" s="269">
        <v>1085.9833333333329</v>
      </c>
      <c r="I381" s="269">
        <v>1108.0166666666662</v>
      </c>
      <c r="J381" s="269">
        <v>1122.0333333333328</v>
      </c>
      <c r="K381" s="268">
        <v>1094</v>
      </c>
      <c r="L381" s="268">
        <v>1057.95</v>
      </c>
      <c r="M381" s="268">
        <v>2.1486900000000002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36</v>
      </c>
      <c r="D382" s="269">
        <v>36.116666666666667</v>
      </c>
      <c r="E382" s="269">
        <v>35.633333333333333</v>
      </c>
      <c r="F382" s="269">
        <v>35.266666666666666</v>
      </c>
      <c r="G382" s="269">
        <v>34.783333333333331</v>
      </c>
      <c r="H382" s="269">
        <v>36.483333333333334</v>
      </c>
      <c r="I382" s="269">
        <v>36.966666666666669</v>
      </c>
      <c r="J382" s="269">
        <v>37.333333333333336</v>
      </c>
      <c r="K382" s="268">
        <v>36.6</v>
      </c>
      <c r="L382" s="268">
        <v>35.75</v>
      </c>
      <c r="M382" s="268">
        <v>39.846069999999997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113.25</v>
      </c>
      <c r="D383" s="269">
        <v>112.28333333333335</v>
      </c>
      <c r="E383" s="269">
        <v>110.06666666666669</v>
      </c>
      <c r="F383" s="269">
        <v>106.88333333333334</v>
      </c>
      <c r="G383" s="269">
        <v>104.66666666666669</v>
      </c>
      <c r="H383" s="269">
        <v>115.4666666666667</v>
      </c>
      <c r="I383" s="269">
        <v>117.68333333333337</v>
      </c>
      <c r="J383" s="269">
        <v>120.8666666666667</v>
      </c>
      <c r="K383" s="268">
        <v>114.5</v>
      </c>
      <c r="L383" s="268">
        <v>109.1</v>
      </c>
      <c r="M383" s="268">
        <v>13.682079999999999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171.55</v>
      </c>
      <c r="D384" s="269">
        <v>170.91666666666666</v>
      </c>
      <c r="E384" s="269">
        <v>168.83333333333331</v>
      </c>
      <c r="F384" s="269">
        <v>166.11666666666665</v>
      </c>
      <c r="G384" s="269">
        <v>164.0333333333333</v>
      </c>
      <c r="H384" s="269">
        <v>173.63333333333333</v>
      </c>
      <c r="I384" s="269">
        <v>175.71666666666664</v>
      </c>
      <c r="J384" s="269">
        <v>178.43333333333334</v>
      </c>
      <c r="K384" s="268">
        <v>173</v>
      </c>
      <c r="L384" s="268">
        <v>168.2</v>
      </c>
      <c r="M384" s="268">
        <v>13.380599999999999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606.6</v>
      </c>
      <c r="D385" s="269">
        <v>610.66666666666674</v>
      </c>
      <c r="E385" s="269">
        <v>592.38333333333344</v>
      </c>
      <c r="F385" s="269">
        <v>578.16666666666674</v>
      </c>
      <c r="G385" s="269">
        <v>559.88333333333344</v>
      </c>
      <c r="H385" s="269">
        <v>624.88333333333344</v>
      </c>
      <c r="I385" s="269">
        <v>643.16666666666674</v>
      </c>
      <c r="J385" s="269">
        <v>657.38333333333344</v>
      </c>
      <c r="K385" s="268">
        <v>628.95000000000005</v>
      </c>
      <c r="L385" s="268">
        <v>596.45000000000005</v>
      </c>
      <c r="M385" s="268">
        <v>2.25467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216.85</v>
      </c>
      <c r="D386" s="269">
        <v>216.26666666666665</v>
      </c>
      <c r="E386" s="269">
        <v>215.1333333333333</v>
      </c>
      <c r="F386" s="269">
        <v>213.41666666666666</v>
      </c>
      <c r="G386" s="269">
        <v>212.2833333333333</v>
      </c>
      <c r="H386" s="269">
        <v>217.98333333333329</v>
      </c>
      <c r="I386" s="269">
        <v>219.11666666666662</v>
      </c>
      <c r="J386" s="269">
        <v>220.83333333333329</v>
      </c>
      <c r="K386" s="268">
        <v>217.4</v>
      </c>
      <c r="L386" s="268">
        <v>214.55</v>
      </c>
      <c r="M386" s="268">
        <v>1.03284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98.9</v>
      </c>
      <c r="D387" s="269">
        <v>98.766666666666666</v>
      </c>
      <c r="E387" s="269">
        <v>97.833333333333329</v>
      </c>
      <c r="F387" s="269">
        <v>96.766666666666666</v>
      </c>
      <c r="G387" s="269">
        <v>95.833333333333329</v>
      </c>
      <c r="H387" s="269">
        <v>99.833333333333329</v>
      </c>
      <c r="I387" s="269">
        <v>100.76666666666667</v>
      </c>
      <c r="J387" s="269">
        <v>101.83333333333333</v>
      </c>
      <c r="K387" s="268">
        <v>99.7</v>
      </c>
      <c r="L387" s="268">
        <v>97.7</v>
      </c>
      <c r="M387" s="268">
        <v>28.504650000000002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1952.2</v>
      </c>
      <c r="D388" s="269">
        <v>1945.8999999999999</v>
      </c>
      <c r="E388" s="269">
        <v>1923.8499999999997</v>
      </c>
      <c r="F388" s="269">
        <v>1895.4999999999998</v>
      </c>
      <c r="G388" s="269">
        <v>1873.4499999999996</v>
      </c>
      <c r="H388" s="269">
        <v>1974.2499999999998</v>
      </c>
      <c r="I388" s="269">
        <v>1996.3</v>
      </c>
      <c r="J388" s="269">
        <v>2024.6499999999999</v>
      </c>
      <c r="K388" s="268">
        <v>1967.95</v>
      </c>
      <c r="L388" s="268">
        <v>1917.55</v>
      </c>
      <c r="M388" s="268">
        <v>9.2810000000000004E-2</v>
      </c>
      <c r="N388" s="1"/>
      <c r="O388" s="1"/>
    </row>
    <row r="389" spans="1:15" ht="12.75" customHeight="1">
      <c r="A389" s="30">
        <v>379</v>
      </c>
      <c r="B389" s="278" t="s">
        <v>852</v>
      </c>
      <c r="C389" s="268">
        <v>53.85</v>
      </c>
      <c r="D389" s="269">
        <v>53.199999999999996</v>
      </c>
      <c r="E389" s="269">
        <v>51.149999999999991</v>
      </c>
      <c r="F389" s="269">
        <v>48.449999999999996</v>
      </c>
      <c r="G389" s="269">
        <v>46.399999999999991</v>
      </c>
      <c r="H389" s="269">
        <v>55.899999999999991</v>
      </c>
      <c r="I389" s="269">
        <v>57.949999999999989</v>
      </c>
      <c r="J389" s="269">
        <v>60.649999999999991</v>
      </c>
      <c r="K389" s="268">
        <v>55.25</v>
      </c>
      <c r="L389" s="268">
        <v>50.5</v>
      </c>
      <c r="M389" s="268">
        <v>99.082800000000006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144.15</v>
      </c>
      <c r="D390" s="269">
        <v>144.66666666666666</v>
      </c>
      <c r="E390" s="269">
        <v>143.23333333333332</v>
      </c>
      <c r="F390" s="269">
        <v>142.31666666666666</v>
      </c>
      <c r="G390" s="269">
        <v>140.88333333333333</v>
      </c>
      <c r="H390" s="269">
        <v>145.58333333333331</v>
      </c>
      <c r="I390" s="269">
        <v>147.01666666666665</v>
      </c>
      <c r="J390" s="269">
        <v>147.93333333333331</v>
      </c>
      <c r="K390" s="268">
        <v>146.1</v>
      </c>
      <c r="L390" s="268">
        <v>143.75</v>
      </c>
      <c r="M390" s="268">
        <v>8.1778399999999998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1010.7</v>
      </c>
      <c r="D391" s="269">
        <v>1012.1333333333333</v>
      </c>
      <c r="E391" s="269">
        <v>1007.5666666666666</v>
      </c>
      <c r="F391" s="269">
        <v>1004.4333333333333</v>
      </c>
      <c r="G391" s="269">
        <v>999.86666666666656</v>
      </c>
      <c r="H391" s="269">
        <v>1015.2666666666667</v>
      </c>
      <c r="I391" s="269">
        <v>1019.8333333333335</v>
      </c>
      <c r="J391" s="269">
        <v>1022.9666666666667</v>
      </c>
      <c r="K391" s="268">
        <v>1016.7</v>
      </c>
      <c r="L391" s="268">
        <v>1009</v>
      </c>
      <c r="M391" s="268">
        <v>0.84062999999999999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2432.35</v>
      </c>
      <c r="D392" s="269">
        <v>2430.2999999999997</v>
      </c>
      <c r="E392" s="269">
        <v>2416.6999999999994</v>
      </c>
      <c r="F392" s="269">
        <v>2401.0499999999997</v>
      </c>
      <c r="G392" s="269">
        <v>2387.4499999999994</v>
      </c>
      <c r="H392" s="269">
        <v>2445.9499999999994</v>
      </c>
      <c r="I392" s="269">
        <v>2459.5499999999997</v>
      </c>
      <c r="J392" s="269">
        <v>2475.1999999999994</v>
      </c>
      <c r="K392" s="268">
        <v>2443.9</v>
      </c>
      <c r="L392" s="268">
        <v>2414.65</v>
      </c>
      <c r="M392" s="268">
        <v>35.601669999999999</v>
      </c>
      <c r="N392" s="1"/>
      <c r="O392" s="1"/>
    </row>
    <row r="393" spans="1:15" ht="12.75" customHeight="1">
      <c r="A393" s="30">
        <v>383</v>
      </c>
      <c r="B393" s="278" t="s">
        <v>822</v>
      </c>
      <c r="C393" s="268">
        <v>129.25</v>
      </c>
      <c r="D393" s="269">
        <v>129.85</v>
      </c>
      <c r="E393" s="269">
        <v>128.29999999999998</v>
      </c>
      <c r="F393" s="269">
        <v>127.35</v>
      </c>
      <c r="G393" s="269">
        <v>125.79999999999998</v>
      </c>
      <c r="H393" s="269">
        <v>130.79999999999998</v>
      </c>
      <c r="I393" s="269">
        <v>132.35</v>
      </c>
      <c r="J393" s="269">
        <v>133.29999999999998</v>
      </c>
      <c r="K393" s="268">
        <v>131.4</v>
      </c>
      <c r="L393" s="268">
        <v>128.9</v>
      </c>
      <c r="M393" s="268">
        <v>2.0908899999999999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933.65</v>
      </c>
      <c r="D394" s="269">
        <v>936.36666666666667</v>
      </c>
      <c r="E394" s="269">
        <v>919.68333333333339</v>
      </c>
      <c r="F394" s="269">
        <v>905.7166666666667</v>
      </c>
      <c r="G394" s="269">
        <v>889.03333333333342</v>
      </c>
      <c r="H394" s="269">
        <v>950.33333333333337</v>
      </c>
      <c r="I394" s="269">
        <v>967.01666666666654</v>
      </c>
      <c r="J394" s="269">
        <v>980.98333333333335</v>
      </c>
      <c r="K394" s="268">
        <v>953.05</v>
      </c>
      <c r="L394" s="268">
        <v>922.4</v>
      </c>
      <c r="M394" s="268">
        <v>0.25575999999999999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1383.95</v>
      </c>
      <c r="D395" s="269">
        <v>1384.3333333333333</v>
      </c>
      <c r="E395" s="269">
        <v>1362.6666666666665</v>
      </c>
      <c r="F395" s="269">
        <v>1341.3833333333332</v>
      </c>
      <c r="G395" s="269">
        <v>1319.7166666666665</v>
      </c>
      <c r="H395" s="269">
        <v>1405.6166666666666</v>
      </c>
      <c r="I395" s="269">
        <v>1427.2833333333331</v>
      </c>
      <c r="J395" s="269">
        <v>1448.5666666666666</v>
      </c>
      <c r="K395" s="268">
        <v>1406</v>
      </c>
      <c r="L395" s="268">
        <v>1363.05</v>
      </c>
      <c r="M395" s="268">
        <v>1.8245400000000001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885.55</v>
      </c>
      <c r="D396" s="269">
        <v>889.44999999999993</v>
      </c>
      <c r="E396" s="269">
        <v>876.89999999999986</v>
      </c>
      <c r="F396" s="269">
        <v>868.24999999999989</v>
      </c>
      <c r="G396" s="269">
        <v>855.69999999999982</v>
      </c>
      <c r="H396" s="269">
        <v>898.09999999999991</v>
      </c>
      <c r="I396" s="269">
        <v>910.64999999999986</v>
      </c>
      <c r="J396" s="269">
        <v>919.3</v>
      </c>
      <c r="K396" s="268">
        <v>902</v>
      </c>
      <c r="L396" s="268">
        <v>880.8</v>
      </c>
      <c r="M396" s="268">
        <v>14.018219999999999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1243.2</v>
      </c>
      <c r="D397" s="269">
        <v>1246.1500000000001</v>
      </c>
      <c r="E397" s="269">
        <v>1235.4000000000001</v>
      </c>
      <c r="F397" s="269">
        <v>1227.5999999999999</v>
      </c>
      <c r="G397" s="269">
        <v>1216.8499999999999</v>
      </c>
      <c r="H397" s="269">
        <v>1253.9500000000003</v>
      </c>
      <c r="I397" s="269">
        <v>1264.7000000000003</v>
      </c>
      <c r="J397" s="269">
        <v>1272.5000000000005</v>
      </c>
      <c r="K397" s="268">
        <v>1256.9000000000001</v>
      </c>
      <c r="L397" s="268">
        <v>1238.3499999999999</v>
      </c>
      <c r="M397" s="268">
        <v>5.7069099999999997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420.95</v>
      </c>
      <c r="D398" s="269">
        <v>421.2</v>
      </c>
      <c r="E398" s="269">
        <v>418.79999999999995</v>
      </c>
      <c r="F398" s="269">
        <v>416.65</v>
      </c>
      <c r="G398" s="269">
        <v>414.24999999999994</v>
      </c>
      <c r="H398" s="269">
        <v>423.34999999999997</v>
      </c>
      <c r="I398" s="269">
        <v>425.74999999999994</v>
      </c>
      <c r="J398" s="269">
        <v>427.9</v>
      </c>
      <c r="K398" s="268">
        <v>423.6</v>
      </c>
      <c r="L398" s="268">
        <v>419.05</v>
      </c>
      <c r="M398" s="268">
        <v>0.20882000000000001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32.700000000000003</v>
      </c>
      <c r="D399" s="269">
        <v>32.733333333333334</v>
      </c>
      <c r="E399" s="269">
        <v>32.516666666666666</v>
      </c>
      <c r="F399" s="269">
        <v>32.333333333333329</v>
      </c>
      <c r="G399" s="269">
        <v>32.11666666666666</v>
      </c>
      <c r="H399" s="269">
        <v>32.916666666666671</v>
      </c>
      <c r="I399" s="269">
        <v>33.13333333333334</v>
      </c>
      <c r="J399" s="269">
        <v>33.316666666666677</v>
      </c>
      <c r="K399" s="268">
        <v>32.950000000000003</v>
      </c>
      <c r="L399" s="268">
        <v>32.549999999999997</v>
      </c>
      <c r="M399" s="268">
        <v>12.75112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4724.2</v>
      </c>
      <c r="D400" s="269">
        <v>4737.95</v>
      </c>
      <c r="E400" s="269">
        <v>4686.8999999999996</v>
      </c>
      <c r="F400" s="269">
        <v>4649.5999999999995</v>
      </c>
      <c r="G400" s="269">
        <v>4598.5499999999993</v>
      </c>
      <c r="H400" s="269">
        <v>4775.25</v>
      </c>
      <c r="I400" s="269">
        <v>4826.3000000000011</v>
      </c>
      <c r="J400" s="269">
        <v>4863.6000000000004</v>
      </c>
      <c r="K400" s="268">
        <v>4789</v>
      </c>
      <c r="L400" s="268">
        <v>4700.6499999999996</v>
      </c>
      <c r="M400" s="268">
        <v>0.20888999999999999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2560.4</v>
      </c>
      <c r="D401" s="269">
        <v>2570.2333333333336</v>
      </c>
      <c r="E401" s="269">
        <v>2540.5666666666671</v>
      </c>
      <c r="F401" s="269">
        <v>2520.7333333333336</v>
      </c>
      <c r="G401" s="269">
        <v>2491.0666666666671</v>
      </c>
      <c r="H401" s="269">
        <v>2590.0666666666671</v>
      </c>
      <c r="I401" s="269">
        <v>2619.7333333333331</v>
      </c>
      <c r="J401" s="269">
        <v>2639.5666666666671</v>
      </c>
      <c r="K401" s="268">
        <v>2599.9</v>
      </c>
      <c r="L401" s="268">
        <v>2550.4</v>
      </c>
      <c r="M401" s="268">
        <v>4.7707300000000004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5919.5</v>
      </c>
      <c r="D402" s="269">
        <v>5892.166666666667</v>
      </c>
      <c r="E402" s="269">
        <v>5859.3333333333339</v>
      </c>
      <c r="F402" s="269">
        <v>5799.166666666667</v>
      </c>
      <c r="G402" s="269">
        <v>5766.3333333333339</v>
      </c>
      <c r="H402" s="269">
        <v>5952.3333333333339</v>
      </c>
      <c r="I402" s="269">
        <v>5985.1666666666679</v>
      </c>
      <c r="J402" s="269">
        <v>6045.3333333333339</v>
      </c>
      <c r="K402" s="268">
        <v>5925</v>
      </c>
      <c r="L402" s="268">
        <v>5832</v>
      </c>
      <c r="M402" s="268">
        <v>0.26384999999999997</v>
      </c>
      <c r="N402" s="1"/>
      <c r="O402" s="1"/>
    </row>
    <row r="403" spans="1:15" ht="12.75" customHeight="1">
      <c r="A403" s="30">
        <v>393</v>
      </c>
      <c r="B403" s="278" t="s">
        <v>853</v>
      </c>
      <c r="C403" s="268">
        <v>1475</v>
      </c>
      <c r="D403" s="269">
        <v>1485.5333333333335</v>
      </c>
      <c r="E403" s="269">
        <v>1446.366666666667</v>
      </c>
      <c r="F403" s="269">
        <v>1417.7333333333336</v>
      </c>
      <c r="G403" s="269">
        <v>1378.5666666666671</v>
      </c>
      <c r="H403" s="269">
        <v>1514.166666666667</v>
      </c>
      <c r="I403" s="269">
        <v>1553.3333333333335</v>
      </c>
      <c r="J403" s="269">
        <v>1581.9666666666669</v>
      </c>
      <c r="K403" s="268">
        <v>1524.7</v>
      </c>
      <c r="L403" s="268">
        <v>1456.9</v>
      </c>
      <c r="M403" s="268">
        <v>2.0436399999999999</v>
      </c>
      <c r="N403" s="1"/>
      <c r="O403" s="1"/>
    </row>
    <row r="404" spans="1:15" ht="12.75" customHeight="1">
      <c r="A404" s="30">
        <v>394</v>
      </c>
      <c r="B404" s="278" t="s">
        <v>854</v>
      </c>
      <c r="C404" s="268">
        <v>370</v>
      </c>
      <c r="D404" s="269">
        <v>369</v>
      </c>
      <c r="E404" s="269">
        <v>366.65</v>
      </c>
      <c r="F404" s="269">
        <v>363.29999999999995</v>
      </c>
      <c r="G404" s="269">
        <v>360.94999999999993</v>
      </c>
      <c r="H404" s="269">
        <v>372.35</v>
      </c>
      <c r="I404" s="269">
        <v>374.70000000000005</v>
      </c>
      <c r="J404" s="269">
        <v>378.05000000000007</v>
      </c>
      <c r="K404" s="268">
        <v>371.35</v>
      </c>
      <c r="L404" s="268">
        <v>365.65</v>
      </c>
      <c r="M404" s="268">
        <v>0.96797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3293.85</v>
      </c>
      <c r="D405" s="269">
        <v>3321.6333333333332</v>
      </c>
      <c r="E405" s="269">
        <v>3237.2166666666662</v>
      </c>
      <c r="F405" s="269">
        <v>3180.583333333333</v>
      </c>
      <c r="G405" s="269">
        <v>3096.1666666666661</v>
      </c>
      <c r="H405" s="269">
        <v>3378.2666666666664</v>
      </c>
      <c r="I405" s="269">
        <v>3462.6833333333334</v>
      </c>
      <c r="J405" s="269">
        <v>3519.3166666666666</v>
      </c>
      <c r="K405" s="268">
        <v>3406.05</v>
      </c>
      <c r="L405" s="268">
        <v>3265</v>
      </c>
      <c r="M405" s="268">
        <v>2.2260499999999999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109.85</v>
      </c>
      <c r="D406" s="269">
        <v>110.39999999999999</v>
      </c>
      <c r="E406" s="269">
        <v>107.44999999999999</v>
      </c>
      <c r="F406" s="269">
        <v>105.05</v>
      </c>
      <c r="G406" s="269">
        <v>102.1</v>
      </c>
      <c r="H406" s="269">
        <v>112.79999999999998</v>
      </c>
      <c r="I406" s="269">
        <v>115.75</v>
      </c>
      <c r="J406" s="269">
        <v>118.14999999999998</v>
      </c>
      <c r="K406" s="268">
        <v>113.35</v>
      </c>
      <c r="L406" s="268">
        <v>108</v>
      </c>
      <c r="M406" s="268">
        <v>6.2045199999999996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2726.15</v>
      </c>
      <c r="D407" s="269">
        <v>2738.4166666666665</v>
      </c>
      <c r="E407" s="269">
        <v>2701.833333333333</v>
      </c>
      <c r="F407" s="269">
        <v>2677.5166666666664</v>
      </c>
      <c r="G407" s="269">
        <v>2640.9333333333329</v>
      </c>
      <c r="H407" s="269">
        <v>2762.7333333333331</v>
      </c>
      <c r="I407" s="269">
        <v>2799.3166666666662</v>
      </c>
      <c r="J407" s="269">
        <v>2823.6333333333332</v>
      </c>
      <c r="K407" s="268">
        <v>2775</v>
      </c>
      <c r="L407" s="268">
        <v>2714.1</v>
      </c>
      <c r="M407" s="268">
        <v>0.29836000000000001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365.75</v>
      </c>
      <c r="D408" s="269">
        <v>365.5</v>
      </c>
      <c r="E408" s="269">
        <v>362.25</v>
      </c>
      <c r="F408" s="269">
        <v>358.75</v>
      </c>
      <c r="G408" s="269">
        <v>355.5</v>
      </c>
      <c r="H408" s="269">
        <v>369</v>
      </c>
      <c r="I408" s="269">
        <v>372.25</v>
      </c>
      <c r="J408" s="269">
        <v>375.75</v>
      </c>
      <c r="K408" s="268">
        <v>368.75</v>
      </c>
      <c r="L408" s="268">
        <v>362</v>
      </c>
      <c r="M408" s="268">
        <v>1.27427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116.75</v>
      </c>
      <c r="D409" s="269">
        <v>116.46666666666665</v>
      </c>
      <c r="E409" s="269">
        <v>115.18333333333331</v>
      </c>
      <c r="F409" s="269">
        <v>113.61666666666666</v>
      </c>
      <c r="G409" s="269">
        <v>112.33333333333331</v>
      </c>
      <c r="H409" s="269">
        <v>118.0333333333333</v>
      </c>
      <c r="I409" s="269">
        <v>119.31666666666663</v>
      </c>
      <c r="J409" s="269">
        <v>120.8833333333333</v>
      </c>
      <c r="K409" s="268">
        <v>117.75</v>
      </c>
      <c r="L409" s="268">
        <v>114.9</v>
      </c>
      <c r="M409" s="268">
        <v>10.52277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21283.75</v>
      </c>
      <c r="D410" s="269">
        <v>21179.649999999998</v>
      </c>
      <c r="E410" s="269">
        <v>21014.299999999996</v>
      </c>
      <c r="F410" s="269">
        <v>20744.849999999999</v>
      </c>
      <c r="G410" s="269">
        <v>20579.499999999996</v>
      </c>
      <c r="H410" s="269">
        <v>21449.099999999995</v>
      </c>
      <c r="I410" s="269">
        <v>21614.449999999993</v>
      </c>
      <c r="J410" s="269">
        <v>21883.899999999994</v>
      </c>
      <c r="K410" s="268">
        <v>21345</v>
      </c>
      <c r="L410" s="268">
        <v>20910.2</v>
      </c>
      <c r="M410" s="268">
        <v>0.41735</v>
      </c>
      <c r="N410" s="1"/>
      <c r="O410" s="1"/>
    </row>
    <row r="411" spans="1:15" ht="12.75" customHeight="1">
      <c r="A411" s="30">
        <v>401</v>
      </c>
      <c r="B411" s="278" t="s">
        <v>855</v>
      </c>
      <c r="C411" s="268">
        <v>62.8</v>
      </c>
      <c r="D411" s="269">
        <v>62.633333333333326</v>
      </c>
      <c r="E411" s="269">
        <v>61.166666666666657</v>
      </c>
      <c r="F411" s="269">
        <v>59.533333333333331</v>
      </c>
      <c r="G411" s="269">
        <v>58.066666666666663</v>
      </c>
      <c r="H411" s="269">
        <v>64.266666666666652</v>
      </c>
      <c r="I411" s="269">
        <v>65.73333333333332</v>
      </c>
      <c r="J411" s="269">
        <v>67.366666666666646</v>
      </c>
      <c r="K411" s="268">
        <v>64.099999999999994</v>
      </c>
      <c r="L411" s="268">
        <v>61</v>
      </c>
      <c r="M411" s="268">
        <v>712.79602999999997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1724.2</v>
      </c>
      <c r="D412" s="269">
        <v>1738.1166666666668</v>
      </c>
      <c r="E412" s="269">
        <v>1698.1833333333336</v>
      </c>
      <c r="F412" s="269">
        <v>1672.1666666666667</v>
      </c>
      <c r="G412" s="269">
        <v>1632.2333333333336</v>
      </c>
      <c r="H412" s="269">
        <v>1764.1333333333337</v>
      </c>
      <c r="I412" s="269">
        <v>1804.0666666666671</v>
      </c>
      <c r="J412" s="269">
        <v>1830.0833333333337</v>
      </c>
      <c r="K412" s="268">
        <v>1778.05</v>
      </c>
      <c r="L412" s="268">
        <v>1712.1</v>
      </c>
      <c r="M412" s="268">
        <v>0.58079000000000003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1199.0999999999999</v>
      </c>
      <c r="D413" s="269">
        <v>1193.1166666666666</v>
      </c>
      <c r="E413" s="269">
        <v>1176.583333333333</v>
      </c>
      <c r="F413" s="269">
        <v>1154.0666666666664</v>
      </c>
      <c r="G413" s="269">
        <v>1137.5333333333328</v>
      </c>
      <c r="H413" s="269">
        <v>1215.6333333333332</v>
      </c>
      <c r="I413" s="269">
        <v>1232.1666666666665</v>
      </c>
      <c r="J413" s="269">
        <v>1254.6833333333334</v>
      </c>
      <c r="K413" s="268">
        <v>1209.6500000000001</v>
      </c>
      <c r="L413" s="268">
        <v>1170.5999999999999</v>
      </c>
      <c r="M413" s="268">
        <v>10.09563</v>
      </c>
      <c r="N413" s="1"/>
      <c r="O413" s="1"/>
    </row>
    <row r="414" spans="1:15" ht="12.75" customHeight="1">
      <c r="A414" s="30">
        <v>404</v>
      </c>
      <c r="B414" s="278" t="s">
        <v>856</v>
      </c>
      <c r="C414" s="268">
        <v>287.64999999999998</v>
      </c>
      <c r="D414" s="269">
        <v>289.15000000000003</v>
      </c>
      <c r="E414" s="269">
        <v>284.05000000000007</v>
      </c>
      <c r="F414" s="269">
        <v>280.45000000000005</v>
      </c>
      <c r="G414" s="269">
        <v>275.35000000000008</v>
      </c>
      <c r="H414" s="269">
        <v>292.75000000000006</v>
      </c>
      <c r="I414" s="269">
        <v>297.85000000000008</v>
      </c>
      <c r="J414" s="269">
        <v>301.45000000000005</v>
      </c>
      <c r="K414" s="268">
        <v>294.25</v>
      </c>
      <c r="L414" s="268">
        <v>285.55</v>
      </c>
      <c r="M414" s="268">
        <v>1.21174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2819.6</v>
      </c>
      <c r="D415" s="269">
        <v>2805.5333333333333</v>
      </c>
      <c r="E415" s="269">
        <v>2784.1666666666665</v>
      </c>
      <c r="F415" s="269">
        <v>2748.7333333333331</v>
      </c>
      <c r="G415" s="269">
        <v>2727.3666666666663</v>
      </c>
      <c r="H415" s="269">
        <v>2840.9666666666667</v>
      </c>
      <c r="I415" s="269">
        <v>2862.3333333333335</v>
      </c>
      <c r="J415" s="269">
        <v>2897.7666666666669</v>
      </c>
      <c r="K415" s="268">
        <v>2826.9</v>
      </c>
      <c r="L415" s="268">
        <v>2770.1</v>
      </c>
      <c r="M415" s="268">
        <v>3.1057100000000002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658.9</v>
      </c>
      <c r="D416" s="269">
        <v>658.98333333333335</v>
      </c>
      <c r="E416" s="269">
        <v>653.9666666666667</v>
      </c>
      <c r="F416" s="269">
        <v>649.0333333333333</v>
      </c>
      <c r="G416" s="269">
        <v>644.01666666666665</v>
      </c>
      <c r="H416" s="269">
        <v>663.91666666666674</v>
      </c>
      <c r="I416" s="269">
        <v>668.93333333333339</v>
      </c>
      <c r="J416" s="269">
        <v>673.86666666666679</v>
      </c>
      <c r="K416" s="268">
        <v>664</v>
      </c>
      <c r="L416" s="268">
        <v>654.04999999999995</v>
      </c>
      <c r="M416" s="268">
        <v>0.70087999999999995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4139.3</v>
      </c>
      <c r="D417" s="269">
        <v>4125.4666666666672</v>
      </c>
      <c r="E417" s="269">
        <v>4075.8833333333341</v>
      </c>
      <c r="F417" s="269">
        <v>4012.4666666666672</v>
      </c>
      <c r="G417" s="269">
        <v>3962.8833333333341</v>
      </c>
      <c r="H417" s="269">
        <v>4188.8833333333341</v>
      </c>
      <c r="I417" s="269">
        <v>4238.4666666666662</v>
      </c>
      <c r="J417" s="269">
        <v>4301.8833333333341</v>
      </c>
      <c r="K417" s="268">
        <v>4175.05</v>
      </c>
      <c r="L417" s="268">
        <v>4062.05</v>
      </c>
      <c r="M417" s="268">
        <v>1.08639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436.35</v>
      </c>
      <c r="D418" s="269">
        <v>439.0333333333333</v>
      </c>
      <c r="E418" s="269">
        <v>428.66666666666663</v>
      </c>
      <c r="F418" s="269">
        <v>420.98333333333335</v>
      </c>
      <c r="G418" s="269">
        <v>410.61666666666667</v>
      </c>
      <c r="H418" s="269">
        <v>446.71666666666658</v>
      </c>
      <c r="I418" s="269">
        <v>457.08333333333326</v>
      </c>
      <c r="J418" s="269">
        <v>464.76666666666654</v>
      </c>
      <c r="K418" s="268">
        <v>449.4</v>
      </c>
      <c r="L418" s="268">
        <v>431.35</v>
      </c>
      <c r="M418" s="268">
        <v>1.5728899999999999</v>
      </c>
      <c r="N418" s="1"/>
      <c r="O418" s="1"/>
    </row>
    <row r="419" spans="1:15" ht="12.75" customHeight="1">
      <c r="A419" s="30">
        <v>409</v>
      </c>
      <c r="B419" s="278" t="s">
        <v>823</v>
      </c>
      <c r="C419" s="268">
        <v>471.5</v>
      </c>
      <c r="D419" s="269">
        <v>472.45</v>
      </c>
      <c r="E419" s="269">
        <v>467.15</v>
      </c>
      <c r="F419" s="269">
        <v>462.8</v>
      </c>
      <c r="G419" s="269">
        <v>457.5</v>
      </c>
      <c r="H419" s="269">
        <v>476.79999999999995</v>
      </c>
      <c r="I419" s="269">
        <v>482.1</v>
      </c>
      <c r="J419" s="269">
        <v>486.44999999999993</v>
      </c>
      <c r="K419" s="268">
        <v>477.75</v>
      </c>
      <c r="L419" s="268">
        <v>468.1</v>
      </c>
      <c r="M419" s="268">
        <v>7.1201699999999999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515.45000000000005</v>
      </c>
      <c r="D420" s="269">
        <v>516.94999999999993</v>
      </c>
      <c r="E420" s="269">
        <v>510.64999999999986</v>
      </c>
      <c r="F420" s="269">
        <v>505.84999999999991</v>
      </c>
      <c r="G420" s="269">
        <v>499.54999999999984</v>
      </c>
      <c r="H420" s="269">
        <v>521.74999999999989</v>
      </c>
      <c r="I420" s="269">
        <v>528.04999999999984</v>
      </c>
      <c r="J420" s="269">
        <v>532.84999999999991</v>
      </c>
      <c r="K420" s="268">
        <v>523.25</v>
      </c>
      <c r="L420" s="268">
        <v>512.15</v>
      </c>
      <c r="M420" s="268">
        <v>2.2515999999999998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41.15</v>
      </c>
      <c r="D421" s="269">
        <v>41.266666666666666</v>
      </c>
      <c r="E421" s="269">
        <v>40.68333333333333</v>
      </c>
      <c r="F421" s="269">
        <v>40.216666666666661</v>
      </c>
      <c r="G421" s="269">
        <v>39.633333333333326</v>
      </c>
      <c r="H421" s="269">
        <v>41.733333333333334</v>
      </c>
      <c r="I421" s="269">
        <v>42.316666666666677</v>
      </c>
      <c r="J421" s="269">
        <v>42.783333333333339</v>
      </c>
      <c r="K421" s="268">
        <v>41.85</v>
      </c>
      <c r="L421" s="268">
        <v>40.799999999999997</v>
      </c>
      <c r="M421" s="268">
        <v>18.649010000000001</v>
      </c>
      <c r="N421" s="1"/>
      <c r="O421" s="1"/>
    </row>
    <row r="422" spans="1:15" ht="12.75" customHeight="1">
      <c r="A422" s="30">
        <v>412</v>
      </c>
      <c r="B422" s="278" t="s">
        <v>857</v>
      </c>
      <c r="C422" s="268">
        <v>719.05</v>
      </c>
      <c r="D422" s="269">
        <v>721</v>
      </c>
      <c r="E422" s="269">
        <v>714.05</v>
      </c>
      <c r="F422" s="269">
        <v>709.05</v>
      </c>
      <c r="G422" s="269">
        <v>702.09999999999991</v>
      </c>
      <c r="H422" s="269">
        <v>726</v>
      </c>
      <c r="I422" s="269">
        <v>732.95</v>
      </c>
      <c r="J422" s="269">
        <v>737.95</v>
      </c>
      <c r="K422" s="268">
        <v>727.95</v>
      </c>
      <c r="L422" s="268">
        <v>716</v>
      </c>
      <c r="M422" s="268">
        <v>0.84643000000000002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530.20000000000005</v>
      </c>
      <c r="D423" s="269">
        <v>530.78333333333342</v>
      </c>
      <c r="E423" s="269">
        <v>525.96666666666681</v>
      </c>
      <c r="F423" s="269">
        <v>521.73333333333335</v>
      </c>
      <c r="G423" s="269">
        <v>516.91666666666674</v>
      </c>
      <c r="H423" s="269">
        <v>535.01666666666688</v>
      </c>
      <c r="I423" s="269">
        <v>539.83333333333348</v>
      </c>
      <c r="J423" s="269">
        <v>544.06666666666695</v>
      </c>
      <c r="K423" s="268">
        <v>535.6</v>
      </c>
      <c r="L423" s="268">
        <v>526.54999999999995</v>
      </c>
      <c r="M423" s="268">
        <v>110.65307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81.05</v>
      </c>
      <c r="D424" s="269">
        <v>81.166666666666657</v>
      </c>
      <c r="E424" s="269">
        <v>80.23333333333332</v>
      </c>
      <c r="F424" s="269">
        <v>79.416666666666657</v>
      </c>
      <c r="G424" s="269">
        <v>78.48333333333332</v>
      </c>
      <c r="H424" s="269">
        <v>81.98333333333332</v>
      </c>
      <c r="I424" s="269">
        <v>82.916666666666657</v>
      </c>
      <c r="J424" s="269">
        <v>83.73333333333332</v>
      </c>
      <c r="K424" s="268">
        <v>82.1</v>
      </c>
      <c r="L424" s="268">
        <v>80.349999999999994</v>
      </c>
      <c r="M424" s="268">
        <v>121.22823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309.2</v>
      </c>
      <c r="D425" s="269">
        <v>309.56666666666666</v>
      </c>
      <c r="E425" s="269">
        <v>306.83333333333331</v>
      </c>
      <c r="F425" s="269">
        <v>304.46666666666664</v>
      </c>
      <c r="G425" s="269">
        <v>301.73333333333329</v>
      </c>
      <c r="H425" s="269">
        <v>311.93333333333334</v>
      </c>
      <c r="I425" s="269">
        <v>314.66666666666669</v>
      </c>
      <c r="J425" s="269">
        <v>317.03333333333336</v>
      </c>
      <c r="K425" s="268">
        <v>312.3</v>
      </c>
      <c r="L425" s="268">
        <v>307.2</v>
      </c>
      <c r="M425" s="268">
        <v>1.82697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181.8</v>
      </c>
      <c r="D426" s="269">
        <v>182.1</v>
      </c>
      <c r="E426" s="269">
        <v>177.7</v>
      </c>
      <c r="F426" s="269">
        <v>173.6</v>
      </c>
      <c r="G426" s="269">
        <v>169.2</v>
      </c>
      <c r="H426" s="269">
        <v>186.2</v>
      </c>
      <c r="I426" s="269">
        <v>190.60000000000002</v>
      </c>
      <c r="J426" s="269">
        <v>194.7</v>
      </c>
      <c r="K426" s="268">
        <v>186.5</v>
      </c>
      <c r="L426" s="268">
        <v>178</v>
      </c>
      <c r="M426" s="268">
        <v>25.336790000000001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337.65</v>
      </c>
      <c r="D427" s="269">
        <v>338.56666666666666</v>
      </c>
      <c r="E427" s="269">
        <v>332.38333333333333</v>
      </c>
      <c r="F427" s="269">
        <v>327.11666666666667</v>
      </c>
      <c r="G427" s="269">
        <v>320.93333333333334</v>
      </c>
      <c r="H427" s="269">
        <v>343.83333333333331</v>
      </c>
      <c r="I427" s="269">
        <v>350.01666666666659</v>
      </c>
      <c r="J427" s="269">
        <v>355.2833333333333</v>
      </c>
      <c r="K427" s="268">
        <v>344.75</v>
      </c>
      <c r="L427" s="268">
        <v>333.3</v>
      </c>
      <c r="M427" s="268">
        <v>2.34998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441.55</v>
      </c>
      <c r="D428" s="269">
        <v>442.63333333333338</v>
      </c>
      <c r="E428" s="269">
        <v>435.66666666666674</v>
      </c>
      <c r="F428" s="269">
        <v>429.78333333333336</v>
      </c>
      <c r="G428" s="269">
        <v>422.81666666666672</v>
      </c>
      <c r="H428" s="269">
        <v>448.51666666666677</v>
      </c>
      <c r="I428" s="269">
        <v>455.48333333333335</v>
      </c>
      <c r="J428" s="269">
        <v>461.36666666666679</v>
      </c>
      <c r="K428" s="268">
        <v>449.6</v>
      </c>
      <c r="L428" s="268">
        <v>436.75</v>
      </c>
      <c r="M428" s="268">
        <v>1.0755699999999999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513.85</v>
      </c>
      <c r="D429" s="269">
        <v>512.79999999999995</v>
      </c>
      <c r="E429" s="269">
        <v>506.59999999999991</v>
      </c>
      <c r="F429" s="269">
        <v>499.34999999999997</v>
      </c>
      <c r="G429" s="269">
        <v>493.14999999999992</v>
      </c>
      <c r="H429" s="269">
        <v>520.04999999999995</v>
      </c>
      <c r="I429" s="269">
        <v>526.25</v>
      </c>
      <c r="J429" s="269">
        <v>533.49999999999989</v>
      </c>
      <c r="K429" s="268">
        <v>519</v>
      </c>
      <c r="L429" s="268">
        <v>505.55</v>
      </c>
      <c r="M429" s="268">
        <v>2.8878400000000002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218.7</v>
      </c>
      <c r="D430" s="269">
        <v>221.56666666666669</v>
      </c>
      <c r="E430" s="269">
        <v>214.23333333333338</v>
      </c>
      <c r="F430" s="269">
        <v>209.76666666666668</v>
      </c>
      <c r="G430" s="269">
        <v>202.43333333333337</v>
      </c>
      <c r="H430" s="269">
        <v>226.03333333333339</v>
      </c>
      <c r="I430" s="269">
        <v>233.3666666666667</v>
      </c>
      <c r="J430" s="269">
        <v>237.8333333333334</v>
      </c>
      <c r="K430" s="268">
        <v>228.9</v>
      </c>
      <c r="L430" s="268">
        <v>217.1</v>
      </c>
      <c r="M430" s="268">
        <v>7.5503099999999996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955.15</v>
      </c>
      <c r="D431" s="269">
        <v>954.29999999999984</v>
      </c>
      <c r="E431" s="269">
        <v>947.04999999999973</v>
      </c>
      <c r="F431" s="269">
        <v>938.94999999999993</v>
      </c>
      <c r="G431" s="269">
        <v>931.69999999999982</v>
      </c>
      <c r="H431" s="269">
        <v>962.39999999999964</v>
      </c>
      <c r="I431" s="269">
        <v>969.64999999999986</v>
      </c>
      <c r="J431" s="269">
        <v>977.74999999999955</v>
      </c>
      <c r="K431" s="268">
        <v>961.55</v>
      </c>
      <c r="L431" s="268">
        <v>946.2</v>
      </c>
      <c r="M431" s="268">
        <v>17.623280000000001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540.5</v>
      </c>
      <c r="D432" s="269">
        <v>535.16666666666663</v>
      </c>
      <c r="E432" s="269">
        <v>527.63333333333321</v>
      </c>
      <c r="F432" s="269">
        <v>514.76666666666654</v>
      </c>
      <c r="G432" s="269">
        <v>507.23333333333312</v>
      </c>
      <c r="H432" s="269">
        <v>548.0333333333333</v>
      </c>
      <c r="I432" s="269">
        <v>555.56666666666683</v>
      </c>
      <c r="J432" s="269">
        <v>568.43333333333339</v>
      </c>
      <c r="K432" s="268">
        <v>542.70000000000005</v>
      </c>
      <c r="L432" s="268">
        <v>522.29999999999995</v>
      </c>
      <c r="M432" s="268">
        <v>18.974240000000002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2201.1</v>
      </c>
      <c r="D433" s="269">
        <v>2197.7000000000003</v>
      </c>
      <c r="E433" s="269">
        <v>2175.4000000000005</v>
      </c>
      <c r="F433" s="269">
        <v>2149.7000000000003</v>
      </c>
      <c r="G433" s="269">
        <v>2127.4000000000005</v>
      </c>
      <c r="H433" s="269">
        <v>2223.4000000000005</v>
      </c>
      <c r="I433" s="269">
        <v>2245.7000000000007</v>
      </c>
      <c r="J433" s="269">
        <v>2271.4000000000005</v>
      </c>
      <c r="K433" s="268">
        <v>2220</v>
      </c>
      <c r="L433" s="268">
        <v>2172</v>
      </c>
      <c r="M433" s="268">
        <v>9.0929999999999997E-2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931.75</v>
      </c>
      <c r="D434" s="269">
        <v>928.56666666666661</v>
      </c>
      <c r="E434" s="269">
        <v>921.18333333333317</v>
      </c>
      <c r="F434" s="269">
        <v>910.61666666666656</v>
      </c>
      <c r="G434" s="269">
        <v>903.23333333333312</v>
      </c>
      <c r="H434" s="269">
        <v>939.13333333333321</v>
      </c>
      <c r="I434" s="269">
        <v>946.51666666666665</v>
      </c>
      <c r="J434" s="269">
        <v>957.08333333333326</v>
      </c>
      <c r="K434" s="268">
        <v>935.95</v>
      </c>
      <c r="L434" s="268">
        <v>918</v>
      </c>
      <c r="M434" s="268">
        <v>0.80035999999999996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412.5</v>
      </c>
      <c r="D435" s="269">
        <v>412.9666666666667</v>
      </c>
      <c r="E435" s="269">
        <v>407.53333333333342</v>
      </c>
      <c r="F435" s="269">
        <v>402.56666666666672</v>
      </c>
      <c r="G435" s="269">
        <v>397.13333333333344</v>
      </c>
      <c r="H435" s="269">
        <v>417.93333333333339</v>
      </c>
      <c r="I435" s="269">
        <v>423.36666666666667</v>
      </c>
      <c r="J435" s="269">
        <v>428.33333333333337</v>
      </c>
      <c r="K435" s="268">
        <v>418.4</v>
      </c>
      <c r="L435" s="268">
        <v>408</v>
      </c>
      <c r="M435" s="268">
        <v>2.4806400000000002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333.35</v>
      </c>
      <c r="D436" s="269">
        <v>334.78333333333336</v>
      </c>
      <c r="E436" s="269">
        <v>329.56666666666672</v>
      </c>
      <c r="F436" s="269">
        <v>325.78333333333336</v>
      </c>
      <c r="G436" s="269">
        <v>320.56666666666672</v>
      </c>
      <c r="H436" s="269">
        <v>338.56666666666672</v>
      </c>
      <c r="I436" s="269">
        <v>343.7833333333333</v>
      </c>
      <c r="J436" s="269">
        <v>347.56666666666672</v>
      </c>
      <c r="K436" s="268">
        <v>340</v>
      </c>
      <c r="L436" s="268">
        <v>331</v>
      </c>
      <c r="M436" s="268">
        <v>1.44191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2014.85</v>
      </c>
      <c r="D437" s="269">
        <v>2021.7666666666667</v>
      </c>
      <c r="E437" s="269">
        <v>2002.1333333333332</v>
      </c>
      <c r="F437" s="269">
        <v>1989.4166666666665</v>
      </c>
      <c r="G437" s="269">
        <v>1969.7833333333331</v>
      </c>
      <c r="H437" s="269">
        <v>2034.4833333333333</v>
      </c>
      <c r="I437" s="269">
        <v>2054.1166666666668</v>
      </c>
      <c r="J437" s="269">
        <v>2066.8333333333335</v>
      </c>
      <c r="K437" s="268">
        <v>2041.4</v>
      </c>
      <c r="L437" s="268">
        <v>2009.05</v>
      </c>
      <c r="M437" s="268">
        <v>0.83972999999999998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424.15</v>
      </c>
      <c r="D438" s="269">
        <v>424.18333333333334</v>
      </c>
      <c r="E438" s="269">
        <v>421.16666666666669</v>
      </c>
      <c r="F438" s="269">
        <v>418.18333333333334</v>
      </c>
      <c r="G438" s="269">
        <v>415.16666666666669</v>
      </c>
      <c r="H438" s="269">
        <v>427.16666666666669</v>
      </c>
      <c r="I438" s="269">
        <v>430.18333333333334</v>
      </c>
      <c r="J438" s="269">
        <v>433.16666666666669</v>
      </c>
      <c r="K438" s="268">
        <v>427.2</v>
      </c>
      <c r="L438" s="268">
        <v>421.2</v>
      </c>
      <c r="M438" s="268">
        <v>1.3785799999999999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7.65</v>
      </c>
      <c r="D439" s="269">
        <v>7.7</v>
      </c>
      <c r="E439" s="269">
        <v>7.5500000000000007</v>
      </c>
      <c r="F439" s="269">
        <v>7.45</v>
      </c>
      <c r="G439" s="269">
        <v>7.3000000000000007</v>
      </c>
      <c r="H439" s="269">
        <v>7.8000000000000007</v>
      </c>
      <c r="I439" s="269">
        <v>7.9500000000000011</v>
      </c>
      <c r="J439" s="269">
        <v>8.0500000000000007</v>
      </c>
      <c r="K439" s="268">
        <v>7.85</v>
      </c>
      <c r="L439" s="268">
        <v>7.6</v>
      </c>
      <c r="M439" s="268">
        <v>1069.14627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881.15</v>
      </c>
      <c r="D440" s="269">
        <v>882.48333333333323</v>
      </c>
      <c r="E440" s="269">
        <v>875.96666666666647</v>
      </c>
      <c r="F440" s="269">
        <v>870.78333333333319</v>
      </c>
      <c r="G440" s="269">
        <v>864.26666666666642</v>
      </c>
      <c r="H440" s="269">
        <v>887.66666666666652</v>
      </c>
      <c r="I440" s="269">
        <v>894.18333333333317</v>
      </c>
      <c r="J440" s="269">
        <v>899.36666666666656</v>
      </c>
      <c r="K440" s="268">
        <v>889</v>
      </c>
      <c r="L440" s="268">
        <v>877.3</v>
      </c>
      <c r="M440" s="268">
        <v>0.23910999999999999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564.1</v>
      </c>
      <c r="D441" s="269">
        <v>565.31666666666672</v>
      </c>
      <c r="E441" s="269">
        <v>559.58333333333348</v>
      </c>
      <c r="F441" s="269">
        <v>555.06666666666672</v>
      </c>
      <c r="G441" s="269">
        <v>549.33333333333348</v>
      </c>
      <c r="H441" s="269">
        <v>569.83333333333348</v>
      </c>
      <c r="I441" s="269">
        <v>575.56666666666683</v>
      </c>
      <c r="J441" s="269">
        <v>580.08333333333348</v>
      </c>
      <c r="K441" s="268">
        <v>571.04999999999995</v>
      </c>
      <c r="L441" s="268">
        <v>560.79999999999995</v>
      </c>
      <c r="M441" s="268">
        <v>4.1919500000000003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1887.75</v>
      </c>
      <c r="D442" s="269">
        <v>1872.6666666666667</v>
      </c>
      <c r="E442" s="269">
        <v>1849.5833333333335</v>
      </c>
      <c r="F442" s="269">
        <v>1811.4166666666667</v>
      </c>
      <c r="G442" s="269">
        <v>1788.3333333333335</v>
      </c>
      <c r="H442" s="269">
        <v>1910.8333333333335</v>
      </c>
      <c r="I442" s="269">
        <v>1933.916666666667</v>
      </c>
      <c r="J442" s="269">
        <v>1972.0833333333335</v>
      </c>
      <c r="K442" s="268">
        <v>1895.75</v>
      </c>
      <c r="L442" s="268">
        <v>1834.5</v>
      </c>
      <c r="M442" s="268">
        <v>0.14657000000000001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631.95000000000005</v>
      </c>
      <c r="D443" s="269">
        <v>625.2166666666667</v>
      </c>
      <c r="E443" s="269">
        <v>611.73333333333335</v>
      </c>
      <c r="F443" s="269">
        <v>591.51666666666665</v>
      </c>
      <c r="G443" s="269">
        <v>578.0333333333333</v>
      </c>
      <c r="H443" s="269">
        <v>645.43333333333339</v>
      </c>
      <c r="I443" s="269">
        <v>658.91666666666674</v>
      </c>
      <c r="J443" s="269">
        <v>679.13333333333344</v>
      </c>
      <c r="K443" s="268">
        <v>638.70000000000005</v>
      </c>
      <c r="L443" s="268">
        <v>605</v>
      </c>
      <c r="M443" s="268">
        <v>0.45413999999999999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996.75</v>
      </c>
      <c r="D444" s="269">
        <v>992.58333333333337</v>
      </c>
      <c r="E444" s="269">
        <v>986.16666666666674</v>
      </c>
      <c r="F444" s="269">
        <v>975.58333333333337</v>
      </c>
      <c r="G444" s="269">
        <v>969.16666666666674</v>
      </c>
      <c r="H444" s="269">
        <v>1003.1666666666667</v>
      </c>
      <c r="I444" s="269">
        <v>1009.5833333333335</v>
      </c>
      <c r="J444" s="269">
        <v>1020.1666666666667</v>
      </c>
      <c r="K444" s="268">
        <v>999</v>
      </c>
      <c r="L444" s="268">
        <v>982</v>
      </c>
      <c r="M444" s="268">
        <v>0.26989000000000002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39.1</v>
      </c>
      <c r="D445" s="269">
        <v>39.016666666666673</v>
      </c>
      <c r="E445" s="269">
        <v>38.733333333333348</v>
      </c>
      <c r="F445" s="269">
        <v>38.366666666666674</v>
      </c>
      <c r="G445" s="269">
        <v>38.08333333333335</v>
      </c>
      <c r="H445" s="269">
        <v>39.383333333333347</v>
      </c>
      <c r="I445" s="269">
        <v>39.666666666666664</v>
      </c>
      <c r="J445" s="269">
        <v>40.033333333333346</v>
      </c>
      <c r="K445" s="268">
        <v>39.299999999999997</v>
      </c>
      <c r="L445" s="268">
        <v>38.65</v>
      </c>
      <c r="M445" s="268">
        <v>36.375839999999997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1084.8499999999999</v>
      </c>
      <c r="D446" s="269">
        <v>1080.45</v>
      </c>
      <c r="E446" s="269">
        <v>1073.7</v>
      </c>
      <c r="F446" s="269">
        <v>1062.55</v>
      </c>
      <c r="G446" s="269">
        <v>1055.8</v>
      </c>
      <c r="H446" s="269">
        <v>1091.6000000000001</v>
      </c>
      <c r="I446" s="269">
        <v>1098.3500000000001</v>
      </c>
      <c r="J446" s="269">
        <v>1109.5000000000002</v>
      </c>
      <c r="K446" s="268">
        <v>1087.2</v>
      </c>
      <c r="L446" s="268">
        <v>1069.3</v>
      </c>
      <c r="M446" s="268">
        <v>12.71663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811.5</v>
      </c>
      <c r="D447" s="269">
        <v>803.94999999999993</v>
      </c>
      <c r="E447" s="269">
        <v>784.54999999999984</v>
      </c>
      <c r="F447" s="269">
        <v>757.59999999999991</v>
      </c>
      <c r="G447" s="269">
        <v>738.19999999999982</v>
      </c>
      <c r="H447" s="269">
        <v>830.89999999999986</v>
      </c>
      <c r="I447" s="269">
        <v>850.3</v>
      </c>
      <c r="J447" s="269">
        <v>877.24999999999989</v>
      </c>
      <c r="K447" s="268">
        <v>823.35</v>
      </c>
      <c r="L447" s="268">
        <v>777</v>
      </c>
      <c r="M447" s="268">
        <v>3.9946000000000002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1181.8</v>
      </c>
      <c r="D448" s="269">
        <v>1170.4333333333334</v>
      </c>
      <c r="E448" s="269">
        <v>1151.3666666666668</v>
      </c>
      <c r="F448" s="269">
        <v>1120.9333333333334</v>
      </c>
      <c r="G448" s="269">
        <v>1101.8666666666668</v>
      </c>
      <c r="H448" s="269">
        <v>1200.8666666666668</v>
      </c>
      <c r="I448" s="269">
        <v>1219.9333333333334</v>
      </c>
      <c r="J448" s="269">
        <v>1250.3666666666668</v>
      </c>
      <c r="K448" s="268">
        <v>1189.5</v>
      </c>
      <c r="L448" s="268">
        <v>1140</v>
      </c>
      <c r="M448" s="268">
        <v>47.374630000000003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221.9</v>
      </c>
      <c r="D449" s="269">
        <v>222.63333333333333</v>
      </c>
      <c r="E449" s="269">
        <v>220.26666666666665</v>
      </c>
      <c r="F449" s="269">
        <v>218.63333333333333</v>
      </c>
      <c r="G449" s="269">
        <v>216.26666666666665</v>
      </c>
      <c r="H449" s="269">
        <v>224.26666666666665</v>
      </c>
      <c r="I449" s="269">
        <v>226.63333333333333</v>
      </c>
      <c r="J449" s="269">
        <v>228.26666666666665</v>
      </c>
      <c r="K449" s="268">
        <v>225</v>
      </c>
      <c r="L449" s="268">
        <v>221</v>
      </c>
      <c r="M449" s="268">
        <v>5.0730199999999996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1217.9000000000001</v>
      </c>
      <c r="D450" s="269">
        <v>1207.2166666666667</v>
      </c>
      <c r="E450" s="269">
        <v>1191.4333333333334</v>
      </c>
      <c r="F450" s="269">
        <v>1164.9666666666667</v>
      </c>
      <c r="G450" s="269">
        <v>1149.1833333333334</v>
      </c>
      <c r="H450" s="269">
        <v>1233.6833333333334</v>
      </c>
      <c r="I450" s="269">
        <v>1249.4666666666667</v>
      </c>
      <c r="J450" s="269">
        <v>1275.9333333333334</v>
      </c>
      <c r="K450" s="268">
        <v>1223</v>
      </c>
      <c r="L450" s="268">
        <v>1180.75</v>
      </c>
      <c r="M450" s="268">
        <v>6.8524799999999999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3064.9</v>
      </c>
      <c r="D451" s="269">
        <v>3076</v>
      </c>
      <c r="E451" s="269">
        <v>3047</v>
      </c>
      <c r="F451" s="269">
        <v>3029.1</v>
      </c>
      <c r="G451" s="269">
        <v>3000.1</v>
      </c>
      <c r="H451" s="269">
        <v>3093.9</v>
      </c>
      <c r="I451" s="269">
        <v>3122.9</v>
      </c>
      <c r="J451" s="269">
        <v>3140.8</v>
      </c>
      <c r="K451" s="268">
        <v>3105</v>
      </c>
      <c r="L451" s="268">
        <v>3058.1</v>
      </c>
      <c r="M451" s="268">
        <v>19.398790000000002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780.9</v>
      </c>
      <c r="D452" s="269">
        <v>784.61666666666667</v>
      </c>
      <c r="E452" s="269">
        <v>775.33333333333337</v>
      </c>
      <c r="F452" s="269">
        <v>769.76666666666665</v>
      </c>
      <c r="G452" s="269">
        <v>760.48333333333335</v>
      </c>
      <c r="H452" s="269">
        <v>790.18333333333339</v>
      </c>
      <c r="I452" s="269">
        <v>799.4666666666667</v>
      </c>
      <c r="J452" s="269">
        <v>805.03333333333342</v>
      </c>
      <c r="K452" s="268">
        <v>793.9</v>
      </c>
      <c r="L452" s="268">
        <v>779.05</v>
      </c>
      <c r="M452" s="268">
        <v>10.539070000000001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8550.0499999999993</v>
      </c>
      <c r="D453" s="269">
        <v>8577.6666666666661</v>
      </c>
      <c r="E453" s="269">
        <v>8505.3833333333314</v>
      </c>
      <c r="F453" s="269">
        <v>8460.7166666666653</v>
      </c>
      <c r="G453" s="269">
        <v>8388.4333333333307</v>
      </c>
      <c r="H453" s="269">
        <v>8622.3333333333321</v>
      </c>
      <c r="I453" s="269">
        <v>8694.6166666666686</v>
      </c>
      <c r="J453" s="269">
        <v>8739.2833333333328</v>
      </c>
      <c r="K453" s="268">
        <v>8649.9500000000007</v>
      </c>
      <c r="L453" s="268">
        <v>8533</v>
      </c>
      <c r="M453" s="268">
        <v>1.2824500000000001</v>
      </c>
      <c r="N453" s="1"/>
      <c r="O453" s="1"/>
    </row>
    <row r="454" spans="1:15" ht="12.75" customHeight="1">
      <c r="A454" s="30">
        <v>444</v>
      </c>
      <c r="B454" s="278" t="s">
        <v>858</v>
      </c>
      <c r="C454" s="268">
        <v>2473.6999999999998</v>
      </c>
      <c r="D454" s="269">
        <v>2473.9166666666665</v>
      </c>
      <c r="E454" s="269">
        <v>2439.833333333333</v>
      </c>
      <c r="F454" s="269">
        <v>2405.9666666666667</v>
      </c>
      <c r="G454" s="269">
        <v>2371.8833333333332</v>
      </c>
      <c r="H454" s="269">
        <v>2507.7833333333328</v>
      </c>
      <c r="I454" s="269">
        <v>2541.8666666666659</v>
      </c>
      <c r="J454" s="269">
        <v>2575.7333333333327</v>
      </c>
      <c r="K454" s="268">
        <v>2508</v>
      </c>
      <c r="L454" s="268">
        <v>2440.0500000000002</v>
      </c>
      <c r="M454" s="268">
        <v>0.82349000000000006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200</v>
      </c>
      <c r="D455" s="269">
        <v>199.76666666666665</v>
      </c>
      <c r="E455" s="269">
        <v>198.2833333333333</v>
      </c>
      <c r="F455" s="269">
        <v>196.56666666666666</v>
      </c>
      <c r="G455" s="269">
        <v>195.08333333333331</v>
      </c>
      <c r="H455" s="269">
        <v>201.48333333333329</v>
      </c>
      <c r="I455" s="269">
        <v>202.96666666666664</v>
      </c>
      <c r="J455" s="269">
        <v>204.68333333333328</v>
      </c>
      <c r="K455" s="268">
        <v>201.25</v>
      </c>
      <c r="L455" s="268">
        <v>198.05</v>
      </c>
      <c r="M455" s="268">
        <v>10.99295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412.15</v>
      </c>
      <c r="D456" s="269">
        <v>411.61666666666662</v>
      </c>
      <c r="E456" s="269">
        <v>409.23333333333323</v>
      </c>
      <c r="F456" s="269">
        <v>406.31666666666661</v>
      </c>
      <c r="G456" s="269">
        <v>403.93333333333322</v>
      </c>
      <c r="H456" s="269">
        <v>414.53333333333325</v>
      </c>
      <c r="I456" s="269">
        <v>416.91666666666657</v>
      </c>
      <c r="J456" s="269">
        <v>419.83333333333326</v>
      </c>
      <c r="K456" s="268">
        <v>414</v>
      </c>
      <c r="L456" s="268">
        <v>408.7</v>
      </c>
      <c r="M456" s="268">
        <v>106.70854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222.5</v>
      </c>
      <c r="D457" s="269">
        <v>221.38333333333333</v>
      </c>
      <c r="E457" s="269">
        <v>219.86666666666665</v>
      </c>
      <c r="F457" s="269">
        <v>217.23333333333332</v>
      </c>
      <c r="G457" s="269">
        <v>215.71666666666664</v>
      </c>
      <c r="H457" s="269">
        <v>224.01666666666665</v>
      </c>
      <c r="I457" s="269">
        <v>225.5333333333333</v>
      </c>
      <c r="J457" s="269">
        <v>228.16666666666666</v>
      </c>
      <c r="K457" s="268">
        <v>222.9</v>
      </c>
      <c r="L457" s="268">
        <v>218.75</v>
      </c>
      <c r="M457" s="268">
        <v>110.98716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632.1</v>
      </c>
      <c r="D458" s="269">
        <v>630.05000000000007</v>
      </c>
      <c r="E458" s="269">
        <v>625.50000000000011</v>
      </c>
      <c r="F458" s="269">
        <v>618.90000000000009</v>
      </c>
      <c r="G458" s="269">
        <v>614.35000000000014</v>
      </c>
      <c r="H458" s="269">
        <v>636.65000000000009</v>
      </c>
      <c r="I458" s="269">
        <v>641.20000000000005</v>
      </c>
      <c r="J458" s="269">
        <v>647.80000000000007</v>
      </c>
      <c r="K458" s="268">
        <v>634.6</v>
      </c>
      <c r="L458" s="268">
        <v>623.45000000000005</v>
      </c>
      <c r="M458" s="268">
        <v>0.56803000000000003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103.3</v>
      </c>
      <c r="D459" s="269">
        <v>102.90000000000002</v>
      </c>
      <c r="E459" s="269">
        <v>102.30000000000004</v>
      </c>
      <c r="F459" s="269">
        <v>101.30000000000003</v>
      </c>
      <c r="G459" s="269">
        <v>100.70000000000005</v>
      </c>
      <c r="H459" s="269">
        <v>103.90000000000003</v>
      </c>
      <c r="I459" s="269">
        <v>104.50000000000003</v>
      </c>
      <c r="J459" s="269">
        <v>105.50000000000003</v>
      </c>
      <c r="K459" s="268">
        <v>103.5</v>
      </c>
      <c r="L459" s="268">
        <v>101.9</v>
      </c>
      <c r="M459" s="268">
        <v>360.80874999999997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104.1</v>
      </c>
      <c r="D460" s="269">
        <v>104.75</v>
      </c>
      <c r="E460" s="269">
        <v>102.35</v>
      </c>
      <c r="F460" s="269">
        <v>100.6</v>
      </c>
      <c r="G460" s="269">
        <v>98.199999999999989</v>
      </c>
      <c r="H460" s="269">
        <v>106.5</v>
      </c>
      <c r="I460" s="269">
        <v>108.9</v>
      </c>
      <c r="J460" s="269">
        <v>110.65</v>
      </c>
      <c r="K460" s="268">
        <v>107.15</v>
      </c>
      <c r="L460" s="268">
        <v>103</v>
      </c>
      <c r="M460" s="268">
        <v>8.1963100000000004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3082.7</v>
      </c>
      <c r="D461" s="269">
        <v>3071.7000000000003</v>
      </c>
      <c r="E461" s="269">
        <v>3005.1000000000004</v>
      </c>
      <c r="F461" s="269">
        <v>2927.5</v>
      </c>
      <c r="G461" s="269">
        <v>2860.9</v>
      </c>
      <c r="H461" s="269">
        <v>3149.3000000000006</v>
      </c>
      <c r="I461" s="269">
        <v>3215.9</v>
      </c>
      <c r="J461" s="269">
        <v>3293.5000000000009</v>
      </c>
      <c r="K461" s="268">
        <v>3138.3</v>
      </c>
      <c r="L461" s="268">
        <v>2994.1</v>
      </c>
      <c r="M461" s="268">
        <v>0.10768999999999999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1023.85</v>
      </c>
      <c r="D462" s="269">
        <v>1027.1166666666668</v>
      </c>
      <c r="E462" s="269">
        <v>1017.7833333333335</v>
      </c>
      <c r="F462" s="269">
        <v>1011.7166666666667</v>
      </c>
      <c r="G462" s="269">
        <v>1002.3833333333334</v>
      </c>
      <c r="H462" s="269">
        <v>1033.1833333333336</v>
      </c>
      <c r="I462" s="269">
        <v>1042.5166666666667</v>
      </c>
      <c r="J462" s="269">
        <v>1048.5833333333337</v>
      </c>
      <c r="K462" s="268">
        <v>1036.45</v>
      </c>
      <c r="L462" s="268">
        <v>1021.05</v>
      </c>
      <c r="M462" s="268">
        <v>15.391260000000001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88</v>
      </c>
      <c r="D463" s="269">
        <v>87.84999999999998</v>
      </c>
      <c r="E463" s="269">
        <v>87.249999999999957</v>
      </c>
      <c r="F463" s="269">
        <v>86.499999999999972</v>
      </c>
      <c r="G463" s="269">
        <v>85.899999999999949</v>
      </c>
      <c r="H463" s="269">
        <v>88.599999999999966</v>
      </c>
      <c r="I463" s="269">
        <v>89.199999999999989</v>
      </c>
      <c r="J463" s="269">
        <v>89.949999999999974</v>
      </c>
      <c r="K463" s="268">
        <v>88.45</v>
      </c>
      <c r="L463" s="268">
        <v>87.1</v>
      </c>
      <c r="M463" s="268">
        <v>1.5520799999999999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737.2</v>
      </c>
      <c r="D464" s="269">
        <v>740.69999999999993</v>
      </c>
      <c r="E464" s="269">
        <v>716.74999999999989</v>
      </c>
      <c r="F464" s="269">
        <v>696.3</v>
      </c>
      <c r="G464" s="269">
        <v>672.34999999999991</v>
      </c>
      <c r="H464" s="269">
        <v>761.14999999999986</v>
      </c>
      <c r="I464" s="269">
        <v>785.09999999999991</v>
      </c>
      <c r="J464" s="269">
        <v>805.54999999999984</v>
      </c>
      <c r="K464" s="268">
        <v>764.65</v>
      </c>
      <c r="L464" s="268">
        <v>720.25</v>
      </c>
      <c r="M464" s="268">
        <v>6.2597100000000001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2184.6999999999998</v>
      </c>
      <c r="D465" s="269">
        <v>2191.5666666666666</v>
      </c>
      <c r="E465" s="269">
        <v>2167.1333333333332</v>
      </c>
      <c r="F465" s="269">
        <v>2149.5666666666666</v>
      </c>
      <c r="G465" s="269">
        <v>2125.1333333333332</v>
      </c>
      <c r="H465" s="269">
        <v>2209.1333333333332</v>
      </c>
      <c r="I465" s="269">
        <v>2233.5666666666666</v>
      </c>
      <c r="J465" s="269">
        <v>2251.1333333333332</v>
      </c>
      <c r="K465" s="268">
        <v>2216</v>
      </c>
      <c r="L465" s="268">
        <v>2174</v>
      </c>
      <c r="M465" s="268">
        <v>0.32080999999999998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692.3</v>
      </c>
      <c r="D466" s="269">
        <v>694.5</v>
      </c>
      <c r="E466" s="269">
        <v>687.85</v>
      </c>
      <c r="F466" s="269">
        <v>683.4</v>
      </c>
      <c r="G466" s="269">
        <v>676.75</v>
      </c>
      <c r="H466" s="269">
        <v>698.95</v>
      </c>
      <c r="I466" s="269">
        <v>705.60000000000014</v>
      </c>
      <c r="J466" s="269">
        <v>710.05000000000007</v>
      </c>
      <c r="K466" s="268">
        <v>701.15</v>
      </c>
      <c r="L466" s="268">
        <v>690.05</v>
      </c>
      <c r="M466" s="268">
        <v>0.16195999999999999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3149.25</v>
      </c>
      <c r="D467" s="269">
        <v>3153.1666666666665</v>
      </c>
      <c r="E467" s="269">
        <v>3111.333333333333</v>
      </c>
      <c r="F467" s="269">
        <v>3073.4166666666665</v>
      </c>
      <c r="G467" s="269">
        <v>3031.583333333333</v>
      </c>
      <c r="H467" s="269">
        <v>3191.083333333333</v>
      </c>
      <c r="I467" s="269">
        <v>3232.9166666666661</v>
      </c>
      <c r="J467" s="269">
        <v>3270.833333333333</v>
      </c>
      <c r="K467" s="268">
        <v>3195</v>
      </c>
      <c r="L467" s="268">
        <v>3115.25</v>
      </c>
      <c r="M467" s="268">
        <v>0.19328999999999999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2730.5</v>
      </c>
      <c r="D468" s="269">
        <v>2716.8333333333335</v>
      </c>
      <c r="E468" s="269">
        <v>2688.666666666667</v>
      </c>
      <c r="F468" s="269">
        <v>2646.8333333333335</v>
      </c>
      <c r="G468" s="269">
        <v>2618.666666666667</v>
      </c>
      <c r="H468" s="269">
        <v>2758.666666666667</v>
      </c>
      <c r="I468" s="269">
        <v>2786.8333333333339</v>
      </c>
      <c r="J468" s="269">
        <v>2828.666666666667</v>
      </c>
      <c r="K468" s="268">
        <v>2745</v>
      </c>
      <c r="L468" s="268">
        <v>2675</v>
      </c>
      <c r="M468" s="268">
        <v>52.848140000000001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1572.4</v>
      </c>
      <c r="D469" s="269">
        <v>1577.4666666666669</v>
      </c>
      <c r="E469" s="269">
        <v>1544.2333333333338</v>
      </c>
      <c r="F469" s="269">
        <v>1516.0666666666668</v>
      </c>
      <c r="G469" s="269">
        <v>1482.8333333333337</v>
      </c>
      <c r="H469" s="269">
        <v>1605.6333333333339</v>
      </c>
      <c r="I469" s="269">
        <v>1638.866666666667</v>
      </c>
      <c r="J469" s="269">
        <v>1667.033333333334</v>
      </c>
      <c r="K469" s="268">
        <v>1610.7</v>
      </c>
      <c r="L469" s="268">
        <v>1549.3</v>
      </c>
      <c r="M469" s="268">
        <v>5.7115600000000004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490.85</v>
      </c>
      <c r="D470" s="269">
        <v>494.63333333333338</v>
      </c>
      <c r="E470" s="269">
        <v>484.36666666666679</v>
      </c>
      <c r="F470" s="269">
        <v>477.88333333333338</v>
      </c>
      <c r="G470" s="269">
        <v>467.61666666666679</v>
      </c>
      <c r="H470" s="269">
        <v>501.11666666666679</v>
      </c>
      <c r="I470" s="269">
        <v>511.38333333333333</v>
      </c>
      <c r="J470" s="269">
        <v>517.86666666666679</v>
      </c>
      <c r="K470" s="268">
        <v>504.9</v>
      </c>
      <c r="L470" s="268">
        <v>488.15</v>
      </c>
      <c r="M470" s="268">
        <v>3.40421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1450.75</v>
      </c>
      <c r="D471" s="269">
        <v>1456.9333333333334</v>
      </c>
      <c r="E471" s="269">
        <v>1433.8666666666668</v>
      </c>
      <c r="F471" s="269">
        <v>1416.9833333333333</v>
      </c>
      <c r="G471" s="269">
        <v>1393.9166666666667</v>
      </c>
      <c r="H471" s="269">
        <v>1473.8166666666668</v>
      </c>
      <c r="I471" s="269">
        <v>1496.8833333333334</v>
      </c>
      <c r="J471" s="269">
        <v>1513.7666666666669</v>
      </c>
      <c r="K471" s="268">
        <v>1480</v>
      </c>
      <c r="L471" s="268">
        <v>1440.05</v>
      </c>
      <c r="M471" s="268">
        <v>6.3382899999999998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38.200000000000003</v>
      </c>
      <c r="D472" s="269">
        <v>38</v>
      </c>
      <c r="E472" s="269">
        <v>37.299999999999997</v>
      </c>
      <c r="F472" s="269">
        <v>36.4</v>
      </c>
      <c r="G472" s="269">
        <v>35.699999999999996</v>
      </c>
      <c r="H472" s="269">
        <v>38.9</v>
      </c>
      <c r="I472" s="269">
        <v>39.6</v>
      </c>
      <c r="J472" s="269">
        <v>40.5</v>
      </c>
      <c r="K472" s="268">
        <v>38.700000000000003</v>
      </c>
      <c r="L472" s="268">
        <v>37.1</v>
      </c>
      <c r="M472" s="268">
        <v>77.149950000000004</v>
      </c>
      <c r="N472" s="1"/>
      <c r="O472" s="1"/>
    </row>
    <row r="473" spans="1:15" ht="12.75" customHeight="1">
      <c r="A473" s="30">
        <v>463</v>
      </c>
      <c r="B473" s="278" t="s">
        <v>859</v>
      </c>
      <c r="C473" s="268">
        <v>273.2</v>
      </c>
      <c r="D473" s="269">
        <v>272.0333333333333</v>
      </c>
      <c r="E473" s="269">
        <v>269.66666666666663</v>
      </c>
      <c r="F473" s="269">
        <v>266.13333333333333</v>
      </c>
      <c r="G473" s="269">
        <v>263.76666666666665</v>
      </c>
      <c r="H473" s="269">
        <v>275.56666666666661</v>
      </c>
      <c r="I473" s="269">
        <v>277.93333333333328</v>
      </c>
      <c r="J473" s="269">
        <v>281.46666666666658</v>
      </c>
      <c r="K473" s="268">
        <v>274.39999999999998</v>
      </c>
      <c r="L473" s="268">
        <v>268.5</v>
      </c>
      <c r="M473" s="268">
        <v>4.8647999999999998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253.55</v>
      </c>
      <c r="D474" s="269">
        <v>254.8666666666667</v>
      </c>
      <c r="E474" s="269">
        <v>248.13333333333338</v>
      </c>
      <c r="F474" s="269">
        <v>242.71666666666667</v>
      </c>
      <c r="G474" s="269">
        <v>235.98333333333335</v>
      </c>
      <c r="H474" s="269">
        <v>260.28333333333342</v>
      </c>
      <c r="I474" s="269">
        <v>267.01666666666671</v>
      </c>
      <c r="J474" s="269">
        <v>272.43333333333345</v>
      </c>
      <c r="K474" s="268">
        <v>261.60000000000002</v>
      </c>
      <c r="L474" s="268">
        <v>249.45</v>
      </c>
      <c r="M474" s="268">
        <v>12.56785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2745.55</v>
      </c>
      <c r="D475" s="269">
        <v>2747.2000000000003</v>
      </c>
      <c r="E475" s="269">
        <v>2719.4000000000005</v>
      </c>
      <c r="F475" s="269">
        <v>2693.2500000000005</v>
      </c>
      <c r="G475" s="269">
        <v>2665.4500000000007</v>
      </c>
      <c r="H475" s="269">
        <v>2773.3500000000004</v>
      </c>
      <c r="I475" s="269">
        <v>2801.1500000000005</v>
      </c>
      <c r="J475" s="269">
        <v>2827.3</v>
      </c>
      <c r="K475" s="268">
        <v>2775</v>
      </c>
      <c r="L475" s="268">
        <v>2721.05</v>
      </c>
      <c r="M475" s="268">
        <v>2.1695700000000002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11.9</v>
      </c>
      <c r="D476" s="269">
        <v>11.9</v>
      </c>
      <c r="E476" s="269">
        <v>11.8</v>
      </c>
      <c r="F476" s="269">
        <v>11.700000000000001</v>
      </c>
      <c r="G476" s="269">
        <v>11.600000000000001</v>
      </c>
      <c r="H476" s="269">
        <v>12</v>
      </c>
      <c r="I476" s="269">
        <v>12.099999999999998</v>
      </c>
      <c r="J476" s="269">
        <v>12.2</v>
      </c>
      <c r="K476" s="268">
        <v>12</v>
      </c>
      <c r="L476" s="268">
        <v>11.8</v>
      </c>
      <c r="M476" s="268">
        <v>18.197769999999998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745.65</v>
      </c>
      <c r="D477" s="269">
        <v>745.0333333333333</v>
      </c>
      <c r="E477" s="269">
        <v>742.21666666666658</v>
      </c>
      <c r="F477" s="269">
        <v>738.7833333333333</v>
      </c>
      <c r="G477" s="269">
        <v>735.96666666666658</v>
      </c>
      <c r="H477" s="269">
        <v>748.46666666666658</v>
      </c>
      <c r="I477" s="269">
        <v>751.28333333333319</v>
      </c>
      <c r="J477" s="269">
        <v>754.71666666666658</v>
      </c>
      <c r="K477" s="268">
        <v>747.85</v>
      </c>
      <c r="L477" s="268">
        <v>741.6</v>
      </c>
      <c r="M477" s="268">
        <v>0.51917000000000002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690.45</v>
      </c>
      <c r="D478" s="269">
        <v>691.43333333333339</v>
      </c>
      <c r="E478" s="269">
        <v>682.96666666666681</v>
      </c>
      <c r="F478" s="269">
        <v>675.48333333333346</v>
      </c>
      <c r="G478" s="269">
        <v>667.01666666666688</v>
      </c>
      <c r="H478" s="269">
        <v>698.91666666666674</v>
      </c>
      <c r="I478" s="269">
        <v>707.38333333333344</v>
      </c>
      <c r="J478" s="269">
        <v>714.86666666666667</v>
      </c>
      <c r="K478" s="268">
        <v>699.9</v>
      </c>
      <c r="L478" s="268">
        <v>683.95</v>
      </c>
      <c r="M478" s="268">
        <v>23.672830000000001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729.7</v>
      </c>
      <c r="D479" s="269">
        <v>725.56666666666661</v>
      </c>
      <c r="E479" s="269">
        <v>717.13333333333321</v>
      </c>
      <c r="F479" s="269">
        <v>704.56666666666661</v>
      </c>
      <c r="G479" s="269">
        <v>696.13333333333321</v>
      </c>
      <c r="H479" s="269">
        <v>738.13333333333321</v>
      </c>
      <c r="I479" s="269">
        <v>746.56666666666661</v>
      </c>
      <c r="J479" s="269">
        <v>759.13333333333321</v>
      </c>
      <c r="K479" s="268">
        <v>734</v>
      </c>
      <c r="L479" s="268">
        <v>713</v>
      </c>
      <c r="M479" s="268">
        <v>0.52349000000000001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6203.5</v>
      </c>
      <c r="D480" s="269">
        <v>6214.7</v>
      </c>
      <c r="E480" s="269">
        <v>6122.2</v>
      </c>
      <c r="F480" s="269">
        <v>6040.9</v>
      </c>
      <c r="G480" s="269">
        <v>5948.4</v>
      </c>
      <c r="H480" s="269">
        <v>6296</v>
      </c>
      <c r="I480" s="269">
        <v>6388.5</v>
      </c>
      <c r="J480" s="269">
        <v>6469.8</v>
      </c>
      <c r="K480" s="268">
        <v>6307.2</v>
      </c>
      <c r="L480" s="268">
        <v>6133.4</v>
      </c>
      <c r="M480" s="268">
        <v>4.5488299999999997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44.6</v>
      </c>
      <c r="D481" s="269">
        <v>44.466666666666669</v>
      </c>
      <c r="E481" s="269">
        <v>44.13333333333334</v>
      </c>
      <c r="F481" s="269">
        <v>43.666666666666671</v>
      </c>
      <c r="G481" s="269">
        <v>43.333333333333343</v>
      </c>
      <c r="H481" s="269">
        <v>44.933333333333337</v>
      </c>
      <c r="I481" s="269">
        <v>45.266666666666666</v>
      </c>
      <c r="J481" s="269">
        <v>45.733333333333334</v>
      </c>
      <c r="K481" s="268">
        <v>44.8</v>
      </c>
      <c r="L481" s="268">
        <v>44</v>
      </c>
      <c r="M481" s="268">
        <v>35.060670000000002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1726.8</v>
      </c>
      <c r="D482" s="269">
        <v>1724.4666666666665</v>
      </c>
      <c r="E482" s="269">
        <v>1697.9833333333329</v>
      </c>
      <c r="F482" s="269">
        <v>1669.1666666666665</v>
      </c>
      <c r="G482" s="269">
        <v>1642.6833333333329</v>
      </c>
      <c r="H482" s="269">
        <v>1753.2833333333328</v>
      </c>
      <c r="I482" s="269">
        <v>1779.7666666666664</v>
      </c>
      <c r="J482" s="269">
        <v>1808.5833333333328</v>
      </c>
      <c r="K482" s="268">
        <v>1750.95</v>
      </c>
      <c r="L482" s="268">
        <v>1695.65</v>
      </c>
      <c r="M482" s="268">
        <v>3.5649899999999999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874.45</v>
      </c>
      <c r="D483" s="269">
        <v>871.81666666666661</v>
      </c>
      <c r="E483" s="269">
        <v>859.63333333333321</v>
      </c>
      <c r="F483" s="269">
        <v>844.81666666666661</v>
      </c>
      <c r="G483" s="269">
        <v>832.63333333333321</v>
      </c>
      <c r="H483" s="269">
        <v>886.63333333333321</v>
      </c>
      <c r="I483" s="269">
        <v>898.81666666666661</v>
      </c>
      <c r="J483" s="269">
        <v>913.63333333333321</v>
      </c>
      <c r="K483" s="268">
        <v>884</v>
      </c>
      <c r="L483" s="268">
        <v>857</v>
      </c>
      <c r="M483" s="268">
        <v>21.776479999999999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250.5</v>
      </c>
      <c r="D484" s="269">
        <v>248.85</v>
      </c>
      <c r="E484" s="269">
        <v>243.7</v>
      </c>
      <c r="F484" s="269">
        <v>236.9</v>
      </c>
      <c r="G484" s="269">
        <v>231.75</v>
      </c>
      <c r="H484" s="269">
        <v>255.64999999999998</v>
      </c>
      <c r="I484" s="269">
        <v>260.8</v>
      </c>
      <c r="J484" s="269">
        <v>267.59999999999997</v>
      </c>
      <c r="K484" s="268">
        <v>254</v>
      </c>
      <c r="L484" s="268">
        <v>242.05</v>
      </c>
      <c r="M484" s="268">
        <v>6.4106100000000001</v>
      </c>
      <c r="N484" s="1"/>
      <c r="O484" s="1"/>
    </row>
    <row r="485" spans="1:15" ht="12.75" customHeight="1">
      <c r="A485" s="30">
        <v>475</v>
      </c>
      <c r="B485" s="283" t="s">
        <v>515</v>
      </c>
      <c r="C485" s="284">
        <v>2841</v>
      </c>
      <c r="D485" s="284">
        <v>2842.1666666666665</v>
      </c>
      <c r="E485" s="284">
        <v>2819.333333333333</v>
      </c>
      <c r="F485" s="284">
        <v>2797.6666666666665</v>
      </c>
      <c r="G485" s="284">
        <v>2774.833333333333</v>
      </c>
      <c r="H485" s="284">
        <v>2863.833333333333</v>
      </c>
      <c r="I485" s="284">
        <v>2886.6666666666661</v>
      </c>
      <c r="J485" s="283">
        <v>2908.333333333333</v>
      </c>
      <c r="K485" s="283">
        <v>2865</v>
      </c>
      <c r="L485" s="283">
        <v>2820.5</v>
      </c>
      <c r="M485" s="239">
        <v>9.5430000000000001E-2</v>
      </c>
      <c r="N485" s="1"/>
      <c r="O485" s="1"/>
    </row>
    <row r="486" spans="1:15" ht="12.75" customHeight="1">
      <c r="A486" s="30">
        <v>476</v>
      </c>
      <c r="B486" s="283" t="s">
        <v>516</v>
      </c>
      <c r="C486" s="284">
        <v>706.85</v>
      </c>
      <c r="D486" s="284">
        <v>705.11666666666667</v>
      </c>
      <c r="E486" s="284">
        <v>700.23333333333335</v>
      </c>
      <c r="F486" s="284">
        <v>693.61666666666667</v>
      </c>
      <c r="G486" s="284">
        <v>688.73333333333335</v>
      </c>
      <c r="H486" s="284">
        <v>711.73333333333335</v>
      </c>
      <c r="I486" s="284">
        <v>716.61666666666679</v>
      </c>
      <c r="J486" s="283">
        <v>723.23333333333335</v>
      </c>
      <c r="K486" s="283">
        <v>710</v>
      </c>
      <c r="L486" s="283">
        <v>698.5</v>
      </c>
      <c r="M486" s="239">
        <v>2.08995</v>
      </c>
      <c r="N486" s="1"/>
      <c r="O486" s="1"/>
    </row>
    <row r="487" spans="1:15" ht="12.75" customHeight="1">
      <c r="A487" s="30">
        <v>477</v>
      </c>
      <c r="B487" s="283" t="s">
        <v>517</v>
      </c>
      <c r="C487" s="268">
        <v>364.8</v>
      </c>
      <c r="D487" s="269">
        <v>368.23333333333335</v>
      </c>
      <c r="E487" s="269">
        <v>359.56666666666672</v>
      </c>
      <c r="F487" s="269">
        <v>354.33333333333337</v>
      </c>
      <c r="G487" s="269">
        <v>345.66666666666674</v>
      </c>
      <c r="H487" s="269">
        <v>373.4666666666667</v>
      </c>
      <c r="I487" s="269">
        <v>382.13333333333333</v>
      </c>
      <c r="J487" s="269">
        <v>387.36666666666667</v>
      </c>
      <c r="K487" s="268">
        <v>376.9</v>
      </c>
      <c r="L487" s="268">
        <v>363</v>
      </c>
      <c r="M487" s="268">
        <v>2.4357700000000002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38.799999999999997</v>
      </c>
      <c r="D488" s="284">
        <v>38.983333333333327</v>
      </c>
      <c r="E488" s="284">
        <v>38.416666666666657</v>
      </c>
      <c r="F488" s="284">
        <v>38.033333333333331</v>
      </c>
      <c r="G488" s="284">
        <v>37.466666666666661</v>
      </c>
      <c r="H488" s="284">
        <v>39.366666666666653</v>
      </c>
      <c r="I488" s="284">
        <v>39.93333333333333</v>
      </c>
      <c r="J488" s="283">
        <v>40.316666666666649</v>
      </c>
      <c r="K488" s="283">
        <v>39.549999999999997</v>
      </c>
      <c r="L488" s="283">
        <v>38.6</v>
      </c>
      <c r="M488" s="239">
        <v>54.620370000000001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337.7</v>
      </c>
      <c r="D489" s="269">
        <v>338.21666666666664</v>
      </c>
      <c r="E489" s="269">
        <v>334.58333333333326</v>
      </c>
      <c r="F489" s="269">
        <v>331.46666666666664</v>
      </c>
      <c r="G489" s="269">
        <v>327.83333333333326</v>
      </c>
      <c r="H489" s="269">
        <v>341.33333333333326</v>
      </c>
      <c r="I489" s="269">
        <v>344.96666666666658</v>
      </c>
      <c r="J489" s="269">
        <v>348.08333333333326</v>
      </c>
      <c r="K489" s="268">
        <v>341.85</v>
      </c>
      <c r="L489" s="268">
        <v>335.1</v>
      </c>
      <c r="M489" s="268">
        <v>1.2390399999999999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315.3</v>
      </c>
      <c r="D490" s="284">
        <v>318.23333333333335</v>
      </c>
      <c r="E490" s="269">
        <v>305.11666666666667</v>
      </c>
      <c r="F490" s="269">
        <v>294.93333333333334</v>
      </c>
      <c r="G490" s="269">
        <v>281.81666666666666</v>
      </c>
      <c r="H490" s="269">
        <v>328.41666666666669</v>
      </c>
      <c r="I490" s="269">
        <v>341.53333333333336</v>
      </c>
      <c r="J490" s="269">
        <v>351.7166666666667</v>
      </c>
      <c r="K490" s="268">
        <v>331.35</v>
      </c>
      <c r="L490" s="268">
        <v>308.05</v>
      </c>
      <c r="M490" s="268">
        <v>49.881619999999998</v>
      </c>
      <c r="N490" s="1"/>
      <c r="O490" s="1"/>
    </row>
    <row r="491" spans="1:15" ht="12.75" customHeight="1">
      <c r="A491" s="30">
        <v>481</v>
      </c>
      <c r="B491" s="283" t="s">
        <v>279</v>
      </c>
      <c r="C491" s="268">
        <v>1135.25</v>
      </c>
      <c r="D491" s="269">
        <v>1132.6666666666667</v>
      </c>
      <c r="E491" s="269">
        <v>1122.6333333333334</v>
      </c>
      <c r="F491" s="269">
        <v>1110.0166666666667</v>
      </c>
      <c r="G491" s="269">
        <v>1099.9833333333333</v>
      </c>
      <c r="H491" s="269">
        <v>1145.2833333333335</v>
      </c>
      <c r="I491" s="269">
        <v>1155.3166666666668</v>
      </c>
      <c r="J491" s="269">
        <v>1167.9333333333336</v>
      </c>
      <c r="K491" s="268">
        <v>1142.7</v>
      </c>
      <c r="L491" s="268">
        <v>1120.05</v>
      </c>
      <c r="M491" s="268">
        <v>12.305680000000001</v>
      </c>
      <c r="N491" s="1"/>
      <c r="O491" s="1"/>
    </row>
    <row r="492" spans="1:15" ht="12.75" customHeight="1">
      <c r="A492" s="30">
        <v>482</v>
      </c>
      <c r="B492" s="283" t="s">
        <v>210</v>
      </c>
      <c r="C492" s="284">
        <v>291.89999999999998</v>
      </c>
      <c r="D492" s="284">
        <v>290.55</v>
      </c>
      <c r="E492" s="269">
        <v>288.60000000000002</v>
      </c>
      <c r="F492" s="269">
        <v>285.3</v>
      </c>
      <c r="G492" s="269">
        <v>283.35000000000002</v>
      </c>
      <c r="H492" s="269">
        <v>293.85000000000002</v>
      </c>
      <c r="I492" s="269">
        <v>295.79999999999995</v>
      </c>
      <c r="J492" s="269">
        <v>299.10000000000002</v>
      </c>
      <c r="K492" s="268">
        <v>292.5</v>
      </c>
      <c r="L492" s="268">
        <v>287.25</v>
      </c>
      <c r="M492" s="268">
        <v>84.994990000000001</v>
      </c>
      <c r="N492" s="1"/>
      <c r="O492" s="1"/>
    </row>
    <row r="493" spans="1:15" ht="12.75" customHeight="1">
      <c r="A493" s="30">
        <v>483</v>
      </c>
      <c r="B493" s="239" t="s">
        <v>521</v>
      </c>
      <c r="C493" s="268">
        <v>2066.5</v>
      </c>
      <c r="D493" s="269">
        <v>2070.5666666666666</v>
      </c>
      <c r="E493" s="269">
        <v>2046.1333333333332</v>
      </c>
      <c r="F493" s="269">
        <v>2025.7666666666664</v>
      </c>
      <c r="G493" s="269">
        <v>2001.333333333333</v>
      </c>
      <c r="H493" s="269">
        <v>2090.9333333333334</v>
      </c>
      <c r="I493" s="269">
        <v>2115.3666666666668</v>
      </c>
      <c r="J493" s="269">
        <v>2135.7333333333336</v>
      </c>
      <c r="K493" s="268">
        <v>2095</v>
      </c>
      <c r="L493" s="268">
        <v>2050.1999999999998</v>
      </c>
      <c r="M493" s="268">
        <v>0.2041</v>
      </c>
      <c r="N493" s="1"/>
      <c r="O493" s="1"/>
    </row>
    <row r="494" spans="1:15" ht="12.75" customHeight="1">
      <c r="A494" s="30">
        <v>484</v>
      </c>
      <c r="B494" s="239" t="s">
        <v>860</v>
      </c>
      <c r="C494" s="284">
        <v>462.45</v>
      </c>
      <c r="D494" s="284">
        <v>460.66666666666669</v>
      </c>
      <c r="E494" s="269">
        <v>455.83333333333337</v>
      </c>
      <c r="F494" s="269">
        <v>449.2166666666667</v>
      </c>
      <c r="G494" s="269">
        <v>444.38333333333338</v>
      </c>
      <c r="H494" s="269">
        <v>467.28333333333336</v>
      </c>
      <c r="I494" s="269">
        <v>472.11666666666673</v>
      </c>
      <c r="J494" s="269">
        <v>478.73333333333335</v>
      </c>
      <c r="K494" s="268">
        <v>465.5</v>
      </c>
      <c r="L494" s="268">
        <v>454.05</v>
      </c>
      <c r="M494" s="268">
        <v>1.41845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2071.25</v>
      </c>
      <c r="D495" s="269">
        <v>2074.7833333333333</v>
      </c>
      <c r="E495" s="269">
        <v>2058.6166666666668</v>
      </c>
      <c r="F495" s="269">
        <v>2045.9833333333336</v>
      </c>
      <c r="G495" s="269">
        <v>2029.8166666666671</v>
      </c>
      <c r="H495" s="269">
        <v>2087.4166666666665</v>
      </c>
      <c r="I495" s="269">
        <v>2103.5833333333335</v>
      </c>
      <c r="J495" s="269">
        <v>2116.2166666666662</v>
      </c>
      <c r="K495" s="268">
        <v>2090.9499999999998</v>
      </c>
      <c r="L495" s="268">
        <v>2062.15</v>
      </c>
      <c r="M495" s="268">
        <v>0.14507999999999999</v>
      </c>
      <c r="N495" s="1"/>
      <c r="O495" s="1"/>
    </row>
    <row r="496" spans="1:15" ht="12.75" customHeight="1">
      <c r="A496" s="30">
        <v>486</v>
      </c>
      <c r="B496" s="239" t="s">
        <v>127</v>
      </c>
      <c r="C496" s="284">
        <v>9.1</v>
      </c>
      <c r="D496" s="284">
        <v>9.0833333333333321</v>
      </c>
      <c r="E496" s="269">
        <v>8.966666666666665</v>
      </c>
      <c r="F496" s="269">
        <v>8.8333333333333321</v>
      </c>
      <c r="G496" s="269">
        <v>8.716666666666665</v>
      </c>
      <c r="H496" s="269">
        <v>9.216666666666665</v>
      </c>
      <c r="I496" s="269">
        <v>9.3333333333333321</v>
      </c>
      <c r="J496" s="269">
        <v>9.466666666666665</v>
      </c>
      <c r="K496" s="268">
        <v>9.1999999999999993</v>
      </c>
      <c r="L496" s="268">
        <v>8.9499999999999993</v>
      </c>
      <c r="M496" s="268">
        <v>1200.0204000000001</v>
      </c>
      <c r="N496" s="1"/>
      <c r="O496" s="1"/>
    </row>
    <row r="497" spans="1:15" ht="12.75" customHeight="1">
      <c r="A497" s="30">
        <v>487</v>
      </c>
      <c r="B497" s="239" t="s">
        <v>211</v>
      </c>
      <c r="C497" s="284">
        <v>910.35</v>
      </c>
      <c r="D497" s="284">
        <v>914.36666666666679</v>
      </c>
      <c r="E497" s="269">
        <v>901.53333333333353</v>
      </c>
      <c r="F497" s="269">
        <v>892.7166666666667</v>
      </c>
      <c r="G497" s="269">
        <v>879.88333333333344</v>
      </c>
      <c r="H497" s="269">
        <v>923.18333333333362</v>
      </c>
      <c r="I497" s="269">
        <v>936.01666666666688</v>
      </c>
      <c r="J497" s="269">
        <v>944.83333333333371</v>
      </c>
      <c r="K497" s="268">
        <v>927.2</v>
      </c>
      <c r="L497" s="268">
        <v>905.55</v>
      </c>
      <c r="M497" s="268">
        <v>4.7505199999999999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274</v>
      </c>
      <c r="D498" s="284">
        <v>273.95</v>
      </c>
      <c r="E498" s="269">
        <v>270.59999999999997</v>
      </c>
      <c r="F498" s="269">
        <v>267.2</v>
      </c>
      <c r="G498" s="269">
        <v>263.84999999999997</v>
      </c>
      <c r="H498" s="269">
        <v>277.34999999999997</v>
      </c>
      <c r="I498" s="269">
        <v>280.7</v>
      </c>
      <c r="J498" s="269">
        <v>284.09999999999997</v>
      </c>
      <c r="K498" s="268">
        <v>277.3</v>
      </c>
      <c r="L498" s="268">
        <v>270.55</v>
      </c>
      <c r="M498" s="268">
        <v>6.6263300000000003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78.349999999999994</v>
      </c>
      <c r="D499" s="284">
        <v>78.033333333333331</v>
      </c>
      <c r="E499" s="269">
        <v>76.166666666666657</v>
      </c>
      <c r="F499" s="269">
        <v>73.98333333333332</v>
      </c>
      <c r="G499" s="269">
        <v>72.116666666666646</v>
      </c>
      <c r="H499" s="269">
        <v>80.216666666666669</v>
      </c>
      <c r="I499" s="269">
        <v>82.083333333333343</v>
      </c>
      <c r="J499" s="269">
        <v>84.26666666666668</v>
      </c>
      <c r="K499" s="268">
        <v>79.900000000000006</v>
      </c>
      <c r="L499" s="268">
        <v>75.849999999999994</v>
      </c>
      <c r="M499" s="268">
        <v>8.4135100000000005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731.1</v>
      </c>
      <c r="D500" s="284">
        <v>723.35</v>
      </c>
      <c r="E500" s="269">
        <v>709.85</v>
      </c>
      <c r="F500" s="269">
        <v>688.6</v>
      </c>
      <c r="G500" s="269">
        <v>675.1</v>
      </c>
      <c r="H500" s="269">
        <v>744.6</v>
      </c>
      <c r="I500" s="269">
        <v>758.1</v>
      </c>
      <c r="J500" s="269">
        <v>779.35</v>
      </c>
      <c r="K500" s="268">
        <v>736.85</v>
      </c>
      <c r="L500" s="268">
        <v>702.1</v>
      </c>
      <c r="M500" s="268">
        <v>1.1808000000000001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1646.45</v>
      </c>
      <c r="D501" s="284">
        <v>1650.3333333333333</v>
      </c>
      <c r="E501" s="269">
        <v>1628.6666666666665</v>
      </c>
      <c r="F501" s="269">
        <v>1610.8833333333332</v>
      </c>
      <c r="G501" s="269">
        <v>1589.2166666666665</v>
      </c>
      <c r="H501" s="269">
        <v>1668.1166666666666</v>
      </c>
      <c r="I501" s="269">
        <v>1689.7833333333331</v>
      </c>
      <c r="J501" s="269">
        <v>1707.5666666666666</v>
      </c>
      <c r="K501" s="268">
        <v>1672</v>
      </c>
      <c r="L501" s="268">
        <v>1632.55</v>
      </c>
      <c r="M501" s="268">
        <v>0.55559000000000003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408.1</v>
      </c>
      <c r="D502" s="284">
        <v>408.7</v>
      </c>
      <c r="E502" s="269">
        <v>405.65</v>
      </c>
      <c r="F502" s="269">
        <v>403.2</v>
      </c>
      <c r="G502" s="269">
        <v>400.15</v>
      </c>
      <c r="H502" s="269">
        <v>411.15</v>
      </c>
      <c r="I502" s="269">
        <v>414.20000000000005</v>
      </c>
      <c r="J502" s="269">
        <v>416.65</v>
      </c>
      <c r="K502" s="268">
        <v>411.75</v>
      </c>
      <c r="L502" s="268">
        <v>406.25</v>
      </c>
      <c r="M502" s="268">
        <v>37.900930000000002</v>
      </c>
      <c r="N502" s="1"/>
      <c r="O502" s="1"/>
    </row>
    <row r="503" spans="1:15" ht="12.75" customHeight="1">
      <c r="A503" s="30">
        <v>493</v>
      </c>
      <c r="B503" s="239" t="s">
        <v>526</v>
      </c>
      <c r="C503" s="239">
        <v>253.55</v>
      </c>
      <c r="D503" s="284">
        <v>252.85</v>
      </c>
      <c r="E503" s="269">
        <v>247.7</v>
      </c>
      <c r="F503" s="269">
        <v>241.85</v>
      </c>
      <c r="G503" s="269">
        <v>236.7</v>
      </c>
      <c r="H503" s="269">
        <v>258.7</v>
      </c>
      <c r="I503" s="269">
        <v>263.85000000000002</v>
      </c>
      <c r="J503" s="269">
        <v>269.7</v>
      </c>
      <c r="K503" s="268">
        <v>258</v>
      </c>
      <c r="L503" s="268">
        <v>247</v>
      </c>
      <c r="M503" s="268">
        <v>8.7118199999999995</v>
      </c>
      <c r="N503" s="1"/>
      <c r="O503" s="1"/>
    </row>
    <row r="504" spans="1:15" ht="12.75" customHeight="1">
      <c r="A504" s="30">
        <v>494</v>
      </c>
      <c r="B504" s="239" t="s">
        <v>281</v>
      </c>
      <c r="C504" s="239">
        <v>16.55</v>
      </c>
      <c r="D504" s="284">
        <v>16.55</v>
      </c>
      <c r="E504" s="269">
        <v>16.350000000000001</v>
      </c>
      <c r="F504" s="269">
        <v>16.150000000000002</v>
      </c>
      <c r="G504" s="269">
        <v>15.950000000000003</v>
      </c>
      <c r="H504" s="269">
        <v>16.75</v>
      </c>
      <c r="I504" s="269">
        <v>16.949999999999996</v>
      </c>
      <c r="J504" s="269">
        <v>17.149999999999999</v>
      </c>
      <c r="K504" s="268">
        <v>16.75</v>
      </c>
      <c r="L504" s="268">
        <v>16.350000000000001</v>
      </c>
      <c r="M504" s="268">
        <v>596.05750999999998</v>
      </c>
      <c r="N504" s="1"/>
      <c r="O504" s="1"/>
    </row>
    <row r="505" spans="1:15" ht="12.75" customHeight="1">
      <c r="A505" s="30">
        <v>495</v>
      </c>
      <c r="B505" s="239" t="s">
        <v>861</v>
      </c>
      <c r="C505" s="239">
        <v>10014.700000000001</v>
      </c>
      <c r="D505" s="284">
        <v>9945.25</v>
      </c>
      <c r="E505" s="269">
        <v>9850.5</v>
      </c>
      <c r="F505" s="269">
        <v>9686.2999999999993</v>
      </c>
      <c r="G505" s="269">
        <v>9591.5499999999993</v>
      </c>
      <c r="H505" s="269">
        <v>10109.450000000001</v>
      </c>
      <c r="I505" s="269">
        <v>10204.200000000001</v>
      </c>
      <c r="J505" s="269">
        <v>10368.400000000001</v>
      </c>
      <c r="K505" s="268">
        <v>10040</v>
      </c>
      <c r="L505" s="268">
        <v>9781.0499999999993</v>
      </c>
      <c r="M505" s="268">
        <v>4.3569999999999998E-2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281.8</v>
      </c>
      <c r="D506" s="284">
        <v>281.18333333333334</v>
      </c>
      <c r="E506" s="269">
        <v>277.86666666666667</v>
      </c>
      <c r="F506" s="269">
        <v>273.93333333333334</v>
      </c>
      <c r="G506" s="269">
        <v>270.61666666666667</v>
      </c>
      <c r="H506" s="269">
        <v>285.11666666666667</v>
      </c>
      <c r="I506" s="269">
        <v>288.43333333333339</v>
      </c>
      <c r="J506" s="269">
        <v>292.36666666666667</v>
      </c>
      <c r="K506" s="268">
        <v>284.5</v>
      </c>
      <c r="L506" s="268">
        <v>277.25</v>
      </c>
      <c r="M506" s="268">
        <v>146.58804000000001</v>
      </c>
      <c r="N506" s="1"/>
      <c r="O506" s="1"/>
    </row>
    <row r="507" spans="1:15" ht="12.75" customHeight="1">
      <c r="A507" s="30">
        <v>497</v>
      </c>
      <c r="B507" s="239" t="s">
        <v>527</v>
      </c>
      <c r="C507" s="284">
        <v>225.8</v>
      </c>
      <c r="D507" s="269">
        <v>225.93333333333331</v>
      </c>
      <c r="E507" s="269">
        <v>222.36666666666662</v>
      </c>
      <c r="F507" s="269">
        <v>218.93333333333331</v>
      </c>
      <c r="G507" s="269">
        <v>215.36666666666662</v>
      </c>
      <c r="H507" s="269">
        <v>229.36666666666662</v>
      </c>
      <c r="I507" s="269">
        <v>232.93333333333328</v>
      </c>
      <c r="J507" s="268">
        <v>236.36666666666662</v>
      </c>
      <c r="K507" s="268">
        <v>229.5</v>
      </c>
      <c r="L507" s="268">
        <v>222.5</v>
      </c>
      <c r="M507" s="239">
        <v>8.0266300000000008</v>
      </c>
      <c r="N507" s="1"/>
      <c r="O507" s="1"/>
    </row>
    <row r="508" spans="1:15" ht="12.75" customHeight="1">
      <c r="A508" s="30">
        <v>498</v>
      </c>
      <c r="B508" s="239" t="s">
        <v>833</v>
      </c>
      <c r="C508" s="284">
        <v>69.55</v>
      </c>
      <c r="D508" s="269">
        <v>68.11666666666666</v>
      </c>
      <c r="E508" s="269">
        <v>66.033333333333317</v>
      </c>
      <c r="F508" s="269">
        <v>62.516666666666652</v>
      </c>
      <c r="G508" s="269">
        <v>60.433333333333309</v>
      </c>
      <c r="H508" s="269">
        <v>71.633333333333326</v>
      </c>
      <c r="I508" s="269">
        <v>73.716666666666669</v>
      </c>
      <c r="J508" s="268">
        <v>77.233333333333334</v>
      </c>
      <c r="K508" s="268">
        <v>70.2</v>
      </c>
      <c r="L508" s="268">
        <v>64.599999999999994</v>
      </c>
      <c r="M508" s="239">
        <v>1708.7953600000001</v>
      </c>
      <c r="N508" s="1"/>
      <c r="O508" s="1"/>
    </row>
    <row r="509" spans="1:15" ht="12.75" customHeight="1">
      <c r="A509" s="30">
        <v>499</v>
      </c>
      <c r="B509" s="365" t="s">
        <v>824</v>
      </c>
      <c r="C509" s="284">
        <v>422</v>
      </c>
      <c r="D509" s="269">
        <v>421.73333333333335</v>
      </c>
      <c r="E509" s="269">
        <v>417.4666666666667</v>
      </c>
      <c r="F509" s="269">
        <v>412.93333333333334</v>
      </c>
      <c r="G509" s="269">
        <v>408.66666666666669</v>
      </c>
      <c r="H509" s="269">
        <v>426.26666666666671</v>
      </c>
      <c r="I509" s="269">
        <v>430.53333333333336</v>
      </c>
      <c r="J509" s="268">
        <v>435.06666666666672</v>
      </c>
      <c r="K509" s="268">
        <v>426</v>
      </c>
      <c r="L509" s="268">
        <v>417.2</v>
      </c>
      <c r="M509" s="284">
        <v>19.289010000000001</v>
      </c>
      <c r="N509" s="1"/>
      <c r="O509" s="1"/>
    </row>
    <row r="510" spans="1:15" ht="12.75" customHeight="1">
      <c r="A510" s="364">
        <v>500</v>
      </c>
      <c r="B510" s="239" t="s">
        <v>528</v>
      </c>
      <c r="C510" s="269">
        <v>1741.25</v>
      </c>
      <c r="D510" s="269">
        <v>1737.1000000000001</v>
      </c>
      <c r="E510" s="269">
        <v>1715.4000000000003</v>
      </c>
      <c r="F510" s="269">
        <v>1689.5500000000002</v>
      </c>
      <c r="G510" s="269">
        <v>1667.8500000000004</v>
      </c>
      <c r="H510" s="269">
        <v>1762.9500000000003</v>
      </c>
      <c r="I510" s="268">
        <v>1784.65</v>
      </c>
      <c r="J510" s="268">
        <v>1810.5000000000002</v>
      </c>
      <c r="K510" s="268">
        <v>1758.8</v>
      </c>
      <c r="L510" s="239">
        <v>1711.25</v>
      </c>
      <c r="M510" s="269">
        <v>0.27501999999999999</v>
      </c>
      <c r="N510" s="1"/>
      <c r="O510" s="1"/>
    </row>
    <row r="511" spans="1:15" ht="12.75" customHeight="1">
      <c r="A511" s="239">
        <v>501</v>
      </c>
      <c r="B511" s="239" t="s">
        <v>529</v>
      </c>
      <c r="C511" s="269">
        <v>1460.65</v>
      </c>
      <c r="D511" s="269">
        <v>1451.4666666666665</v>
      </c>
      <c r="E511" s="269">
        <v>1402.9333333333329</v>
      </c>
      <c r="F511" s="269">
        <v>1345.2166666666665</v>
      </c>
      <c r="G511" s="269">
        <v>1296.6833333333329</v>
      </c>
      <c r="H511" s="269">
        <v>1509.1833333333329</v>
      </c>
      <c r="I511" s="268">
        <v>1557.7166666666662</v>
      </c>
      <c r="J511" s="268">
        <v>1615.4333333333329</v>
      </c>
      <c r="K511" s="268">
        <v>1500</v>
      </c>
      <c r="L511" s="239">
        <v>1393.75</v>
      </c>
      <c r="M511" s="269">
        <v>1.3788100000000001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2"/>
      <c r="B5" s="413"/>
      <c r="C5" s="412"/>
      <c r="D5" s="41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14" t="s">
        <v>531</v>
      </c>
      <c r="C7" s="413"/>
      <c r="D7" s="7">
        <f>Main!B10</f>
        <v>44844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44841</v>
      </c>
      <c r="B10" s="29">
        <v>542580</v>
      </c>
      <c r="C10" s="28" t="s">
        <v>979</v>
      </c>
      <c r="D10" s="28" t="s">
        <v>980</v>
      </c>
      <c r="E10" s="28" t="s">
        <v>541</v>
      </c>
      <c r="F10" s="85">
        <v>60000</v>
      </c>
      <c r="G10" s="29">
        <v>29.15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44841</v>
      </c>
      <c r="B11" s="29">
        <v>539277</v>
      </c>
      <c r="C11" s="28" t="s">
        <v>981</v>
      </c>
      <c r="D11" s="28" t="s">
        <v>982</v>
      </c>
      <c r="E11" s="28" t="s">
        <v>541</v>
      </c>
      <c r="F11" s="85">
        <v>65000</v>
      </c>
      <c r="G11" s="29">
        <v>77.05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44841</v>
      </c>
      <c r="B12" s="29">
        <v>540135</v>
      </c>
      <c r="C12" s="28" t="s">
        <v>983</v>
      </c>
      <c r="D12" s="28" t="s">
        <v>984</v>
      </c>
      <c r="E12" s="28" t="s">
        <v>541</v>
      </c>
      <c r="F12" s="85">
        <v>5475017</v>
      </c>
      <c r="G12" s="29">
        <v>0.85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44841</v>
      </c>
      <c r="B13" s="29">
        <v>522005</v>
      </c>
      <c r="C13" s="28" t="s">
        <v>985</v>
      </c>
      <c r="D13" s="28" t="s">
        <v>986</v>
      </c>
      <c r="E13" s="28" t="s">
        <v>540</v>
      </c>
      <c r="F13" s="85">
        <v>17742</v>
      </c>
      <c r="G13" s="29">
        <v>129.18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44841</v>
      </c>
      <c r="B14" s="29">
        <v>522005</v>
      </c>
      <c r="C14" s="28" t="s">
        <v>985</v>
      </c>
      <c r="D14" s="28" t="s">
        <v>986</v>
      </c>
      <c r="E14" s="28" t="s">
        <v>541</v>
      </c>
      <c r="F14" s="85">
        <v>15208</v>
      </c>
      <c r="G14" s="29">
        <v>132.84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44841</v>
      </c>
      <c r="B15" s="29">
        <v>511710</v>
      </c>
      <c r="C15" s="28" t="s">
        <v>987</v>
      </c>
      <c r="D15" s="28" t="s">
        <v>988</v>
      </c>
      <c r="E15" s="28" t="s">
        <v>541</v>
      </c>
      <c r="F15" s="85">
        <v>385000</v>
      </c>
      <c r="G15" s="29">
        <v>1.84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44841</v>
      </c>
      <c r="B16" s="29">
        <v>543516</v>
      </c>
      <c r="C16" s="28" t="s">
        <v>989</v>
      </c>
      <c r="D16" s="28" t="s">
        <v>953</v>
      </c>
      <c r="E16" s="28" t="s">
        <v>540</v>
      </c>
      <c r="F16" s="85">
        <v>10000</v>
      </c>
      <c r="G16" s="29">
        <v>54.55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44841</v>
      </c>
      <c r="B17" s="29">
        <v>543516</v>
      </c>
      <c r="C17" s="28" t="s">
        <v>989</v>
      </c>
      <c r="D17" s="28" t="s">
        <v>952</v>
      </c>
      <c r="E17" s="28" t="s">
        <v>541</v>
      </c>
      <c r="F17" s="85">
        <v>10000</v>
      </c>
      <c r="G17" s="29">
        <v>54.55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44841</v>
      </c>
      <c r="B18" s="29">
        <v>543595</v>
      </c>
      <c r="C18" s="28" t="s">
        <v>922</v>
      </c>
      <c r="D18" s="28" t="s">
        <v>949</v>
      </c>
      <c r="E18" s="28" t="s">
        <v>541</v>
      </c>
      <c r="F18" s="85">
        <v>9000</v>
      </c>
      <c r="G18" s="29">
        <v>273.61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44841</v>
      </c>
      <c r="B19" s="29">
        <v>543595</v>
      </c>
      <c r="C19" s="28" t="s">
        <v>922</v>
      </c>
      <c r="D19" s="28" t="s">
        <v>949</v>
      </c>
      <c r="E19" s="28" t="s">
        <v>540</v>
      </c>
      <c r="F19" s="85">
        <v>6000</v>
      </c>
      <c r="G19" s="29">
        <v>270.49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44841</v>
      </c>
      <c r="B20" s="29">
        <v>542802</v>
      </c>
      <c r="C20" s="28" t="s">
        <v>887</v>
      </c>
      <c r="D20" s="28" t="s">
        <v>904</v>
      </c>
      <c r="E20" s="28" t="s">
        <v>541</v>
      </c>
      <c r="F20" s="85">
        <v>845670</v>
      </c>
      <c r="G20" s="29">
        <v>21.15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44841</v>
      </c>
      <c r="B21" s="29">
        <v>542802</v>
      </c>
      <c r="C21" s="28" t="s">
        <v>887</v>
      </c>
      <c r="D21" s="28" t="s">
        <v>904</v>
      </c>
      <c r="E21" s="28" t="s">
        <v>540</v>
      </c>
      <c r="F21" s="85">
        <v>833154</v>
      </c>
      <c r="G21" s="29">
        <v>21.13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44841</v>
      </c>
      <c r="B22" s="29">
        <v>540936</v>
      </c>
      <c r="C22" s="28" t="s">
        <v>923</v>
      </c>
      <c r="D22" s="28" t="s">
        <v>924</v>
      </c>
      <c r="E22" s="28" t="s">
        <v>540</v>
      </c>
      <c r="F22" s="85">
        <v>107577</v>
      </c>
      <c r="G22" s="29">
        <v>13.44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44841</v>
      </c>
      <c r="B23" s="29">
        <v>540936</v>
      </c>
      <c r="C23" s="28" t="s">
        <v>923</v>
      </c>
      <c r="D23" s="28" t="s">
        <v>924</v>
      </c>
      <c r="E23" s="28" t="s">
        <v>541</v>
      </c>
      <c r="F23" s="85">
        <v>22024</v>
      </c>
      <c r="G23" s="29">
        <v>13.56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44841</v>
      </c>
      <c r="B24" s="29">
        <v>530663</v>
      </c>
      <c r="C24" s="28" t="s">
        <v>888</v>
      </c>
      <c r="D24" s="28" t="s">
        <v>905</v>
      </c>
      <c r="E24" s="28" t="s">
        <v>541</v>
      </c>
      <c r="F24" s="85">
        <v>272000</v>
      </c>
      <c r="G24" s="29">
        <v>1.65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44841</v>
      </c>
      <c r="B25" s="29">
        <v>533282</v>
      </c>
      <c r="C25" s="28" t="s">
        <v>965</v>
      </c>
      <c r="D25" s="28" t="s">
        <v>990</v>
      </c>
      <c r="E25" s="28" t="s">
        <v>540</v>
      </c>
      <c r="F25" s="85">
        <v>556493</v>
      </c>
      <c r="G25" s="29">
        <v>332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44841</v>
      </c>
      <c r="B26" s="29">
        <v>533282</v>
      </c>
      <c r="C26" s="28" t="s">
        <v>965</v>
      </c>
      <c r="D26" s="28" t="s">
        <v>991</v>
      </c>
      <c r="E26" s="28" t="s">
        <v>541</v>
      </c>
      <c r="F26" s="85">
        <v>556493</v>
      </c>
      <c r="G26" s="29">
        <v>332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44841</v>
      </c>
      <c r="B27" s="29">
        <v>541083</v>
      </c>
      <c r="C27" s="28" t="s">
        <v>992</v>
      </c>
      <c r="D27" s="28" t="s">
        <v>993</v>
      </c>
      <c r="E27" s="28" t="s">
        <v>540</v>
      </c>
      <c r="F27" s="85">
        <v>40000</v>
      </c>
      <c r="G27" s="29">
        <v>529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44841</v>
      </c>
      <c r="B28" s="29">
        <v>522183</v>
      </c>
      <c r="C28" s="28" t="s">
        <v>994</v>
      </c>
      <c r="D28" s="28" t="s">
        <v>995</v>
      </c>
      <c r="E28" s="28" t="s">
        <v>540</v>
      </c>
      <c r="F28" s="85">
        <v>20000</v>
      </c>
      <c r="G28" s="29">
        <v>190.71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44841</v>
      </c>
      <c r="B29" s="29">
        <v>543286</v>
      </c>
      <c r="C29" s="28" t="s">
        <v>925</v>
      </c>
      <c r="D29" s="28" t="s">
        <v>926</v>
      </c>
      <c r="E29" s="28" t="s">
        <v>541</v>
      </c>
      <c r="F29" s="85">
        <v>66000</v>
      </c>
      <c r="G29" s="29">
        <v>19.95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44841</v>
      </c>
      <c r="B30" s="29">
        <v>543286</v>
      </c>
      <c r="C30" s="28" t="s">
        <v>925</v>
      </c>
      <c r="D30" s="28" t="s">
        <v>926</v>
      </c>
      <c r="E30" s="28" t="s">
        <v>540</v>
      </c>
      <c r="F30" s="85">
        <v>6000</v>
      </c>
      <c r="G30" s="29">
        <v>19.7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44841</v>
      </c>
      <c r="B31" s="29">
        <v>543286</v>
      </c>
      <c r="C31" s="28" t="s">
        <v>925</v>
      </c>
      <c r="D31" s="28" t="s">
        <v>996</v>
      </c>
      <c r="E31" s="28" t="s">
        <v>540</v>
      </c>
      <c r="F31" s="85">
        <v>96000</v>
      </c>
      <c r="G31" s="29">
        <v>19.43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44841</v>
      </c>
      <c r="B32" s="29">
        <v>533602</v>
      </c>
      <c r="C32" s="28" t="s">
        <v>950</v>
      </c>
      <c r="D32" s="28" t="s">
        <v>997</v>
      </c>
      <c r="E32" s="28" t="s">
        <v>541</v>
      </c>
      <c r="F32" s="85">
        <v>886790</v>
      </c>
      <c r="G32" s="29">
        <v>9.06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44841</v>
      </c>
      <c r="B33" s="29">
        <v>511000</v>
      </c>
      <c r="C33" s="28" t="s">
        <v>998</v>
      </c>
      <c r="D33" s="28" t="s">
        <v>999</v>
      </c>
      <c r="E33" s="28" t="s">
        <v>541</v>
      </c>
      <c r="F33" s="85">
        <v>50000</v>
      </c>
      <c r="G33" s="29">
        <v>13.05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44841</v>
      </c>
      <c r="B34" s="29">
        <v>511000</v>
      </c>
      <c r="C34" s="28" t="s">
        <v>998</v>
      </c>
      <c r="D34" s="28" t="s">
        <v>1000</v>
      </c>
      <c r="E34" s="28" t="s">
        <v>541</v>
      </c>
      <c r="F34" s="85">
        <v>113736</v>
      </c>
      <c r="G34" s="29">
        <v>12.4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44841</v>
      </c>
      <c r="B35" s="29">
        <v>511000</v>
      </c>
      <c r="C35" s="28" t="s">
        <v>998</v>
      </c>
      <c r="D35" s="28" t="s">
        <v>1001</v>
      </c>
      <c r="E35" s="28" t="s">
        <v>540</v>
      </c>
      <c r="F35" s="85">
        <v>50000</v>
      </c>
      <c r="G35" s="29">
        <v>13.05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44841</v>
      </c>
      <c r="B36" s="29">
        <v>511000</v>
      </c>
      <c r="C36" s="28" t="s">
        <v>998</v>
      </c>
      <c r="D36" s="28" t="s">
        <v>1002</v>
      </c>
      <c r="E36" s="28" t="s">
        <v>540</v>
      </c>
      <c r="F36" s="85">
        <v>50000</v>
      </c>
      <c r="G36" s="29">
        <v>13.05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44841</v>
      </c>
      <c r="B37" s="29">
        <v>511000</v>
      </c>
      <c r="C37" s="28" t="s">
        <v>998</v>
      </c>
      <c r="D37" s="28" t="s">
        <v>1003</v>
      </c>
      <c r="E37" s="28" t="s">
        <v>541</v>
      </c>
      <c r="F37" s="85">
        <v>200292</v>
      </c>
      <c r="G37" s="29">
        <v>13.05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44841</v>
      </c>
      <c r="B38" s="29">
        <v>543613</v>
      </c>
      <c r="C38" s="28" t="s">
        <v>951</v>
      </c>
      <c r="D38" s="28" t="s">
        <v>865</v>
      </c>
      <c r="E38" s="28" t="s">
        <v>541</v>
      </c>
      <c r="F38" s="85">
        <v>28000</v>
      </c>
      <c r="G38" s="29">
        <v>29.55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44841</v>
      </c>
      <c r="B39" s="29">
        <v>543207</v>
      </c>
      <c r="C39" s="28" t="s">
        <v>927</v>
      </c>
      <c r="D39" s="28" t="s">
        <v>1004</v>
      </c>
      <c r="E39" s="28" t="s">
        <v>541</v>
      </c>
      <c r="F39" s="85">
        <v>37508</v>
      </c>
      <c r="G39" s="29">
        <v>7.22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44841</v>
      </c>
      <c r="B40" s="29">
        <v>543207</v>
      </c>
      <c r="C40" s="28" t="s">
        <v>927</v>
      </c>
      <c r="D40" s="28" t="s">
        <v>1004</v>
      </c>
      <c r="E40" s="28" t="s">
        <v>540</v>
      </c>
      <c r="F40" s="85">
        <v>281181</v>
      </c>
      <c r="G40" s="29">
        <v>6.99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44841</v>
      </c>
      <c r="B41" s="29">
        <v>540715</v>
      </c>
      <c r="C41" s="28" t="s">
        <v>1005</v>
      </c>
      <c r="D41" s="28" t="s">
        <v>1006</v>
      </c>
      <c r="E41" s="28" t="s">
        <v>540</v>
      </c>
      <c r="F41" s="85">
        <v>72000</v>
      </c>
      <c r="G41" s="29">
        <v>37.840000000000003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44841</v>
      </c>
      <c r="B42" s="29">
        <v>540715</v>
      </c>
      <c r="C42" s="28" t="s">
        <v>1005</v>
      </c>
      <c r="D42" s="28" t="s">
        <v>1007</v>
      </c>
      <c r="E42" s="28" t="s">
        <v>541</v>
      </c>
      <c r="F42" s="85">
        <v>78000</v>
      </c>
      <c r="G42" s="29">
        <v>38.049999999999997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44841</v>
      </c>
      <c r="B43" s="29">
        <v>542034</v>
      </c>
      <c r="C43" s="28" t="s">
        <v>955</v>
      </c>
      <c r="D43" s="28" t="s">
        <v>865</v>
      </c>
      <c r="E43" s="28" t="s">
        <v>541</v>
      </c>
      <c r="F43" s="85">
        <v>75000</v>
      </c>
      <c r="G43" s="29">
        <v>31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44841</v>
      </c>
      <c r="B44" s="29">
        <v>538923</v>
      </c>
      <c r="C44" s="28" t="s">
        <v>885</v>
      </c>
      <c r="D44" s="28" t="s">
        <v>956</v>
      </c>
      <c r="E44" s="28" t="s">
        <v>541</v>
      </c>
      <c r="F44" s="85">
        <v>40000</v>
      </c>
      <c r="G44" s="29">
        <v>46.33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44841</v>
      </c>
      <c r="B45" s="29">
        <v>530611</v>
      </c>
      <c r="C45" s="28" t="s">
        <v>1008</v>
      </c>
      <c r="D45" s="28" t="s">
        <v>1009</v>
      </c>
      <c r="E45" s="28" t="s">
        <v>541</v>
      </c>
      <c r="F45" s="85">
        <v>759318</v>
      </c>
      <c r="G45" s="29">
        <v>1.1499999999999999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44841</v>
      </c>
      <c r="B46" s="29">
        <v>539402</v>
      </c>
      <c r="C46" s="28" t="s">
        <v>957</v>
      </c>
      <c r="D46" s="28" t="s">
        <v>958</v>
      </c>
      <c r="E46" s="28" t="s">
        <v>540</v>
      </c>
      <c r="F46" s="85">
        <v>62473</v>
      </c>
      <c r="G46" s="29">
        <v>27.61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44841</v>
      </c>
      <c r="B47" s="29">
        <v>539402</v>
      </c>
      <c r="C47" s="28" t="s">
        <v>957</v>
      </c>
      <c r="D47" s="28" t="s">
        <v>958</v>
      </c>
      <c r="E47" s="28" t="s">
        <v>541</v>
      </c>
      <c r="F47" s="85">
        <v>172450</v>
      </c>
      <c r="G47" s="29">
        <v>27.73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44841</v>
      </c>
      <c r="B48" s="29">
        <v>539402</v>
      </c>
      <c r="C48" s="28" t="s">
        <v>957</v>
      </c>
      <c r="D48" s="28" t="s">
        <v>959</v>
      </c>
      <c r="E48" s="28" t="s">
        <v>541</v>
      </c>
      <c r="F48" s="85">
        <v>150000</v>
      </c>
      <c r="G48" s="29">
        <v>27.75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44841</v>
      </c>
      <c r="B49" s="29">
        <v>539402</v>
      </c>
      <c r="C49" s="28" t="s">
        <v>957</v>
      </c>
      <c r="D49" s="28" t="s">
        <v>1010</v>
      </c>
      <c r="E49" s="28" t="s">
        <v>541</v>
      </c>
      <c r="F49" s="85">
        <v>56602</v>
      </c>
      <c r="G49" s="29">
        <v>27.74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44841</v>
      </c>
      <c r="B50" s="29">
        <v>539402</v>
      </c>
      <c r="C50" s="28" t="s">
        <v>957</v>
      </c>
      <c r="D50" s="28" t="s">
        <v>1010</v>
      </c>
      <c r="E50" s="28" t="s">
        <v>540</v>
      </c>
      <c r="F50" s="85">
        <v>19852</v>
      </c>
      <c r="G50" s="29">
        <v>27.59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44841</v>
      </c>
      <c r="B51" s="29">
        <v>539402</v>
      </c>
      <c r="C51" s="28" t="s">
        <v>957</v>
      </c>
      <c r="D51" s="28" t="s">
        <v>1011</v>
      </c>
      <c r="E51" s="28" t="s">
        <v>540</v>
      </c>
      <c r="F51" s="85">
        <v>54000</v>
      </c>
      <c r="G51" s="29">
        <v>27.65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44841</v>
      </c>
      <c r="B52" s="29">
        <v>539402</v>
      </c>
      <c r="C52" s="28" t="s">
        <v>957</v>
      </c>
      <c r="D52" s="28" t="s">
        <v>1012</v>
      </c>
      <c r="E52" s="28" t="s">
        <v>541</v>
      </c>
      <c r="F52" s="85">
        <v>335000</v>
      </c>
      <c r="G52" s="29">
        <v>27.72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44841</v>
      </c>
      <c r="B53" s="29">
        <v>538918</v>
      </c>
      <c r="C53" s="28" t="s">
        <v>1013</v>
      </c>
      <c r="D53" s="28" t="s">
        <v>1014</v>
      </c>
      <c r="E53" s="28" t="s">
        <v>541</v>
      </c>
      <c r="F53" s="85">
        <v>25278</v>
      </c>
      <c r="G53" s="29">
        <v>12.2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44841</v>
      </c>
      <c r="B54" s="29">
        <v>519331</v>
      </c>
      <c r="C54" s="28" t="s">
        <v>1015</v>
      </c>
      <c r="D54" s="28" t="s">
        <v>1016</v>
      </c>
      <c r="E54" s="28" t="s">
        <v>541</v>
      </c>
      <c r="F54" s="85">
        <v>41741</v>
      </c>
      <c r="G54" s="29">
        <v>40.28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44841</v>
      </c>
      <c r="B55" s="29">
        <v>540252</v>
      </c>
      <c r="C55" s="28" t="s">
        <v>1017</v>
      </c>
      <c r="D55" s="28" t="s">
        <v>924</v>
      </c>
      <c r="E55" s="28" t="s">
        <v>540</v>
      </c>
      <c r="F55" s="85">
        <v>424636</v>
      </c>
      <c r="G55" s="29">
        <v>31.45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44841</v>
      </c>
      <c r="B56" s="29">
        <v>540252</v>
      </c>
      <c r="C56" s="28" t="s">
        <v>1017</v>
      </c>
      <c r="D56" s="28" t="s">
        <v>924</v>
      </c>
      <c r="E56" s="28" t="s">
        <v>541</v>
      </c>
      <c r="F56" s="85">
        <v>422090</v>
      </c>
      <c r="G56" s="29">
        <v>31.55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44841</v>
      </c>
      <c r="B57" s="29" t="s">
        <v>960</v>
      </c>
      <c r="C57" s="28" t="s">
        <v>961</v>
      </c>
      <c r="D57" s="28" t="s">
        <v>954</v>
      </c>
      <c r="E57" s="28" t="s">
        <v>540</v>
      </c>
      <c r="F57" s="85">
        <v>11314</v>
      </c>
      <c r="G57" s="29">
        <v>8.7799999999999994</v>
      </c>
      <c r="H57" s="29" t="s">
        <v>816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44841</v>
      </c>
      <c r="B58" s="29" t="s">
        <v>960</v>
      </c>
      <c r="C58" s="28" t="s">
        <v>961</v>
      </c>
      <c r="D58" s="28" t="s">
        <v>1018</v>
      </c>
      <c r="E58" s="28" t="s">
        <v>540</v>
      </c>
      <c r="F58" s="85">
        <v>206517</v>
      </c>
      <c r="G58" s="29">
        <v>8.7799999999999994</v>
      </c>
      <c r="H58" s="29" t="s">
        <v>816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44841</v>
      </c>
      <c r="B59" s="29" t="s">
        <v>1019</v>
      </c>
      <c r="C59" s="28" t="s">
        <v>1020</v>
      </c>
      <c r="D59" s="28" t="s">
        <v>1021</v>
      </c>
      <c r="E59" s="28" t="s">
        <v>540</v>
      </c>
      <c r="F59" s="85">
        <v>56000</v>
      </c>
      <c r="G59" s="29">
        <v>25</v>
      </c>
      <c r="H59" s="29" t="s">
        <v>816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44841</v>
      </c>
      <c r="B60" s="29" t="s">
        <v>1022</v>
      </c>
      <c r="C60" s="28" t="s">
        <v>1023</v>
      </c>
      <c r="D60" s="28" t="s">
        <v>1024</v>
      </c>
      <c r="E60" s="28" t="s">
        <v>540</v>
      </c>
      <c r="F60" s="85">
        <v>38619</v>
      </c>
      <c r="G60" s="29">
        <v>92.66</v>
      </c>
      <c r="H60" s="29" t="s">
        <v>816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44841</v>
      </c>
      <c r="B61" s="29" t="s">
        <v>1025</v>
      </c>
      <c r="C61" s="28" t="s">
        <v>1026</v>
      </c>
      <c r="D61" s="28" t="s">
        <v>1027</v>
      </c>
      <c r="E61" s="28" t="s">
        <v>540</v>
      </c>
      <c r="F61" s="85">
        <v>72000</v>
      </c>
      <c r="G61" s="29">
        <v>77.25</v>
      </c>
      <c r="H61" s="29" t="s">
        <v>816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44841</v>
      </c>
      <c r="B62" s="29" t="s">
        <v>1025</v>
      </c>
      <c r="C62" s="28" t="s">
        <v>1026</v>
      </c>
      <c r="D62" s="28" t="s">
        <v>1028</v>
      </c>
      <c r="E62" s="28" t="s">
        <v>540</v>
      </c>
      <c r="F62" s="85">
        <v>64000</v>
      </c>
      <c r="G62" s="29">
        <v>77.72</v>
      </c>
      <c r="H62" s="29" t="s">
        <v>816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44841</v>
      </c>
      <c r="B63" s="29" t="s">
        <v>1025</v>
      </c>
      <c r="C63" s="28" t="s">
        <v>1026</v>
      </c>
      <c r="D63" s="28" t="s">
        <v>1029</v>
      </c>
      <c r="E63" s="28" t="s">
        <v>540</v>
      </c>
      <c r="F63" s="85">
        <v>108000</v>
      </c>
      <c r="G63" s="29">
        <v>76.569999999999993</v>
      </c>
      <c r="H63" s="29" t="s">
        <v>816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44841</v>
      </c>
      <c r="B64" s="29" t="s">
        <v>1030</v>
      </c>
      <c r="C64" s="28" t="s">
        <v>1031</v>
      </c>
      <c r="D64" s="28" t="s">
        <v>1032</v>
      </c>
      <c r="E64" s="28" t="s">
        <v>540</v>
      </c>
      <c r="F64" s="85">
        <v>1714204</v>
      </c>
      <c r="G64" s="29">
        <v>109.65</v>
      </c>
      <c r="H64" s="29" t="s">
        <v>816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44841</v>
      </c>
      <c r="B65" s="29" t="s">
        <v>1030</v>
      </c>
      <c r="C65" s="28" t="s">
        <v>1031</v>
      </c>
      <c r="D65" s="28" t="s">
        <v>1033</v>
      </c>
      <c r="E65" s="28" t="s">
        <v>540</v>
      </c>
      <c r="F65" s="85">
        <v>2062677</v>
      </c>
      <c r="G65" s="29">
        <v>110.34</v>
      </c>
      <c r="H65" s="29" t="s">
        <v>816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44841</v>
      </c>
      <c r="B66" s="29" t="s">
        <v>1030</v>
      </c>
      <c r="C66" s="28" t="s">
        <v>1031</v>
      </c>
      <c r="D66" s="28" t="s">
        <v>928</v>
      </c>
      <c r="E66" s="28" t="s">
        <v>540</v>
      </c>
      <c r="F66" s="85">
        <v>2864487</v>
      </c>
      <c r="G66" s="29">
        <v>109.88</v>
      </c>
      <c r="H66" s="29" t="s">
        <v>816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44841</v>
      </c>
      <c r="B67" s="29" t="s">
        <v>1034</v>
      </c>
      <c r="C67" s="28" t="s">
        <v>1035</v>
      </c>
      <c r="D67" s="28" t="s">
        <v>928</v>
      </c>
      <c r="E67" s="28" t="s">
        <v>540</v>
      </c>
      <c r="F67" s="85">
        <v>217185</v>
      </c>
      <c r="G67" s="29">
        <v>76.63</v>
      </c>
      <c r="H67" s="29" t="s">
        <v>816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44841</v>
      </c>
      <c r="B68" s="29" t="s">
        <v>1036</v>
      </c>
      <c r="C68" s="28" t="s">
        <v>1037</v>
      </c>
      <c r="D68" s="28" t="s">
        <v>1038</v>
      </c>
      <c r="E68" s="28" t="s">
        <v>540</v>
      </c>
      <c r="F68" s="85">
        <v>87000</v>
      </c>
      <c r="G68" s="29">
        <v>8.1999999999999993</v>
      </c>
      <c r="H68" s="29" t="s">
        <v>816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44841</v>
      </c>
      <c r="B69" s="29" t="s">
        <v>1036</v>
      </c>
      <c r="C69" s="28" t="s">
        <v>1037</v>
      </c>
      <c r="D69" s="28" t="s">
        <v>1039</v>
      </c>
      <c r="E69" s="28" t="s">
        <v>540</v>
      </c>
      <c r="F69" s="85">
        <v>102000</v>
      </c>
      <c r="G69" s="29">
        <v>8.1999999999999993</v>
      </c>
      <c r="H69" s="29" t="s">
        <v>816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44841</v>
      </c>
      <c r="B70" s="29" t="s">
        <v>1040</v>
      </c>
      <c r="C70" s="28" t="s">
        <v>1041</v>
      </c>
      <c r="D70" s="28" t="s">
        <v>1042</v>
      </c>
      <c r="E70" s="28" t="s">
        <v>540</v>
      </c>
      <c r="F70" s="85">
        <v>176000</v>
      </c>
      <c r="G70" s="29">
        <v>21.05</v>
      </c>
      <c r="H70" s="29" t="s">
        <v>816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44841</v>
      </c>
      <c r="B71" s="29" t="s">
        <v>1043</v>
      </c>
      <c r="C71" s="28" t="s">
        <v>1044</v>
      </c>
      <c r="D71" s="28" t="s">
        <v>1045</v>
      </c>
      <c r="E71" s="28" t="s">
        <v>540</v>
      </c>
      <c r="F71" s="85">
        <v>66000</v>
      </c>
      <c r="G71" s="29">
        <v>59.3</v>
      </c>
      <c r="H71" s="29" t="s">
        <v>816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44841</v>
      </c>
      <c r="B72" s="29" t="s">
        <v>1046</v>
      </c>
      <c r="C72" s="28" t="s">
        <v>1047</v>
      </c>
      <c r="D72" s="28" t="s">
        <v>1038</v>
      </c>
      <c r="E72" s="28" t="s">
        <v>540</v>
      </c>
      <c r="F72" s="85">
        <v>2000</v>
      </c>
      <c r="G72" s="29">
        <v>79</v>
      </c>
      <c r="H72" s="29" t="s">
        <v>816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44841</v>
      </c>
      <c r="B73" s="29" t="s">
        <v>1046</v>
      </c>
      <c r="C73" s="28" t="s">
        <v>1047</v>
      </c>
      <c r="D73" s="28" t="s">
        <v>1039</v>
      </c>
      <c r="E73" s="28" t="s">
        <v>540</v>
      </c>
      <c r="F73" s="85">
        <v>10000</v>
      </c>
      <c r="G73" s="29">
        <v>79.53</v>
      </c>
      <c r="H73" s="29" t="s">
        <v>816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44841</v>
      </c>
      <c r="B74" s="29" t="s">
        <v>962</v>
      </c>
      <c r="C74" s="28" t="s">
        <v>963</v>
      </c>
      <c r="D74" s="28" t="s">
        <v>1048</v>
      </c>
      <c r="E74" s="28" t="s">
        <v>540</v>
      </c>
      <c r="F74" s="85">
        <v>91126</v>
      </c>
      <c r="G74" s="29">
        <v>1163.8699999999999</v>
      </c>
      <c r="H74" s="29" t="s">
        <v>816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44841</v>
      </c>
      <c r="B75" s="29" t="s">
        <v>962</v>
      </c>
      <c r="C75" s="28" t="s">
        <v>963</v>
      </c>
      <c r="D75" s="28" t="s">
        <v>964</v>
      </c>
      <c r="E75" s="28" t="s">
        <v>540</v>
      </c>
      <c r="F75" s="85">
        <v>148490</v>
      </c>
      <c r="G75" s="29">
        <v>1175.1500000000001</v>
      </c>
      <c r="H75" s="29" t="s">
        <v>816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44841</v>
      </c>
      <c r="B76" s="29" t="s">
        <v>962</v>
      </c>
      <c r="C76" s="28" t="s">
        <v>963</v>
      </c>
      <c r="D76" s="28" t="s">
        <v>928</v>
      </c>
      <c r="E76" s="28" t="s">
        <v>540</v>
      </c>
      <c r="F76" s="85">
        <v>245281</v>
      </c>
      <c r="G76" s="29">
        <v>1175.73</v>
      </c>
      <c r="H76" s="29" t="s">
        <v>816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44841</v>
      </c>
      <c r="B77" s="29" t="s">
        <v>1049</v>
      </c>
      <c r="C77" s="28" t="s">
        <v>1050</v>
      </c>
      <c r="D77" s="28" t="s">
        <v>1051</v>
      </c>
      <c r="E77" s="28" t="s">
        <v>540</v>
      </c>
      <c r="F77" s="85">
        <v>110000</v>
      </c>
      <c r="G77" s="29">
        <v>17.28</v>
      </c>
      <c r="H77" s="29" t="s">
        <v>816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44841</v>
      </c>
      <c r="B78" s="29" t="s">
        <v>1052</v>
      </c>
      <c r="C78" s="28" t="s">
        <v>1053</v>
      </c>
      <c r="D78" s="28" t="s">
        <v>1054</v>
      </c>
      <c r="E78" s="28" t="s">
        <v>540</v>
      </c>
      <c r="F78" s="85">
        <v>75600</v>
      </c>
      <c r="G78" s="29">
        <v>62</v>
      </c>
      <c r="H78" s="29" t="s">
        <v>816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44841</v>
      </c>
      <c r="B79" s="29" t="s">
        <v>1055</v>
      </c>
      <c r="C79" s="28" t="s">
        <v>1056</v>
      </c>
      <c r="D79" s="28" t="s">
        <v>1057</v>
      </c>
      <c r="E79" s="28" t="s">
        <v>540</v>
      </c>
      <c r="F79" s="85">
        <v>21000</v>
      </c>
      <c r="G79" s="29">
        <v>50.86</v>
      </c>
      <c r="H79" s="29" t="s">
        <v>816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44841</v>
      </c>
      <c r="B80" s="29" t="s">
        <v>960</v>
      </c>
      <c r="C80" s="28" t="s">
        <v>961</v>
      </c>
      <c r="D80" s="28" t="s">
        <v>954</v>
      </c>
      <c r="E80" s="28" t="s">
        <v>541</v>
      </c>
      <c r="F80" s="85">
        <v>375752</v>
      </c>
      <c r="G80" s="29">
        <v>8.5500000000000007</v>
      </c>
      <c r="H80" s="29" t="s">
        <v>816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44841</v>
      </c>
      <c r="B81" s="29" t="s">
        <v>960</v>
      </c>
      <c r="C81" s="28" t="s">
        <v>961</v>
      </c>
      <c r="D81" s="28" t="s">
        <v>1018</v>
      </c>
      <c r="E81" s="28" t="s">
        <v>541</v>
      </c>
      <c r="F81" s="85">
        <v>270813</v>
      </c>
      <c r="G81" s="29">
        <v>8.76</v>
      </c>
      <c r="H81" s="29" t="s">
        <v>816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44841</v>
      </c>
      <c r="B82" s="29" t="s">
        <v>1019</v>
      </c>
      <c r="C82" s="28" t="s">
        <v>1020</v>
      </c>
      <c r="D82" s="28" t="s">
        <v>1058</v>
      </c>
      <c r="E82" s="28" t="s">
        <v>541</v>
      </c>
      <c r="F82" s="85">
        <v>72000</v>
      </c>
      <c r="G82" s="29">
        <v>24.6</v>
      </c>
      <c r="H82" s="29" t="s">
        <v>816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44841</v>
      </c>
      <c r="B83" s="29" t="s">
        <v>1019</v>
      </c>
      <c r="C83" s="28" t="s">
        <v>1020</v>
      </c>
      <c r="D83" s="28" t="s">
        <v>1059</v>
      </c>
      <c r="E83" s="28" t="s">
        <v>541</v>
      </c>
      <c r="F83" s="85">
        <v>56000</v>
      </c>
      <c r="G83" s="29">
        <v>25</v>
      </c>
      <c r="H83" s="29" t="s">
        <v>816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44841</v>
      </c>
      <c r="B84" s="29" t="s">
        <v>1022</v>
      </c>
      <c r="C84" s="28" t="s">
        <v>1023</v>
      </c>
      <c r="D84" s="28" t="s">
        <v>1024</v>
      </c>
      <c r="E84" s="28" t="s">
        <v>541</v>
      </c>
      <c r="F84" s="85">
        <v>38619</v>
      </c>
      <c r="G84" s="29">
        <v>92.75</v>
      </c>
      <c r="H84" s="29" t="s">
        <v>816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44841</v>
      </c>
      <c r="B85" s="29" t="s">
        <v>906</v>
      </c>
      <c r="C85" s="28" t="s">
        <v>907</v>
      </c>
      <c r="D85" s="28" t="s">
        <v>1060</v>
      </c>
      <c r="E85" s="28" t="s">
        <v>541</v>
      </c>
      <c r="F85" s="85">
        <v>321241</v>
      </c>
      <c r="G85" s="29">
        <v>27.35</v>
      </c>
      <c r="H85" s="29" t="s">
        <v>816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44841</v>
      </c>
      <c r="B86" s="29" t="s">
        <v>1025</v>
      </c>
      <c r="C86" s="28" t="s">
        <v>1026</v>
      </c>
      <c r="D86" s="28" t="s">
        <v>1061</v>
      </c>
      <c r="E86" s="28" t="s">
        <v>541</v>
      </c>
      <c r="F86" s="85">
        <v>240000</v>
      </c>
      <c r="G86" s="29">
        <v>76.97</v>
      </c>
      <c r="H86" s="29" t="s">
        <v>816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44841</v>
      </c>
      <c r="B87" s="29" t="s">
        <v>1030</v>
      </c>
      <c r="C87" s="28" t="s">
        <v>1031</v>
      </c>
      <c r="D87" s="28" t="s">
        <v>1033</v>
      </c>
      <c r="E87" s="28" t="s">
        <v>541</v>
      </c>
      <c r="F87" s="85">
        <v>2062677</v>
      </c>
      <c r="G87" s="29">
        <v>110.39</v>
      </c>
      <c r="H87" s="29" t="s">
        <v>816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44841</v>
      </c>
      <c r="B88" s="29" t="s">
        <v>1030</v>
      </c>
      <c r="C88" s="28" t="s">
        <v>1031</v>
      </c>
      <c r="D88" s="28" t="s">
        <v>928</v>
      </c>
      <c r="E88" s="28" t="s">
        <v>541</v>
      </c>
      <c r="F88" s="85">
        <v>2864487</v>
      </c>
      <c r="G88" s="29">
        <v>109.87</v>
      </c>
      <c r="H88" s="29" t="s">
        <v>816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44841</v>
      </c>
      <c r="B89" s="29" t="s">
        <v>1030</v>
      </c>
      <c r="C89" s="28" t="s">
        <v>1031</v>
      </c>
      <c r="D89" s="28" t="s">
        <v>1032</v>
      </c>
      <c r="E89" s="28" t="s">
        <v>541</v>
      </c>
      <c r="F89" s="85">
        <v>1718400</v>
      </c>
      <c r="G89" s="29">
        <v>109.99</v>
      </c>
      <c r="H89" s="29" t="s">
        <v>816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44841</v>
      </c>
      <c r="B90" s="29" t="s">
        <v>1034</v>
      </c>
      <c r="C90" s="28" t="s">
        <v>1035</v>
      </c>
      <c r="D90" s="28" t="s">
        <v>928</v>
      </c>
      <c r="E90" s="28" t="s">
        <v>541</v>
      </c>
      <c r="F90" s="85">
        <v>217185</v>
      </c>
      <c r="G90" s="29">
        <v>76.81</v>
      </c>
      <c r="H90" s="29" t="s">
        <v>816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44841</v>
      </c>
      <c r="B91" s="29" t="s">
        <v>1036</v>
      </c>
      <c r="C91" s="28" t="s">
        <v>1037</v>
      </c>
      <c r="D91" s="28" t="s">
        <v>1062</v>
      </c>
      <c r="E91" s="28" t="s">
        <v>541</v>
      </c>
      <c r="F91" s="85">
        <v>150000</v>
      </c>
      <c r="G91" s="29">
        <v>8.1999999999999993</v>
      </c>
      <c r="H91" s="29" t="s">
        <v>816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44841</v>
      </c>
      <c r="B92" s="29" t="s">
        <v>1040</v>
      </c>
      <c r="C92" s="28" t="s">
        <v>1041</v>
      </c>
      <c r="D92" s="28" t="s">
        <v>1063</v>
      </c>
      <c r="E92" s="28" t="s">
        <v>541</v>
      </c>
      <c r="F92" s="85">
        <v>212000</v>
      </c>
      <c r="G92" s="29">
        <v>21.05</v>
      </c>
      <c r="H92" s="29" t="s">
        <v>816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44841</v>
      </c>
      <c r="B93" s="29" t="s">
        <v>1043</v>
      </c>
      <c r="C93" s="28" t="s">
        <v>1044</v>
      </c>
      <c r="D93" s="28" t="s">
        <v>1042</v>
      </c>
      <c r="E93" s="28" t="s">
        <v>541</v>
      </c>
      <c r="F93" s="85">
        <v>66000</v>
      </c>
      <c r="G93" s="29">
        <v>59.3</v>
      </c>
      <c r="H93" s="29" t="s">
        <v>816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44841</v>
      </c>
      <c r="B94" s="29" t="s">
        <v>1046</v>
      </c>
      <c r="C94" s="28" t="s">
        <v>1047</v>
      </c>
      <c r="D94" s="28" t="s">
        <v>1038</v>
      </c>
      <c r="E94" s="28" t="s">
        <v>541</v>
      </c>
      <c r="F94" s="85">
        <v>28000</v>
      </c>
      <c r="G94" s="29">
        <v>85.07</v>
      </c>
      <c r="H94" s="29" t="s">
        <v>816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44841</v>
      </c>
      <c r="B95" s="29" t="s">
        <v>1046</v>
      </c>
      <c r="C95" s="28" t="s">
        <v>1047</v>
      </c>
      <c r="D95" s="28" t="s">
        <v>1039</v>
      </c>
      <c r="E95" s="28" t="s">
        <v>541</v>
      </c>
      <c r="F95" s="85">
        <v>40000</v>
      </c>
      <c r="G95" s="29">
        <v>85.88</v>
      </c>
      <c r="H95" s="29" t="s">
        <v>816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44841</v>
      </c>
      <c r="B96" s="29" t="s">
        <v>962</v>
      </c>
      <c r="C96" s="28" t="s">
        <v>963</v>
      </c>
      <c r="D96" s="28" t="s">
        <v>964</v>
      </c>
      <c r="E96" s="28" t="s">
        <v>541</v>
      </c>
      <c r="F96" s="85">
        <v>157166</v>
      </c>
      <c r="G96" s="29">
        <v>1175.5999999999999</v>
      </c>
      <c r="H96" s="29" t="s">
        <v>816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44841</v>
      </c>
      <c r="B97" s="29" t="s">
        <v>962</v>
      </c>
      <c r="C97" s="28" t="s">
        <v>963</v>
      </c>
      <c r="D97" s="28" t="s">
        <v>1048</v>
      </c>
      <c r="E97" s="28" t="s">
        <v>541</v>
      </c>
      <c r="F97" s="85">
        <v>91126</v>
      </c>
      <c r="G97" s="29">
        <v>1176.27</v>
      </c>
      <c r="H97" s="29" t="s">
        <v>816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44841</v>
      </c>
      <c r="B98" s="29" t="s">
        <v>962</v>
      </c>
      <c r="C98" s="28" t="s">
        <v>963</v>
      </c>
      <c r="D98" s="28" t="s">
        <v>928</v>
      </c>
      <c r="E98" s="28" t="s">
        <v>541</v>
      </c>
      <c r="F98" s="85">
        <v>245281</v>
      </c>
      <c r="G98" s="29">
        <v>1174.77</v>
      </c>
      <c r="H98" s="29" t="s">
        <v>816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44841</v>
      </c>
      <c r="B99" s="29" t="s">
        <v>1064</v>
      </c>
      <c r="C99" s="28" t="s">
        <v>1065</v>
      </c>
      <c r="D99" s="28" t="s">
        <v>1066</v>
      </c>
      <c r="E99" s="28" t="s">
        <v>541</v>
      </c>
      <c r="F99" s="85">
        <v>876635</v>
      </c>
      <c r="G99" s="29">
        <v>173.4</v>
      </c>
      <c r="H99" s="29" t="s">
        <v>816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44841</v>
      </c>
      <c r="B100" s="29" t="s">
        <v>1052</v>
      </c>
      <c r="C100" s="28" t="s">
        <v>1053</v>
      </c>
      <c r="D100" s="28" t="s">
        <v>1067</v>
      </c>
      <c r="E100" s="28" t="s">
        <v>541</v>
      </c>
      <c r="F100" s="85">
        <v>75600</v>
      </c>
      <c r="G100" s="29">
        <v>62</v>
      </c>
      <c r="H100" s="29" t="s">
        <v>816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44841</v>
      </c>
      <c r="B101" s="29" t="s">
        <v>1055</v>
      </c>
      <c r="C101" s="28" t="s">
        <v>1056</v>
      </c>
      <c r="D101" s="28" t="s">
        <v>1068</v>
      </c>
      <c r="E101" s="28" t="s">
        <v>541</v>
      </c>
      <c r="F101" s="85">
        <v>21000</v>
      </c>
      <c r="G101" s="29">
        <v>50.71</v>
      </c>
      <c r="H101" s="29" t="s">
        <v>816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44841</v>
      </c>
      <c r="B102" s="29" t="s">
        <v>1069</v>
      </c>
      <c r="C102" s="28" t="s">
        <v>1070</v>
      </c>
      <c r="D102" s="28" t="s">
        <v>1071</v>
      </c>
      <c r="E102" s="28" t="s">
        <v>541</v>
      </c>
      <c r="F102" s="85">
        <v>60000</v>
      </c>
      <c r="G102" s="29">
        <v>90.41</v>
      </c>
      <c r="H102" s="29" t="s">
        <v>816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9"/>
  <sheetViews>
    <sheetView topLeftCell="A8" zoomScale="85" zoomScaleNormal="85" workbookViewId="0">
      <selection activeCell="J15" sqref="J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23">
        <v>1</v>
      </c>
      <c r="B10" s="324">
        <v>44810</v>
      </c>
      <c r="C10" s="311"/>
      <c r="D10" s="312" t="s">
        <v>88</v>
      </c>
      <c r="E10" s="313" t="s">
        <v>557</v>
      </c>
      <c r="F10" s="323" t="s">
        <v>870</v>
      </c>
      <c r="G10" s="323">
        <v>1535</v>
      </c>
      <c r="H10" s="323"/>
      <c r="I10" s="314" t="s">
        <v>871</v>
      </c>
      <c r="J10" s="329" t="s">
        <v>558</v>
      </c>
      <c r="K10" s="329"/>
      <c r="L10" s="305"/>
      <c r="M10" s="306"/>
      <c r="N10" s="329"/>
      <c r="O10" s="307"/>
      <c r="P10" s="329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350">
        <v>2</v>
      </c>
      <c r="B11" s="351">
        <v>44816</v>
      </c>
      <c r="C11" s="335"/>
      <c r="D11" s="336" t="s">
        <v>356</v>
      </c>
      <c r="E11" s="337" t="s">
        <v>557</v>
      </c>
      <c r="F11" s="334">
        <v>1915</v>
      </c>
      <c r="G11" s="334">
        <v>1800</v>
      </c>
      <c r="H11" s="334">
        <v>1995</v>
      </c>
      <c r="I11" s="338" t="s">
        <v>872</v>
      </c>
      <c r="J11" s="330" t="s">
        <v>873</v>
      </c>
      <c r="K11" s="330">
        <f t="shared" ref="K11" si="0">H11-F11</f>
        <v>80</v>
      </c>
      <c r="L11" s="331">
        <f t="shared" ref="L11" si="1">(F11*-0.7)/100</f>
        <v>-13.404999999999999</v>
      </c>
      <c r="M11" s="332">
        <f t="shared" ref="M11" si="2">(K11+L11)/F11</f>
        <v>3.4775456919060053E-2</v>
      </c>
      <c r="N11" s="330" t="s">
        <v>555</v>
      </c>
      <c r="O11" s="333">
        <v>44817</v>
      </c>
      <c r="P11" s="330"/>
      <c r="Q11" s="217"/>
      <c r="R11" s="217" t="s">
        <v>826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299">
        <v>3</v>
      </c>
      <c r="B12" s="352">
        <v>44823</v>
      </c>
      <c r="C12" s="311"/>
      <c r="D12" s="312" t="s">
        <v>66</v>
      </c>
      <c r="E12" s="313" t="s">
        <v>557</v>
      </c>
      <c r="F12" s="323" t="s">
        <v>875</v>
      </c>
      <c r="G12" s="323">
        <v>1780</v>
      </c>
      <c r="H12" s="323"/>
      <c r="I12" s="314" t="s">
        <v>866</v>
      </c>
      <c r="J12" s="329" t="s">
        <v>558</v>
      </c>
      <c r="K12" s="329"/>
      <c r="L12" s="305"/>
      <c r="M12" s="306"/>
      <c r="N12" s="329"/>
      <c r="O12" s="307"/>
      <c r="P12" s="329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299">
        <v>4</v>
      </c>
      <c r="B13" s="353">
        <v>44824</v>
      </c>
      <c r="C13" s="311"/>
      <c r="D13" s="312" t="s">
        <v>158</v>
      </c>
      <c r="E13" s="313" t="s">
        <v>557</v>
      </c>
      <c r="F13" s="323" t="s">
        <v>876</v>
      </c>
      <c r="G13" s="323">
        <v>2940</v>
      </c>
      <c r="H13" s="323"/>
      <c r="I13" s="314" t="s">
        <v>877</v>
      </c>
      <c r="J13" s="329" t="s">
        <v>558</v>
      </c>
      <c r="K13" s="329"/>
      <c r="L13" s="305"/>
      <c r="M13" s="306"/>
      <c r="N13" s="329"/>
      <c r="O13" s="307"/>
      <c r="P13" s="329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9">
        <v>5</v>
      </c>
      <c r="B14" s="354">
        <v>44830</v>
      </c>
      <c r="C14" s="311"/>
      <c r="D14" s="312" t="s">
        <v>177</v>
      </c>
      <c r="E14" s="313" t="s">
        <v>557</v>
      </c>
      <c r="F14" s="323" t="s">
        <v>879</v>
      </c>
      <c r="G14" s="323">
        <v>2740</v>
      </c>
      <c r="H14" s="323"/>
      <c r="I14" s="314" t="s">
        <v>880</v>
      </c>
      <c r="J14" s="329" t="s">
        <v>558</v>
      </c>
      <c r="K14" s="329"/>
      <c r="L14" s="305"/>
      <c r="M14" s="306"/>
      <c r="N14" s="329"/>
      <c r="O14" s="307"/>
      <c r="P14" s="329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67">
        <v>6</v>
      </c>
      <c r="B15" s="368">
        <v>44830</v>
      </c>
      <c r="C15" s="369"/>
      <c r="D15" s="370" t="s">
        <v>464</v>
      </c>
      <c r="E15" s="371" t="s">
        <v>557</v>
      </c>
      <c r="F15" s="372">
        <v>138</v>
      </c>
      <c r="G15" s="372">
        <v>129</v>
      </c>
      <c r="H15" s="372">
        <v>145</v>
      </c>
      <c r="I15" s="373" t="s">
        <v>881</v>
      </c>
      <c r="J15" s="296" t="s">
        <v>909</v>
      </c>
      <c r="K15" s="296">
        <f t="shared" ref="K15" si="3">H15-F15</f>
        <v>7</v>
      </c>
      <c r="L15" s="374">
        <f>(F15*-0.7)/100</f>
        <v>-0.96599999999999997</v>
      </c>
      <c r="M15" s="375">
        <f t="shared" ref="M15" si="4">(K15+L15)/F15</f>
        <v>4.3724637681159417E-2</v>
      </c>
      <c r="N15" s="296" t="s">
        <v>555</v>
      </c>
      <c r="O15" s="376">
        <v>44838</v>
      </c>
      <c r="P15" s="296"/>
      <c r="Q15" s="217"/>
      <c r="R15" s="217" t="s">
        <v>556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50">
        <v>7</v>
      </c>
      <c r="B16" s="351">
        <v>44831</v>
      </c>
      <c r="C16" s="335"/>
      <c r="D16" s="336" t="s">
        <v>129</v>
      </c>
      <c r="E16" s="337" t="s">
        <v>557</v>
      </c>
      <c r="F16" s="334">
        <v>406</v>
      </c>
      <c r="G16" s="334">
        <v>379</v>
      </c>
      <c r="H16" s="334">
        <v>421</v>
      </c>
      <c r="I16" s="338" t="s">
        <v>868</v>
      </c>
      <c r="J16" s="330" t="s">
        <v>884</v>
      </c>
      <c r="K16" s="330">
        <f t="shared" ref="K16" si="5">H16-F16</f>
        <v>15</v>
      </c>
      <c r="L16" s="331">
        <f>(F16*-0.07)/100</f>
        <v>-0.28420000000000001</v>
      </c>
      <c r="M16" s="332">
        <f t="shared" ref="M16" si="6">(K16+L16)/F16</f>
        <v>3.6245812807881771E-2</v>
      </c>
      <c r="N16" s="330" t="s">
        <v>555</v>
      </c>
      <c r="O16" s="333">
        <v>44831</v>
      </c>
      <c r="P16" s="330"/>
      <c r="Q16" s="217"/>
      <c r="R16" s="217" t="s">
        <v>556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67">
        <v>8</v>
      </c>
      <c r="B17" s="368">
        <v>44834</v>
      </c>
      <c r="C17" s="369"/>
      <c r="D17" s="370" t="s">
        <v>519</v>
      </c>
      <c r="E17" s="371" t="s">
        <v>557</v>
      </c>
      <c r="F17" s="372">
        <v>325</v>
      </c>
      <c r="G17" s="372">
        <v>298</v>
      </c>
      <c r="H17" s="372">
        <v>346</v>
      </c>
      <c r="I17" s="373" t="s">
        <v>867</v>
      </c>
      <c r="J17" s="296" t="s">
        <v>568</v>
      </c>
      <c r="K17" s="296">
        <f t="shared" ref="K17" si="7">H17-F17</f>
        <v>21</v>
      </c>
      <c r="L17" s="374">
        <f>(F17*-0.4)/100</f>
        <v>-1.3</v>
      </c>
      <c r="M17" s="375">
        <f t="shared" ref="M17" si="8">(K17+L17)/F17</f>
        <v>6.0615384615384613E-2</v>
      </c>
      <c r="N17" s="296" t="s">
        <v>555</v>
      </c>
      <c r="O17" s="376">
        <v>44840</v>
      </c>
      <c r="P17" s="296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299">
        <v>9</v>
      </c>
      <c r="B18" s="358">
        <v>44840</v>
      </c>
      <c r="C18" s="311"/>
      <c r="D18" s="312" t="s">
        <v>125</v>
      </c>
      <c r="E18" s="313" t="s">
        <v>557</v>
      </c>
      <c r="F18" s="323" t="s">
        <v>929</v>
      </c>
      <c r="G18" s="323">
        <v>1075</v>
      </c>
      <c r="H18" s="323"/>
      <c r="I18" s="314" t="s">
        <v>930</v>
      </c>
      <c r="J18" s="329" t="s">
        <v>558</v>
      </c>
      <c r="K18" s="329"/>
      <c r="L18" s="305"/>
      <c r="M18" s="306"/>
      <c r="N18" s="329"/>
      <c r="O18" s="307"/>
      <c r="P18" s="329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299">
        <v>10</v>
      </c>
      <c r="B19" s="358">
        <v>44840</v>
      </c>
      <c r="C19" s="311"/>
      <c r="D19" s="312" t="s">
        <v>69</v>
      </c>
      <c r="E19" s="313" t="s">
        <v>557</v>
      </c>
      <c r="F19" s="323" t="s">
        <v>931</v>
      </c>
      <c r="G19" s="323">
        <v>1690</v>
      </c>
      <c r="H19" s="323"/>
      <c r="I19" s="314" t="s">
        <v>932</v>
      </c>
      <c r="J19" s="329" t="s">
        <v>558</v>
      </c>
      <c r="K19" s="329"/>
      <c r="L19" s="305"/>
      <c r="M19" s="306"/>
      <c r="N19" s="329"/>
      <c r="O19" s="307"/>
      <c r="P19" s="329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299"/>
      <c r="B20" s="358"/>
      <c r="C20" s="311"/>
      <c r="D20" s="312"/>
      <c r="E20" s="313"/>
      <c r="F20" s="323"/>
      <c r="G20" s="323"/>
      <c r="H20" s="323"/>
      <c r="I20" s="314"/>
      <c r="J20" s="329"/>
      <c r="K20" s="329"/>
      <c r="L20" s="305"/>
      <c r="M20" s="306"/>
      <c r="N20" s="329"/>
      <c r="O20" s="307"/>
      <c r="P20" s="329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299"/>
      <c r="B21" s="358"/>
      <c r="C21" s="311"/>
      <c r="D21" s="312"/>
      <c r="E21" s="313"/>
      <c r="F21" s="323"/>
      <c r="G21" s="323"/>
      <c r="H21" s="323"/>
      <c r="I21" s="314"/>
      <c r="J21" s="329"/>
      <c r="K21" s="329"/>
      <c r="L21" s="305"/>
      <c r="M21" s="306"/>
      <c r="N21" s="329"/>
      <c r="O21" s="307"/>
      <c r="P21" s="329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299"/>
      <c r="B22" s="358"/>
      <c r="C22" s="311"/>
      <c r="D22" s="312"/>
      <c r="E22" s="313"/>
      <c r="F22" s="323"/>
      <c r="G22" s="323"/>
      <c r="H22" s="323"/>
      <c r="I22" s="314"/>
      <c r="J22" s="329"/>
      <c r="K22" s="329"/>
      <c r="L22" s="305"/>
      <c r="M22" s="306"/>
      <c r="N22" s="329"/>
      <c r="O22" s="307"/>
      <c r="P22" s="329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ht="13.9" customHeight="1">
      <c r="A23" s="303"/>
      <c r="B23" s="300"/>
      <c r="C23" s="311"/>
      <c r="D23" s="312"/>
      <c r="E23" s="313"/>
      <c r="F23" s="303"/>
      <c r="G23" s="303"/>
      <c r="H23" s="303"/>
      <c r="I23" s="314"/>
      <c r="J23" s="304"/>
      <c r="K23" s="304"/>
      <c r="L23" s="305"/>
      <c r="M23" s="306"/>
      <c r="N23" s="304"/>
      <c r="O23" s="307"/>
      <c r="P23" s="305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559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560</v>
      </c>
      <c r="B27" s="109"/>
      <c r="C27" s="109"/>
      <c r="D27" s="109"/>
      <c r="E27" s="41"/>
      <c r="F27" s="117" t="s">
        <v>561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562</v>
      </c>
      <c r="B28" s="109"/>
      <c r="C28" s="109"/>
      <c r="D28" s="109" t="s">
        <v>815</v>
      </c>
      <c r="E28" s="6"/>
      <c r="F28" s="117" t="s">
        <v>563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564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66" t="s">
        <v>16</v>
      </c>
      <c r="B31" s="366" t="s">
        <v>532</v>
      </c>
      <c r="C31" s="366"/>
      <c r="D31" s="258" t="s">
        <v>543</v>
      </c>
      <c r="E31" s="366" t="s">
        <v>544</v>
      </c>
      <c r="F31" s="366" t="s">
        <v>545</v>
      </c>
      <c r="G31" s="366" t="s">
        <v>565</v>
      </c>
      <c r="H31" s="366" t="s">
        <v>547</v>
      </c>
      <c r="I31" s="366" t="s">
        <v>548</v>
      </c>
      <c r="J31" s="96" t="s">
        <v>549</v>
      </c>
      <c r="K31" s="94" t="s">
        <v>566</v>
      </c>
      <c r="L31" s="130" t="s">
        <v>551</v>
      </c>
      <c r="M31" s="96" t="s">
        <v>552</v>
      </c>
      <c r="N31" s="93" t="s">
        <v>553</v>
      </c>
      <c r="O31" s="258" t="s">
        <v>554</v>
      </c>
      <c r="P31" s="41"/>
      <c r="Q31" s="1"/>
      <c r="R31" s="255"/>
      <c r="S31" s="255"/>
      <c r="T31" s="255"/>
      <c r="U31" s="249"/>
      <c r="V31" s="249"/>
      <c r="W31" s="249"/>
      <c r="X31" s="249"/>
      <c r="Y31" s="249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16" customFormat="1" ht="13.5" customHeight="1">
      <c r="A32" s="367">
        <v>1</v>
      </c>
      <c r="B32" s="377">
        <v>44831</v>
      </c>
      <c r="C32" s="378"/>
      <c r="D32" s="379" t="s">
        <v>200</v>
      </c>
      <c r="E32" s="372" t="s">
        <v>557</v>
      </c>
      <c r="F32" s="372">
        <v>3005</v>
      </c>
      <c r="G32" s="372">
        <v>2890</v>
      </c>
      <c r="H32" s="372">
        <v>3095</v>
      </c>
      <c r="I32" s="372" t="s">
        <v>883</v>
      </c>
      <c r="J32" s="296" t="s">
        <v>912</v>
      </c>
      <c r="K32" s="296">
        <f t="shared" ref="K32" si="9">H32-F32</f>
        <v>90</v>
      </c>
      <c r="L32" s="374">
        <f>(F32*-0.7)/100</f>
        <v>-21.035</v>
      </c>
      <c r="M32" s="375">
        <f t="shared" ref="M32" si="10">(K32+L32)/F32</f>
        <v>2.2950083194675543E-2</v>
      </c>
      <c r="N32" s="296" t="s">
        <v>555</v>
      </c>
      <c r="O32" s="376">
        <v>44838</v>
      </c>
      <c r="P32" s="41"/>
      <c r="Q32" s="256"/>
      <c r="R32" s="257" t="s">
        <v>556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308"/>
      <c r="AJ32" s="309"/>
      <c r="AK32" s="315"/>
      <c r="AL32" s="315"/>
    </row>
    <row r="33" spans="1:38" s="316" customFormat="1" ht="13.5" customHeight="1">
      <c r="A33" s="367">
        <v>2</v>
      </c>
      <c r="B33" s="377">
        <v>44833</v>
      </c>
      <c r="C33" s="378"/>
      <c r="D33" s="379" t="s">
        <v>146</v>
      </c>
      <c r="E33" s="372" t="s">
        <v>557</v>
      </c>
      <c r="F33" s="372">
        <v>4520</v>
      </c>
      <c r="G33" s="372">
        <v>4395</v>
      </c>
      <c r="H33" s="372">
        <v>4650</v>
      </c>
      <c r="I33" s="372" t="s">
        <v>889</v>
      </c>
      <c r="J33" s="296" t="s">
        <v>943</v>
      </c>
      <c r="K33" s="296">
        <f t="shared" ref="K33" si="11">H33-F33</f>
        <v>130</v>
      </c>
      <c r="L33" s="374">
        <f>(F33*-0.7)/100</f>
        <v>-31.64</v>
      </c>
      <c r="M33" s="375">
        <f t="shared" ref="M33" si="12">(K33+L33)/F33</f>
        <v>2.1761061946902655E-2</v>
      </c>
      <c r="N33" s="296" t="s">
        <v>555</v>
      </c>
      <c r="O33" s="376">
        <v>44840</v>
      </c>
      <c r="P33" s="41"/>
      <c r="Q33" s="256"/>
      <c r="R33" s="257" t="s">
        <v>556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308"/>
      <c r="AJ33" s="309"/>
      <c r="AK33" s="315"/>
      <c r="AL33" s="315"/>
    </row>
    <row r="34" spans="1:38" s="316" customFormat="1" ht="13.5" customHeight="1">
      <c r="A34" s="367">
        <v>3</v>
      </c>
      <c r="B34" s="377">
        <v>44833</v>
      </c>
      <c r="C34" s="378"/>
      <c r="D34" s="379" t="s">
        <v>124</v>
      </c>
      <c r="E34" s="372" t="s">
        <v>557</v>
      </c>
      <c r="F34" s="372">
        <v>849</v>
      </c>
      <c r="G34" s="372">
        <v>825</v>
      </c>
      <c r="H34" s="372">
        <v>871.5</v>
      </c>
      <c r="I34" s="372" t="s">
        <v>874</v>
      </c>
      <c r="J34" s="296" t="s">
        <v>910</v>
      </c>
      <c r="K34" s="296">
        <f t="shared" ref="K34:K35" si="13">H34-F34</f>
        <v>22.5</v>
      </c>
      <c r="L34" s="374">
        <f>(F34*-0.7)/100</f>
        <v>-5.9429999999999996</v>
      </c>
      <c r="M34" s="375">
        <f t="shared" ref="M34:M35" si="14">(K34+L34)/F34</f>
        <v>1.9501766784452298E-2</v>
      </c>
      <c r="N34" s="296" t="s">
        <v>555</v>
      </c>
      <c r="O34" s="376">
        <v>44838</v>
      </c>
      <c r="P34" s="41"/>
      <c r="Q34" s="256"/>
      <c r="R34" s="257" t="s">
        <v>556</v>
      </c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308"/>
      <c r="AJ34" s="309"/>
      <c r="AK34" s="315"/>
      <c r="AL34" s="315"/>
    </row>
    <row r="35" spans="1:38" s="316" customFormat="1" ht="13.5" customHeight="1">
      <c r="A35" s="367">
        <v>4</v>
      </c>
      <c r="B35" s="377">
        <v>44834</v>
      </c>
      <c r="C35" s="378"/>
      <c r="D35" s="379" t="s">
        <v>85</v>
      </c>
      <c r="E35" s="372" t="s">
        <v>557</v>
      </c>
      <c r="F35" s="372">
        <v>214.5</v>
      </c>
      <c r="G35" s="372">
        <v>207</v>
      </c>
      <c r="H35" s="372">
        <v>220</v>
      </c>
      <c r="I35" s="372" t="s">
        <v>891</v>
      </c>
      <c r="J35" s="296" t="s">
        <v>911</v>
      </c>
      <c r="K35" s="296">
        <f t="shared" si="13"/>
        <v>5.5</v>
      </c>
      <c r="L35" s="374">
        <f>(F35*-0.7)/100</f>
        <v>-1.5014999999999998</v>
      </c>
      <c r="M35" s="375">
        <f t="shared" si="14"/>
        <v>1.8641025641025641E-2</v>
      </c>
      <c r="N35" s="296" t="s">
        <v>555</v>
      </c>
      <c r="O35" s="376">
        <v>44838</v>
      </c>
      <c r="P35" s="41"/>
      <c r="Q35" s="256"/>
      <c r="R35" s="257" t="s">
        <v>556</v>
      </c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308"/>
      <c r="AJ35" s="309"/>
      <c r="AK35" s="315"/>
      <c r="AL35" s="315"/>
    </row>
    <row r="36" spans="1:38" s="316" customFormat="1" ht="13.5" customHeight="1">
      <c r="A36" s="299">
        <v>5</v>
      </c>
      <c r="B36" s="300">
        <v>44834</v>
      </c>
      <c r="C36" s="301"/>
      <c r="D36" s="302" t="s">
        <v>313</v>
      </c>
      <c r="E36" s="323" t="s">
        <v>557</v>
      </c>
      <c r="F36" s="323" t="s">
        <v>892</v>
      </c>
      <c r="G36" s="303">
        <v>927</v>
      </c>
      <c r="H36" s="303"/>
      <c r="I36" s="323" t="s">
        <v>893</v>
      </c>
      <c r="J36" s="252" t="s">
        <v>558</v>
      </c>
      <c r="K36" s="252"/>
      <c r="L36" s="253"/>
      <c r="M36" s="254"/>
      <c r="N36" s="252"/>
      <c r="O36" s="275"/>
      <c r="P36" s="41"/>
      <c r="Q36" s="256"/>
      <c r="R36" s="257" t="s">
        <v>826</v>
      </c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308"/>
      <c r="AJ36" s="309"/>
      <c r="AK36" s="315"/>
      <c r="AL36" s="315"/>
    </row>
    <row r="37" spans="1:38" s="316" customFormat="1" ht="13.5" customHeight="1">
      <c r="A37" s="367">
        <v>6</v>
      </c>
      <c r="B37" s="377">
        <v>44841</v>
      </c>
      <c r="C37" s="378"/>
      <c r="D37" s="379" t="s">
        <v>799</v>
      </c>
      <c r="E37" s="372" t="s">
        <v>557</v>
      </c>
      <c r="F37" s="372">
        <v>548</v>
      </c>
      <c r="G37" s="372">
        <v>530</v>
      </c>
      <c r="H37" s="372">
        <v>559</v>
      </c>
      <c r="I37" s="372" t="s">
        <v>967</v>
      </c>
      <c r="J37" s="296" t="s">
        <v>970</v>
      </c>
      <c r="K37" s="296">
        <f t="shared" ref="K37" si="15">H37-F37</f>
        <v>11</v>
      </c>
      <c r="L37" s="374">
        <f>(F37*-0.07)/100</f>
        <v>-0.38360000000000005</v>
      </c>
      <c r="M37" s="375">
        <f t="shared" ref="M37" si="16">(K37+L37)/F37</f>
        <v>1.9372992700729928E-2</v>
      </c>
      <c r="N37" s="296" t="s">
        <v>555</v>
      </c>
      <c r="O37" s="376">
        <v>44841</v>
      </c>
      <c r="P37" s="41"/>
      <c r="Q37" s="256"/>
      <c r="R37" s="25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308"/>
      <c r="AJ37" s="309"/>
      <c r="AK37" s="315"/>
      <c r="AL37" s="315"/>
    </row>
    <row r="38" spans="1:38" s="316" customFormat="1" ht="13.5" customHeight="1">
      <c r="A38" s="299">
        <v>7</v>
      </c>
      <c r="B38" s="324">
        <v>44841</v>
      </c>
      <c r="C38" s="301"/>
      <c r="D38" s="302" t="s">
        <v>799</v>
      </c>
      <c r="E38" s="323" t="s">
        <v>557</v>
      </c>
      <c r="F38" s="323" t="s">
        <v>966</v>
      </c>
      <c r="G38" s="323">
        <v>529</v>
      </c>
      <c r="H38" s="323"/>
      <c r="I38" s="323" t="s">
        <v>967</v>
      </c>
      <c r="J38" s="252" t="s">
        <v>558</v>
      </c>
      <c r="K38" s="252"/>
      <c r="L38" s="253"/>
      <c r="M38" s="254"/>
      <c r="N38" s="252"/>
      <c r="O38" s="275"/>
      <c r="P38" s="41"/>
      <c r="Q38" s="256"/>
      <c r="R38" s="25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308"/>
      <c r="AJ38" s="309"/>
      <c r="AK38" s="315"/>
      <c r="AL38" s="315"/>
    </row>
    <row r="39" spans="1:38" s="316" customFormat="1" ht="13.5" customHeight="1">
      <c r="A39" s="299">
        <v>8</v>
      </c>
      <c r="B39" s="324">
        <v>44841</v>
      </c>
      <c r="C39" s="301"/>
      <c r="D39" s="302" t="s">
        <v>302</v>
      </c>
      <c r="E39" s="323" t="s">
        <v>557</v>
      </c>
      <c r="F39" s="323" t="s">
        <v>968</v>
      </c>
      <c r="G39" s="323">
        <v>2185</v>
      </c>
      <c r="H39" s="323"/>
      <c r="I39" s="323" t="s">
        <v>969</v>
      </c>
      <c r="J39" s="252" t="s">
        <v>558</v>
      </c>
      <c r="K39" s="252"/>
      <c r="L39" s="253"/>
      <c r="M39" s="254"/>
      <c r="N39" s="252"/>
      <c r="O39" s="275"/>
      <c r="P39" s="41"/>
      <c r="Q39" s="256"/>
      <c r="R39" s="25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308"/>
      <c r="AJ39" s="309"/>
      <c r="AK39" s="315"/>
      <c r="AL39" s="315"/>
    </row>
    <row r="40" spans="1:38" s="316" customFormat="1" ht="13.5" customHeight="1">
      <c r="A40" s="299"/>
      <c r="B40" s="324"/>
      <c r="C40" s="301"/>
      <c r="D40" s="302"/>
      <c r="E40" s="323"/>
      <c r="F40" s="323"/>
      <c r="G40" s="323"/>
      <c r="H40" s="323"/>
      <c r="I40" s="323"/>
      <c r="J40" s="252"/>
      <c r="K40" s="252"/>
      <c r="L40" s="253"/>
      <c r="M40" s="254"/>
      <c r="N40" s="252"/>
      <c r="O40" s="275"/>
      <c r="P40" s="41"/>
      <c r="Q40" s="256"/>
      <c r="R40" s="25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308"/>
      <c r="AJ40" s="309"/>
      <c r="AK40" s="315"/>
      <c r="AL40" s="315"/>
    </row>
    <row r="41" spans="1:38" s="316" customFormat="1" ht="13.5" customHeight="1">
      <c r="A41" s="299"/>
      <c r="B41" s="324"/>
      <c r="C41" s="301"/>
      <c r="D41" s="302"/>
      <c r="E41" s="323"/>
      <c r="F41" s="323"/>
      <c r="G41" s="323"/>
      <c r="H41" s="323"/>
      <c r="I41" s="323"/>
      <c r="J41" s="252"/>
      <c r="K41" s="252"/>
      <c r="L41" s="253"/>
      <c r="M41" s="254"/>
      <c r="N41" s="252"/>
      <c r="O41" s="275"/>
      <c r="P41" s="41"/>
      <c r="Q41" s="256"/>
      <c r="R41" s="25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08"/>
      <c r="AJ41" s="309"/>
      <c r="AK41" s="315"/>
      <c r="AL41" s="315"/>
    </row>
    <row r="42" spans="1:38" s="310" customFormat="1" ht="15" customHeight="1">
      <c r="K42" s="252"/>
      <c r="L42" s="253"/>
      <c r="M42" s="254"/>
      <c r="N42" s="252"/>
      <c r="O42" s="275"/>
      <c r="P42" s="41"/>
      <c r="Q42" s="256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08"/>
      <c r="AJ42" s="309"/>
      <c r="AK42" s="309"/>
      <c r="AL42" s="309"/>
    </row>
    <row r="43" spans="1:38" ht="15" customHeight="1">
      <c r="A43" s="259"/>
      <c r="B43" s="260"/>
      <c r="C43" s="261"/>
      <c r="D43" s="262"/>
      <c r="E43" s="263"/>
      <c r="F43" s="263"/>
      <c r="G43" s="263"/>
      <c r="H43" s="263"/>
      <c r="I43" s="263"/>
      <c r="J43" s="264"/>
      <c r="K43" s="264"/>
      <c r="L43" s="265"/>
      <c r="M43" s="266"/>
      <c r="N43" s="264"/>
      <c r="O43" s="267"/>
      <c r="P43" s="240"/>
      <c r="Q43" s="256"/>
      <c r="R43" s="25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1"/>
      <c r="AI43" s="1"/>
      <c r="AJ43" s="1"/>
      <c r="AK43" s="1"/>
      <c r="AL43" s="1"/>
    </row>
    <row r="44" spans="1:38" ht="44.25" customHeight="1">
      <c r="A44" s="109" t="s">
        <v>559</v>
      </c>
      <c r="B44" s="131"/>
      <c r="C44" s="131"/>
      <c r="D44" s="1"/>
      <c r="E44" s="6"/>
      <c r="F44" s="6"/>
      <c r="G44" s="6"/>
      <c r="H44" s="6" t="s">
        <v>571</v>
      </c>
      <c r="I44" s="6"/>
      <c r="J44" s="6"/>
      <c r="K44" s="105"/>
      <c r="L44" s="133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251"/>
      <c r="AD44" s="251"/>
      <c r="AE44" s="251"/>
      <c r="AF44" s="251"/>
      <c r="AG44" s="251"/>
      <c r="AH44" s="251"/>
    </row>
    <row r="45" spans="1:38" ht="12.75" customHeight="1">
      <c r="A45" s="116" t="s">
        <v>560</v>
      </c>
      <c r="B45" s="109"/>
      <c r="C45" s="109"/>
      <c r="D45" s="109"/>
      <c r="E45" s="41"/>
      <c r="F45" s="117" t="s">
        <v>561</v>
      </c>
      <c r="G45" s="54"/>
      <c r="H45" s="41"/>
      <c r="I45" s="54"/>
      <c r="J45" s="6"/>
      <c r="K45" s="134"/>
      <c r="L45" s="135"/>
      <c r="M45" s="6"/>
      <c r="N45" s="99"/>
      <c r="O45" s="13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6"/>
      <c r="B46" s="109"/>
      <c r="C46" s="109"/>
      <c r="D46" s="109"/>
      <c r="E46" s="6"/>
      <c r="F46" s="117" t="s">
        <v>563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2"/>
      <c r="K47" s="119"/>
      <c r="L47" s="120"/>
      <c r="M47" s="6"/>
      <c r="N47" s="123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7" t="s">
        <v>572</v>
      </c>
      <c r="B48" s="137"/>
      <c r="C48" s="137"/>
      <c r="D48" s="137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532</v>
      </c>
      <c r="C49" s="94"/>
      <c r="D49" s="95" t="s">
        <v>543</v>
      </c>
      <c r="E49" s="94" t="s">
        <v>544</v>
      </c>
      <c r="F49" s="94" t="s">
        <v>545</v>
      </c>
      <c r="G49" s="94" t="s">
        <v>565</v>
      </c>
      <c r="H49" s="94" t="s">
        <v>547</v>
      </c>
      <c r="I49" s="94" t="s">
        <v>548</v>
      </c>
      <c r="J49" s="93" t="s">
        <v>549</v>
      </c>
      <c r="K49" s="138" t="s">
        <v>573</v>
      </c>
      <c r="L49" s="96" t="s">
        <v>551</v>
      </c>
      <c r="M49" s="138" t="s">
        <v>574</v>
      </c>
      <c r="N49" s="94" t="s">
        <v>575</v>
      </c>
      <c r="O49" s="93" t="s">
        <v>553</v>
      </c>
      <c r="P49" s="95" t="s">
        <v>554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218" customFormat="1" ht="12.75" customHeight="1">
      <c r="A50" s="327">
        <v>1</v>
      </c>
      <c r="B50" s="347">
        <v>44834</v>
      </c>
      <c r="C50" s="356"/>
      <c r="D50" s="356" t="s">
        <v>886</v>
      </c>
      <c r="E50" s="327" t="s">
        <v>869</v>
      </c>
      <c r="F50" s="327">
        <v>911</v>
      </c>
      <c r="G50" s="327">
        <v>936</v>
      </c>
      <c r="H50" s="328">
        <v>895</v>
      </c>
      <c r="I50" s="328" t="s">
        <v>894</v>
      </c>
      <c r="J50" s="296" t="s">
        <v>890</v>
      </c>
      <c r="K50" s="295">
        <f>F50-H50</f>
        <v>16</v>
      </c>
      <c r="L50" s="297">
        <f t="shared" ref="L50:L52" si="17">(H50*N50)*0.07%</f>
        <v>313.25000000000006</v>
      </c>
      <c r="M50" s="298">
        <f t="shared" ref="M50:M52" si="18">(K50*N50)-L50</f>
        <v>7686.75</v>
      </c>
      <c r="N50" s="295">
        <v>500</v>
      </c>
      <c r="O50" s="296" t="s">
        <v>555</v>
      </c>
      <c r="P50" s="294">
        <v>44837</v>
      </c>
      <c r="Q50" s="220"/>
      <c r="R50" s="223" t="s">
        <v>826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63"/>
      <c r="AG50" s="260"/>
      <c r="AH50" s="220"/>
      <c r="AI50" s="220"/>
      <c r="AJ50" s="263"/>
      <c r="AK50" s="263"/>
      <c r="AL50" s="263"/>
    </row>
    <row r="51" spans="1:38" s="218" customFormat="1" ht="12.75" customHeight="1">
      <c r="A51" s="327">
        <v>2</v>
      </c>
      <c r="B51" s="347">
        <v>44834</v>
      </c>
      <c r="C51" s="356"/>
      <c r="D51" s="356" t="s">
        <v>895</v>
      </c>
      <c r="E51" s="327" t="s">
        <v>869</v>
      </c>
      <c r="F51" s="327">
        <v>1258</v>
      </c>
      <c r="G51" s="327">
        <v>1276</v>
      </c>
      <c r="H51" s="328">
        <v>1245</v>
      </c>
      <c r="I51" s="328" t="s">
        <v>896</v>
      </c>
      <c r="J51" s="296" t="s">
        <v>903</v>
      </c>
      <c r="K51" s="295">
        <f>F51-H51</f>
        <v>13</v>
      </c>
      <c r="L51" s="297">
        <f t="shared" si="17"/>
        <v>653.62500000000011</v>
      </c>
      <c r="M51" s="298">
        <f t="shared" si="18"/>
        <v>9096.375</v>
      </c>
      <c r="N51" s="295">
        <v>750</v>
      </c>
      <c r="O51" s="296" t="s">
        <v>555</v>
      </c>
      <c r="P51" s="294">
        <v>44837</v>
      </c>
      <c r="Q51" s="220"/>
      <c r="R51" s="223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63"/>
      <c r="AG51" s="260"/>
      <c r="AH51" s="220"/>
      <c r="AI51" s="220"/>
      <c r="AJ51" s="263"/>
      <c r="AK51" s="263"/>
      <c r="AL51" s="263"/>
    </row>
    <row r="52" spans="1:38" s="218" customFormat="1" ht="12.75" customHeight="1">
      <c r="A52" s="327">
        <v>3</v>
      </c>
      <c r="B52" s="347">
        <v>44834</v>
      </c>
      <c r="C52" s="356"/>
      <c r="D52" s="356" t="s">
        <v>878</v>
      </c>
      <c r="E52" s="327" t="s">
        <v>557</v>
      </c>
      <c r="F52" s="327">
        <v>925</v>
      </c>
      <c r="G52" s="327">
        <v>905</v>
      </c>
      <c r="H52" s="328">
        <v>937.5</v>
      </c>
      <c r="I52" s="328" t="s">
        <v>897</v>
      </c>
      <c r="J52" s="296" t="s">
        <v>916</v>
      </c>
      <c r="K52" s="295">
        <f t="shared" ref="K52" si="19">H52-F52</f>
        <v>12.5</v>
      </c>
      <c r="L52" s="297">
        <f t="shared" si="17"/>
        <v>459.37500000000006</v>
      </c>
      <c r="M52" s="298">
        <f t="shared" si="18"/>
        <v>8290.625</v>
      </c>
      <c r="N52" s="295">
        <v>700</v>
      </c>
      <c r="O52" s="296" t="s">
        <v>555</v>
      </c>
      <c r="P52" s="294">
        <v>44838</v>
      </c>
      <c r="Q52" s="220"/>
      <c r="R52" s="223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63"/>
      <c r="AG52" s="260"/>
      <c r="AH52" s="220"/>
      <c r="AI52" s="220"/>
      <c r="AJ52" s="263"/>
      <c r="AK52" s="263"/>
      <c r="AL52" s="263"/>
    </row>
    <row r="53" spans="1:38" s="218" customFormat="1" ht="12.75" customHeight="1">
      <c r="A53" s="327">
        <v>4</v>
      </c>
      <c r="B53" s="347">
        <v>44834</v>
      </c>
      <c r="C53" s="356"/>
      <c r="D53" s="356" t="s">
        <v>882</v>
      </c>
      <c r="E53" s="327" t="s">
        <v>557</v>
      </c>
      <c r="F53" s="327">
        <v>2400</v>
      </c>
      <c r="G53" s="327">
        <v>2345</v>
      </c>
      <c r="H53" s="328">
        <v>2435</v>
      </c>
      <c r="I53" s="328" t="s">
        <v>898</v>
      </c>
      <c r="J53" s="296" t="s">
        <v>933</v>
      </c>
      <c r="K53" s="295">
        <f t="shared" ref="K53" si="20">H53-F53</f>
        <v>35</v>
      </c>
      <c r="L53" s="297">
        <f t="shared" ref="L53" si="21">(H53*N53)*0.07%</f>
        <v>426.12500000000006</v>
      </c>
      <c r="M53" s="298">
        <f t="shared" ref="M53" si="22">(K53*N53)-L53</f>
        <v>8323.875</v>
      </c>
      <c r="N53" s="295">
        <v>250</v>
      </c>
      <c r="O53" s="296" t="s">
        <v>555</v>
      </c>
      <c r="P53" s="294">
        <v>44840</v>
      </c>
      <c r="Q53" s="220"/>
      <c r="R53" s="223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63"/>
      <c r="AG53" s="260"/>
      <c r="AH53" s="220"/>
      <c r="AI53" s="220"/>
      <c r="AJ53" s="263"/>
      <c r="AK53" s="263"/>
      <c r="AL53" s="263"/>
    </row>
    <row r="54" spans="1:38" s="218" customFormat="1" ht="12.75" customHeight="1">
      <c r="A54" s="327">
        <v>5</v>
      </c>
      <c r="B54" s="347">
        <v>44837</v>
      </c>
      <c r="C54" s="356"/>
      <c r="D54" s="356" t="s">
        <v>899</v>
      </c>
      <c r="E54" s="327" t="s">
        <v>557</v>
      </c>
      <c r="F54" s="327">
        <v>1006.5</v>
      </c>
      <c r="G54" s="327">
        <v>987</v>
      </c>
      <c r="H54" s="328">
        <v>1019.5</v>
      </c>
      <c r="I54" s="328" t="s">
        <v>900</v>
      </c>
      <c r="J54" s="296" t="s">
        <v>915</v>
      </c>
      <c r="K54" s="295">
        <f t="shared" ref="K54" si="23">H54-F54</f>
        <v>13</v>
      </c>
      <c r="L54" s="297">
        <f t="shared" ref="L54" si="24">(H54*N54)*0.07%</f>
        <v>428.19000000000005</v>
      </c>
      <c r="M54" s="298">
        <f t="shared" ref="M54" si="25">(K54*N54)-L54</f>
        <v>7371.8099999999995</v>
      </c>
      <c r="N54" s="295">
        <v>600</v>
      </c>
      <c r="O54" s="296" t="s">
        <v>555</v>
      </c>
      <c r="P54" s="294">
        <v>44837</v>
      </c>
      <c r="Q54" s="220"/>
      <c r="R54" s="223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63"/>
      <c r="AG54" s="260"/>
      <c r="AH54" s="220"/>
      <c r="AI54" s="220"/>
      <c r="AJ54" s="263"/>
      <c r="AK54" s="263"/>
      <c r="AL54" s="263"/>
    </row>
    <row r="55" spans="1:38" s="218" customFormat="1" ht="12.75" customHeight="1">
      <c r="A55" s="327">
        <v>6</v>
      </c>
      <c r="B55" s="347">
        <v>44837</v>
      </c>
      <c r="C55" s="356"/>
      <c r="D55" s="356" t="s">
        <v>901</v>
      </c>
      <c r="E55" s="327" t="s">
        <v>557</v>
      </c>
      <c r="F55" s="327">
        <v>948</v>
      </c>
      <c r="G55" s="327">
        <v>928</v>
      </c>
      <c r="H55" s="328">
        <v>957.5</v>
      </c>
      <c r="I55" s="328" t="s">
        <v>902</v>
      </c>
      <c r="J55" s="296" t="s">
        <v>934</v>
      </c>
      <c r="K55" s="295">
        <f t="shared" ref="K55" si="26">H55-F55</f>
        <v>9.5</v>
      </c>
      <c r="L55" s="297">
        <f t="shared" ref="L55" si="27">(H55*N55)*0.07%</f>
        <v>469.17500000000007</v>
      </c>
      <c r="M55" s="298">
        <f t="shared" ref="M55" si="28">(K55*N55)-L55</f>
        <v>6180.8249999999998</v>
      </c>
      <c r="N55" s="295">
        <v>700</v>
      </c>
      <c r="O55" s="296" t="s">
        <v>555</v>
      </c>
      <c r="P55" s="294">
        <v>44840</v>
      </c>
      <c r="Q55" s="220"/>
      <c r="R55" s="223" t="s">
        <v>556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63"/>
      <c r="AG55" s="260"/>
      <c r="AH55" s="220"/>
      <c r="AI55" s="220"/>
      <c r="AJ55" s="263"/>
      <c r="AK55" s="263"/>
      <c r="AL55" s="263"/>
    </row>
    <row r="56" spans="1:38" s="218" customFormat="1" ht="12.75" customHeight="1">
      <c r="A56" s="380">
        <v>7</v>
      </c>
      <c r="B56" s="381">
        <v>44838</v>
      </c>
      <c r="C56" s="382"/>
      <c r="D56" s="382" t="s">
        <v>913</v>
      </c>
      <c r="E56" s="380" t="s">
        <v>557</v>
      </c>
      <c r="F56" s="380">
        <v>229.5</v>
      </c>
      <c r="G56" s="380">
        <v>224.5</v>
      </c>
      <c r="H56" s="383">
        <v>224.5</v>
      </c>
      <c r="I56" s="383" t="s">
        <v>914</v>
      </c>
      <c r="J56" s="384" t="s">
        <v>935</v>
      </c>
      <c r="K56" s="385">
        <f t="shared" ref="K56" si="29">H56-F56</f>
        <v>-5</v>
      </c>
      <c r="L56" s="386">
        <f t="shared" ref="L56:L58" si="30">(H56*N56)*0.07%</f>
        <v>392.87500000000006</v>
      </c>
      <c r="M56" s="387">
        <f t="shared" ref="M56:M58" si="31">(K56*N56)-L56</f>
        <v>-12892.875</v>
      </c>
      <c r="N56" s="385">
        <v>2500</v>
      </c>
      <c r="O56" s="384" t="s">
        <v>567</v>
      </c>
      <c r="P56" s="388">
        <v>44838</v>
      </c>
      <c r="Q56" s="220"/>
      <c r="R56" s="223" t="s">
        <v>826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63"/>
      <c r="AG56" s="260"/>
      <c r="AH56" s="220"/>
      <c r="AI56" s="220"/>
      <c r="AJ56" s="263"/>
      <c r="AK56" s="263"/>
      <c r="AL56" s="263"/>
    </row>
    <row r="57" spans="1:38" s="218" customFormat="1" ht="12.75" customHeight="1">
      <c r="A57" s="389">
        <v>8</v>
      </c>
      <c r="B57" s="390">
        <v>44838</v>
      </c>
      <c r="C57" s="391"/>
      <c r="D57" s="391" t="s">
        <v>886</v>
      </c>
      <c r="E57" s="389" t="s">
        <v>869</v>
      </c>
      <c r="F57" s="389">
        <v>926</v>
      </c>
      <c r="G57" s="389">
        <v>954</v>
      </c>
      <c r="H57" s="392">
        <v>926</v>
      </c>
      <c r="I57" s="392" t="s">
        <v>917</v>
      </c>
      <c r="J57" s="392" t="s">
        <v>936</v>
      </c>
      <c r="K57" s="393">
        <f>F57-H57</f>
        <v>0</v>
      </c>
      <c r="L57" s="394">
        <f t="shared" si="30"/>
        <v>324.10000000000002</v>
      </c>
      <c r="M57" s="395">
        <f t="shared" si="31"/>
        <v>-324.10000000000002</v>
      </c>
      <c r="N57" s="393">
        <v>500</v>
      </c>
      <c r="O57" s="396" t="s">
        <v>676</v>
      </c>
      <c r="P57" s="397">
        <v>44840</v>
      </c>
      <c r="Q57" s="220"/>
      <c r="R57" s="223" t="s">
        <v>826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63"/>
      <c r="AG57" s="260"/>
      <c r="AH57" s="220"/>
      <c r="AI57" s="220"/>
      <c r="AJ57" s="263"/>
      <c r="AK57" s="263"/>
      <c r="AL57" s="263"/>
    </row>
    <row r="58" spans="1:38" s="218" customFormat="1" ht="12.75" customHeight="1">
      <c r="A58" s="389">
        <v>9</v>
      </c>
      <c r="B58" s="390">
        <v>44838</v>
      </c>
      <c r="C58" s="391"/>
      <c r="D58" s="391" t="s">
        <v>895</v>
      </c>
      <c r="E58" s="389" t="s">
        <v>869</v>
      </c>
      <c r="F58" s="389">
        <v>1266.5</v>
      </c>
      <c r="G58" s="389">
        <v>1286</v>
      </c>
      <c r="H58" s="392">
        <v>1266.5</v>
      </c>
      <c r="I58" s="392" t="s">
        <v>918</v>
      </c>
      <c r="J58" s="392" t="s">
        <v>936</v>
      </c>
      <c r="K58" s="393">
        <f>F58-H58</f>
        <v>0</v>
      </c>
      <c r="L58" s="394">
        <f t="shared" si="30"/>
        <v>664.91250000000014</v>
      </c>
      <c r="M58" s="395">
        <f t="shared" si="31"/>
        <v>-664.91250000000014</v>
      </c>
      <c r="N58" s="393">
        <v>750</v>
      </c>
      <c r="O58" s="396" t="s">
        <v>676</v>
      </c>
      <c r="P58" s="397">
        <v>44840</v>
      </c>
      <c r="Q58" s="220"/>
      <c r="R58" s="223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63"/>
      <c r="AG58" s="260"/>
      <c r="AH58" s="220"/>
      <c r="AI58" s="220"/>
      <c r="AJ58" s="263"/>
      <c r="AK58" s="263"/>
      <c r="AL58" s="263"/>
    </row>
    <row r="59" spans="1:38" s="218" customFormat="1" ht="12.75" customHeight="1">
      <c r="A59" s="339">
        <v>10</v>
      </c>
      <c r="B59" s="340">
        <v>44838</v>
      </c>
      <c r="C59" s="355"/>
      <c r="D59" s="355" t="s">
        <v>919</v>
      </c>
      <c r="E59" s="339" t="s">
        <v>557</v>
      </c>
      <c r="F59" s="339" t="s">
        <v>920</v>
      </c>
      <c r="G59" s="339">
        <v>4310</v>
      </c>
      <c r="H59" s="343"/>
      <c r="I59" s="343" t="s">
        <v>921</v>
      </c>
      <c r="J59" s="343" t="s">
        <v>558</v>
      </c>
      <c r="K59" s="343"/>
      <c r="L59" s="345"/>
      <c r="M59" s="346"/>
      <c r="N59" s="343"/>
      <c r="O59" s="343"/>
      <c r="P59" s="340"/>
      <c r="Q59" s="220"/>
      <c r="R59" s="223" t="s">
        <v>826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63"/>
      <c r="AG59" s="260"/>
      <c r="AH59" s="220"/>
      <c r="AI59" s="220"/>
      <c r="AJ59" s="263"/>
      <c r="AK59" s="263"/>
      <c r="AL59" s="263"/>
    </row>
    <row r="60" spans="1:38" s="218" customFormat="1" ht="12.75" customHeight="1">
      <c r="A60" s="339">
        <v>11</v>
      </c>
      <c r="B60" s="340">
        <v>44840</v>
      </c>
      <c r="C60" s="355"/>
      <c r="D60" s="355" t="s">
        <v>937</v>
      </c>
      <c r="E60" s="339" t="s">
        <v>557</v>
      </c>
      <c r="F60" s="339" t="s">
        <v>938</v>
      </c>
      <c r="G60" s="339">
        <v>2340</v>
      </c>
      <c r="H60" s="343"/>
      <c r="I60" s="343" t="s">
        <v>939</v>
      </c>
      <c r="J60" s="343" t="s">
        <v>558</v>
      </c>
      <c r="K60" s="343"/>
      <c r="L60" s="345"/>
      <c r="M60" s="346"/>
      <c r="N60" s="343"/>
      <c r="O60" s="343"/>
      <c r="P60" s="340"/>
      <c r="Q60" s="220"/>
      <c r="R60" s="223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63"/>
      <c r="AG60" s="260"/>
      <c r="AH60" s="220"/>
      <c r="AI60" s="220"/>
      <c r="AJ60" s="263"/>
      <c r="AK60" s="263"/>
      <c r="AL60" s="263"/>
    </row>
    <row r="61" spans="1:38" s="218" customFormat="1" ht="12.75" customHeight="1">
      <c r="A61" s="339">
        <v>12</v>
      </c>
      <c r="B61" s="340">
        <v>44840</v>
      </c>
      <c r="C61" s="355"/>
      <c r="D61" s="355" t="s">
        <v>940</v>
      </c>
      <c r="E61" s="339" t="s">
        <v>557</v>
      </c>
      <c r="F61" s="339" t="s">
        <v>941</v>
      </c>
      <c r="G61" s="339">
        <v>523</v>
      </c>
      <c r="H61" s="343"/>
      <c r="I61" s="343" t="s">
        <v>942</v>
      </c>
      <c r="J61" s="343" t="s">
        <v>558</v>
      </c>
      <c r="K61" s="343"/>
      <c r="L61" s="345"/>
      <c r="M61" s="346"/>
      <c r="N61" s="343"/>
      <c r="O61" s="343"/>
      <c r="P61" s="340"/>
      <c r="Q61" s="220"/>
      <c r="R61" s="223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63"/>
      <c r="AG61" s="260"/>
      <c r="AH61" s="220"/>
      <c r="AI61" s="220"/>
      <c r="AJ61" s="263"/>
      <c r="AK61" s="263"/>
      <c r="AL61" s="263"/>
    </row>
    <row r="62" spans="1:38" s="218" customFormat="1" ht="12.75" customHeight="1">
      <c r="A62" s="327">
        <v>13</v>
      </c>
      <c r="B62" s="347">
        <v>44841</v>
      </c>
      <c r="C62" s="356"/>
      <c r="D62" s="356" t="s">
        <v>971</v>
      </c>
      <c r="E62" s="327" t="s">
        <v>557</v>
      </c>
      <c r="F62" s="327">
        <v>17250</v>
      </c>
      <c r="G62" s="327">
        <v>17140</v>
      </c>
      <c r="H62" s="328">
        <v>17350</v>
      </c>
      <c r="I62" s="328" t="s">
        <v>972</v>
      </c>
      <c r="J62" s="296" t="s">
        <v>817</v>
      </c>
      <c r="K62" s="295">
        <f t="shared" ref="K62" si="32">H62-F62</f>
        <v>100</v>
      </c>
      <c r="L62" s="297">
        <f t="shared" ref="L62" si="33">(H62*N62)*0.07%</f>
        <v>607.25000000000011</v>
      </c>
      <c r="M62" s="298">
        <f t="shared" ref="M62" si="34">(K62*N62)-L62</f>
        <v>4392.75</v>
      </c>
      <c r="N62" s="295">
        <v>50</v>
      </c>
      <c r="O62" s="296" t="s">
        <v>555</v>
      </c>
      <c r="P62" s="294">
        <v>44841</v>
      </c>
      <c r="Q62" s="220"/>
      <c r="R62" s="223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63"/>
      <c r="AG62" s="260"/>
      <c r="AH62" s="220"/>
      <c r="AI62" s="220"/>
      <c r="AJ62" s="263"/>
      <c r="AK62" s="263"/>
      <c r="AL62" s="263"/>
    </row>
    <row r="63" spans="1:38" s="218" customFormat="1" ht="12.75" customHeight="1">
      <c r="A63" s="339">
        <v>14</v>
      </c>
      <c r="B63" s="340">
        <v>44841</v>
      </c>
      <c r="C63" s="355"/>
      <c r="D63" s="355" t="s">
        <v>973</v>
      </c>
      <c r="E63" s="339" t="s">
        <v>557</v>
      </c>
      <c r="F63" s="339" t="s">
        <v>974</v>
      </c>
      <c r="G63" s="339">
        <v>684</v>
      </c>
      <c r="H63" s="343"/>
      <c r="I63" s="343" t="s">
        <v>975</v>
      </c>
      <c r="J63" s="343" t="s">
        <v>558</v>
      </c>
      <c r="K63" s="343"/>
      <c r="L63" s="345"/>
      <c r="M63" s="346"/>
      <c r="N63" s="343"/>
      <c r="O63" s="343"/>
      <c r="P63" s="340"/>
      <c r="Q63" s="220"/>
      <c r="R63" s="223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63"/>
      <c r="AG63" s="260"/>
      <c r="AH63" s="220"/>
      <c r="AI63" s="220"/>
      <c r="AJ63" s="263"/>
      <c r="AK63" s="263"/>
      <c r="AL63" s="263"/>
    </row>
    <row r="64" spans="1:38" s="218" customFormat="1" ht="12.75" customHeight="1">
      <c r="A64" s="339"/>
      <c r="B64" s="340"/>
      <c r="C64" s="355"/>
      <c r="D64" s="355"/>
      <c r="E64" s="339"/>
      <c r="F64" s="339"/>
      <c r="G64" s="339"/>
      <c r="H64" s="343"/>
      <c r="I64" s="343"/>
      <c r="J64" s="343"/>
      <c r="K64" s="343"/>
      <c r="L64" s="345"/>
      <c r="M64" s="346"/>
      <c r="N64" s="343"/>
      <c r="O64" s="343"/>
      <c r="P64" s="340"/>
      <c r="Q64" s="220"/>
      <c r="R64" s="223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63"/>
      <c r="AG64" s="260"/>
      <c r="AH64" s="220"/>
      <c r="AI64" s="220"/>
      <c r="AJ64" s="263"/>
      <c r="AK64" s="263"/>
      <c r="AL64" s="263"/>
    </row>
    <row r="65" spans="1:38" s="218" customFormat="1" ht="12.75" customHeight="1">
      <c r="A65" s="339"/>
      <c r="B65" s="340"/>
      <c r="C65" s="355"/>
      <c r="D65" s="355"/>
      <c r="E65" s="339"/>
      <c r="F65" s="339"/>
      <c r="G65" s="339"/>
      <c r="H65" s="343"/>
      <c r="I65" s="343"/>
      <c r="J65" s="343"/>
      <c r="K65" s="343"/>
      <c r="L65" s="345"/>
      <c r="M65" s="346"/>
      <c r="N65" s="343"/>
      <c r="O65" s="343"/>
      <c r="P65" s="340"/>
      <c r="Q65" s="220"/>
      <c r="R65" s="223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221"/>
      <c r="B66" s="219"/>
      <c r="C66" s="276"/>
      <c r="D66" s="276"/>
      <c r="E66" s="221"/>
      <c r="F66" s="221"/>
      <c r="G66" s="221"/>
      <c r="H66" s="222"/>
      <c r="I66" s="222"/>
      <c r="J66" s="252"/>
      <c r="K66" s="276"/>
      <c r="L66" s="221"/>
      <c r="M66" s="221"/>
      <c r="N66" s="221"/>
      <c r="O66" s="222"/>
      <c r="P66" s="222"/>
      <c r="Q66" s="220"/>
      <c r="R66" s="223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ht="13.5" customHeight="1">
      <c r="A67" s="263"/>
      <c r="B67" s="260"/>
      <c r="C67" s="220"/>
      <c r="D67" s="220"/>
      <c r="E67" s="263"/>
      <c r="F67" s="263"/>
      <c r="G67" s="263"/>
      <c r="H67" s="264"/>
      <c r="I67" s="264"/>
      <c r="J67" s="291"/>
      <c r="K67" s="264"/>
      <c r="L67" s="265"/>
      <c r="M67" s="292"/>
      <c r="N67" s="264"/>
      <c r="O67" s="293"/>
      <c r="P67" s="267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97"/>
      <c r="B68" s="98"/>
      <c r="C68" s="131"/>
      <c r="D68" s="139"/>
      <c r="E68" s="140"/>
      <c r="F68" s="97"/>
      <c r="G68" s="97"/>
      <c r="H68" s="97"/>
      <c r="I68" s="132"/>
      <c r="J68" s="132"/>
      <c r="K68" s="132"/>
      <c r="L68" s="132"/>
      <c r="M68" s="132"/>
      <c r="N68" s="132"/>
      <c r="O68" s="132"/>
      <c r="P68" s="132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41"/>
      <c r="B69" s="98"/>
      <c r="C69" s="99"/>
      <c r="D69" s="142"/>
      <c r="E69" s="102"/>
      <c r="F69" s="102"/>
      <c r="G69" s="102"/>
      <c r="H69" s="102"/>
      <c r="I69" s="102"/>
      <c r="J69" s="6"/>
      <c r="K69" s="102"/>
      <c r="L69" s="102"/>
      <c r="M69" s="6"/>
      <c r="N69" s="1"/>
      <c r="O69" s="99"/>
      <c r="P69" s="41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38.25" customHeight="1">
      <c r="A70" s="143" t="s">
        <v>577</v>
      </c>
      <c r="B70" s="143"/>
      <c r="C70" s="143"/>
      <c r="D70" s="143"/>
      <c r="E70" s="144"/>
      <c r="F70" s="102"/>
      <c r="G70" s="102"/>
      <c r="H70" s="102"/>
      <c r="I70" s="102"/>
      <c r="J70" s="1"/>
      <c r="K70" s="6"/>
      <c r="L70" s="6"/>
      <c r="M70" s="6"/>
      <c r="N70" s="1"/>
      <c r="O70" s="1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38.25">
      <c r="A71" s="94" t="s">
        <v>16</v>
      </c>
      <c r="B71" s="94" t="s">
        <v>532</v>
      </c>
      <c r="C71" s="94"/>
      <c r="D71" s="95" t="s">
        <v>543</v>
      </c>
      <c r="E71" s="94" t="s">
        <v>544</v>
      </c>
      <c r="F71" s="94" t="s">
        <v>545</v>
      </c>
      <c r="G71" s="94" t="s">
        <v>565</v>
      </c>
      <c r="H71" s="94" t="s">
        <v>547</v>
      </c>
      <c r="I71" s="94" t="s">
        <v>548</v>
      </c>
      <c r="J71" s="93" t="s">
        <v>549</v>
      </c>
      <c r="K71" s="93" t="s">
        <v>578</v>
      </c>
      <c r="L71" s="96" t="s">
        <v>551</v>
      </c>
      <c r="M71" s="138" t="s">
        <v>574</v>
      </c>
      <c r="N71" s="94" t="s">
        <v>575</v>
      </c>
      <c r="O71" s="94" t="s">
        <v>553</v>
      </c>
      <c r="P71" s="95" t="s">
        <v>554</v>
      </c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s="326" customFormat="1" ht="11.25" customHeight="1">
      <c r="A72" s="359"/>
      <c r="B72" s="358"/>
      <c r="C72" s="341"/>
      <c r="D72" s="342"/>
      <c r="E72" s="339"/>
      <c r="F72" s="339"/>
      <c r="G72" s="339"/>
      <c r="H72" s="343"/>
      <c r="I72" s="344"/>
      <c r="J72" s="357"/>
      <c r="K72" s="343"/>
      <c r="L72" s="345"/>
      <c r="M72" s="346"/>
      <c r="N72" s="343"/>
      <c r="O72" s="343"/>
      <c r="P72" s="340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"/>
      <c r="AI72" s="1"/>
      <c r="AJ72" s="6"/>
      <c r="AK72" s="1"/>
      <c r="AL72" s="325"/>
    </row>
    <row r="73" spans="1:38" ht="15" customHeight="1">
      <c r="A73" s="286"/>
      <c r="B73" s="319"/>
      <c r="C73" s="287"/>
      <c r="D73" s="288"/>
      <c r="E73" s="286"/>
      <c r="F73" s="286"/>
      <c r="G73" s="286"/>
      <c r="H73" s="289"/>
      <c r="I73" s="290"/>
      <c r="J73" s="252"/>
      <c r="K73" s="222"/>
      <c r="L73" s="241"/>
      <c r="M73" s="242"/>
      <c r="N73" s="222"/>
      <c r="O73" s="252"/>
      <c r="P73" s="219"/>
      <c r="Q73" s="1"/>
      <c r="R73" s="6"/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  <c r="AL73" s="1"/>
    </row>
    <row r="74" spans="1:38" ht="12.75" customHeight="1">
      <c r="A74" s="140"/>
      <c r="B74" s="145"/>
      <c r="C74" s="145"/>
      <c r="D74" s="146"/>
      <c r="E74" s="140"/>
      <c r="F74" s="147"/>
      <c r="G74" s="140"/>
      <c r="H74" s="140"/>
      <c r="I74" s="140"/>
      <c r="J74" s="145"/>
      <c r="K74" s="148"/>
      <c r="L74" s="140"/>
      <c r="M74" s="140"/>
      <c r="N74" s="140"/>
      <c r="O74" s="149"/>
      <c r="P74" s="1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</row>
    <row r="75" spans="1:38" ht="38.25" customHeight="1">
      <c r="A75" s="92" t="s">
        <v>579</v>
      </c>
      <c r="B75" s="150"/>
      <c r="C75" s="150"/>
      <c r="D75" s="151"/>
      <c r="E75" s="125"/>
      <c r="F75" s="6"/>
      <c r="G75" s="6"/>
      <c r="H75" s="126"/>
      <c r="I75" s="152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</row>
    <row r="76" spans="1:38" s="218" customFormat="1" ht="38.25">
      <c r="A76" s="93" t="s">
        <v>16</v>
      </c>
      <c r="B76" s="94" t="s">
        <v>532</v>
      </c>
      <c r="C76" s="94"/>
      <c r="D76" s="95" t="s">
        <v>543</v>
      </c>
      <c r="E76" s="94" t="s">
        <v>544</v>
      </c>
      <c r="F76" s="94" t="s">
        <v>545</v>
      </c>
      <c r="G76" s="94" t="s">
        <v>546</v>
      </c>
      <c r="H76" s="94" t="s">
        <v>547</v>
      </c>
      <c r="I76" s="94" t="s">
        <v>548</v>
      </c>
      <c r="J76" s="93" t="s">
        <v>549</v>
      </c>
      <c r="K76" s="129" t="s">
        <v>566</v>
      </c>
      <c r="L76" s="130" t="s">
        <v>551</v>
      </c>
      <c r="M76" s="96" t="s">
        <v>552</v>
      </c>
      <c r="N76" s="94" t="s">
        <v>553</v>
      </c>
      <c r="O76" s="95" t="s">
        <v>554</v>
      </c>
      <c r="P76" s="94" t="s">
        <v>784</v>
      </c>
      <c r="Q76" s="217"/>
      <c r="R76" s="6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</row>
    <row r="77" spans="1:38" s="218" customFormat="1" ht="12.75" customHeight="1">
      <c r="A77" s="339">
        <v>1</v>
      </c>
      <c r="B77" s="340">
        <v>44840</v>
      </c>
      <c r="C77" s="319"/>
      <c r="D77" s="321" t="s">
        <v>116</v>
      </c>
      <c r="E77" s="322" t="s">
        <v>557</v>
      </c>
      <c r="F77" s="322" t="s">
        <v>945</v>
      </c>
      <c r="G77" s="322">
        <v>1240</v>
      </c>
      <c r="H77" s="322"/>
      <c r="I77" s="322" t="s">
        <v>946</v>
      </c>
      <c r="J77" s="252" t="s">
        <v>558</v>
      </c>
      <c r="K77" s="222"/>
      <c r="L77" s="241"/>
      <c r="M77" s="242"/>
      <c r="N77" s="222"/>
      <c r="O77" s="252"/>
      <c r="P77" s="219"/>
      <c r="Q77" s="217"/>
      <c r="R77" s="1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</row>
    <row r="78" spans="1:38" ht="14.25" customHeight="1">
      <c r="A78" s="339">
        <v>2</v>
      </c>
      <c r="B78" s="340">
        <v>44840</v>
      </c>
      <c r="C78" s="321"/>
      <c r="D78" s="321" t="s">
        <v>944</v>
      </c>
      <c r="E78" s="322" t="s">
        <v>557</v>
      </c>
      <c r="F78" s="322" t="s">
        <v>947</v>
      </c>
      <c r="G78" s="322">
        <v>1220</v>
      </c>
      <c r="H78" s="322"/>
      <c r="I78" s="322" t="s">
        <v>948</v>
      </c>
      <c r="J78" s="252" t="s">
        <v>558</v>
      </c>
      <c r="K78" s="222"/>
      <c r="L78" s="241"/>
      <c r="M78" s="242"/>
      <c r="N78" s="222"/>
      <c r="O78" s="252"/>
      <c r="P78" s="219"/>
      <c r="R78" s="217"/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322"/>
      <c r="B79" s="320"/>
      <c r="C79" s="321"/>
      <c r="D79" s="321"/>
      <c r="E79" s="322"/>
      <c r="F79" s="322"/>
      <c r="G79" s="322"/>
      <c r="H79" s="322"/>
      <c r="I79" s="322"/>
      <c r="J79" s="252"/>
      <c r="K79" s="222"/>
      <c r="L79" s="241"/>
      <c r="M79" s="242"/>
      <c r="N79" s="222"/>
      <c r="O79" s="252"/>
      <c r="P79" s="219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09" t="s">
        <v>559</v>
      </c>
      <c r="B80" s="109"/>
      <c r="C80" s="109"/>
      <c r="D80" s="109"/>
      <c r="E80" s="41"/>
      <c r="F80" s="117" t="s">
        <v>561</v>
      </c>
      <c r="G80" s="54"/>
      <c r="H80" s="54"/>
      <c r="I80" s="54"/>
      <c r="J80" s="6"/>
      <c r="K80" s="134"/>
      <c r="L80" s="135"/>
      <c r="M80" s="6"/>
      <c r="N80" s="99"/>
      <c r="O80" s="153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16" t="s">
        <v>560</v>
      </c>
      <c r="B81" s="109"/>
      <c r="C81" s="109"/>
      <c r="D81" s="109"/>
      <c r="E81" s="6"/>
      <c r="F81" s="117" t="s">
        <v>563</v>
      </c>
      <c r="G81" s="6"/>
      <c r="H81" s="6" t="s">
        <v>780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6"/>
      <c r="B82" s="109"/>
      <c r="C82" s="109"/>
      <c r="D82" s="109"/>
      <c r="E82" s="6"/>
      <c r="F82" s="117"/>
      <c r="G82" s="6"/>
      <c r="H82" s="6"/>
      <c r="I82" s="6"/>
      <c r="J82" s="1"/>
      <c r="K82" s="6"/>
      <c r="L82" s="6"/>
      <c r="M82" s="6"/>
      <c r="N82" s="1"/>
      <c r="O82" s="1"/>
      <c r="Q82" s="1"/>
      <c r="R82" s="54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6"/>
      <c r="B83" s="109"/>
      <c r="C83" s="109"/>
      <c r="D83" s="109"/>
      <c r="E83" s="6"/>
      <c r="F83" s="117"/>
      <c r="G83" s="54"/>
      <c r="H83" s="41"/>
      <c r="I83" s="54"/>
      <c r="J83" s="6"/>
      <c r="K83" s="134"/>
      <c r="L83" s="135"/>
      <c r="M83" s="6"/>
      <c r="N83" s="99"/>
      <c r="O83" s="136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54"/>
      <c r="B84" s="98"/>
      <c r="C84" s="98"/>
      <c r="D84" s="41"/>
      <c r="E84" s="54"/>
      <c r="F84" s="54"/>
      <c r="G84" s="54"/>
      <c r="H84" s="41"/>
      <c r="I84" s="54"/>
      <c r="J84" s="6"/>
      <c r="K84" s="134"/>
      <c r="L84" s="135"/>
      <c r="M84" s="6"/>
      <c r="N84" s="99"/>
      <c r="O84" s="136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54" t="s">
        <v>580</v>
      </c>
      <c r="C85" s="154"/>
      <c r="D85" s="154"/>
      <c r="E85" s="154"/>
      <c r="F85" s="6"/>
      <c r="G85" s="6"/>
      <c r="H85" s="127"/>
      <c r="I85" s="6"/>
      <c r="J85" s="127"/>
      <c r="K85" s="128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93" t="s">
        <v>16</v>
      </c>
      <c r="B86" s="94" t="s">
        <v>532</v>
      </c>
      <c r="C86" s="94"/>
      <c r="D86" s="95" t="s">
        <v>543</v>
      </c>
      <c r="E86" s="94" t="s">
        <v>544</v>
      </c>
      <c r="F86" s="94" t="s">
        <v>545</v>
      </c>
      <c r="G86" s="94" t="s">
        <v>581</v>
      </c>
      <c r="H86" s="94" t="s">
        <v>582</v>
      </c>
      <c r="I86" s="94" t="s">
        <v>548</v>
      </c>
      <c r="J86" s="155" t="s">
        <v>549</v>
      </c>
      <c r="K86" s="94" t="s">
        <v>550</v>
      </c>
      <c r="L86" s="94" t="s">
        <v>583</v>
      </c>
      <c r="M86" s="94" t="s">
        <v>553</v>
      </c>
      <c r="N86" s="95" t="s">
        <v>554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</v>
      </c>
      <c r="B87" s="157">
        <v>41579</v>
      </c>
      <c r="C87" s="157"/>
      <c r="D87" s="158" t="s">
        <v>584</v>
      </c>
      <c r="E87" s="159" t="s">
        <v>585</v>
      </c>
      <c r="F87" s="160">
        <v>82</v>
      </c>
      <c r="G87" s="159" t="s">
        <v>586</v>
      </c>
      <c r="H87" s="159">
        <v>100</v>
      </c>
      <c r="I87" s="161">
        <v>100</v>
      </c>
      <c r="J87" s="162" t="s">
        <v>587</v>
      </c>
      <c r="K87" s="163">
        <f t="shared" ref="K87:K139" si="35">H87-F87</f>
        <v>18</v>
      </c>
      <c r="L87" s="164">
        <f t="shared" ref="L87:L139" si="36">K87/F87</f>
        <v>0.21951219512195122</v>
      </c>
      <c r="M87" s="159" t="s">
        <v>555</v>
      </c>
      <c r="N87" s="165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2</v>
      </c>
      <c r="B88" s="157">
        <v>41794</v>
      </c>
      <c r="C88" s="157"/>
      <c r="D88" s="158" t="s">
        <v>588</v>
      </c>
      <c r="E88" s="159" t="s">
        <v>557</v>
      </c>
      <c r="F88" s="160">
        <v>257</v>
      </c>
      <c r="G88" s="159" t="s">
        <v>586</v>
      </c>
      <c r="H88" s="159">
        <v>300</v>
      </c>
      <c r="I88" s="161">
        <v>300</v>
      </c>
      <c r="J88" s="162" t="s">
        <v>587</v>
      </c>
      <c r="K88" s="163">
        <f t="shared" si="35"/>
        <v>43</v>
      </c>
      <c r="L88" s="164">
        <f t="shared" si="36"/>
        <v>0.16731517509727625</v>
      </c>
      <c r="M88" s="159" t="s">
        <v>555</v>
      </c>
      <c r="N88" s="165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3</v>
      </c>
      <c r="B89" s="157">
        <v>41828</v>
      </c>
      <c r="C89" s="157"/>
      <c r="D89" s="158" t="s">
        <v>589</v>
      </c>
      <c r="E89" s="159" t="s">
        <v>557</v>
      </c>
      <c r="F89" s="160">
        <v>393</v>
      </c>
      <c r="G89" s="159" t="s">
        <v>586</v>
      </c>
      <c r="H89" s="159">
        <v>468</v>
      </c>
      <c r="I89" s="161">
        <v>468</v>
      </c>
      <c r="J89" s="162" t="s">
        <v>587</v>
      </c>
      <c r="K89" s="163">
        <f t="shared" si="35"/>
        <v>75</v>
      </c>
      <c r="L89" s="164">
        <f t="shared" si="36"/>
        <v>0.19083969465648856</v>
      </c>
      <c r="M89" s="159" t="s">
        <v>555</v>
      </c>
      <c r="N89" s="165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4</v>
      </c>
      <c r="B90" s="157">
        <v>41857</v>
      </c>
      <c r="C90" s="157"/>
      <c r="D90" s="158" t="s">
        <v>590</v>
      </c>
      <c r="E90" s="159" t="s">
        <v>557</v>
      </c>
      <c r="F90" s="160">
        <v>205</v>
      </c>
      <c r="G90" s="159" t="s">
        <v>586</v>
      </c>
      <c r="H90" s="159">
        <v>275</v>
      </c>
      <c r="I90" s="161">
        <v>250</v>
      </c>
      <c r="J90" s="162" t="s">
        <v>587</v>
      </c>
      <c r="K90" s="163">
        <f t="shared" si="35"/>
        <v>70</v>
      </c>
      <c r="L90" s="164">
        <f t="shared" si="36"/>
        <v>0.34146341463414637</v>
      </c>
      <c r="M90" s="159" t="s">
        <v>555</v>
      </c>
      <c r="N90" s="165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5</v>
      </c>
      <c r="B91" s="157">
        <v>41886</v>
      </c>
      <c r="C91" s="157"/>
      <c r="D91" s="158" t="s">
        <v>591</v>
      </c>
      <c r="E91" s="159" t="s">
        <v>557</v>
      </c>
      <c r="F91" s="160">
        <v>162</v>
      </c>
      <c r="G91" s="159" t="s">
        <v>586</v>
      </c>
      <c r="H91" s="159">
        <v>190</v>
      </c>
      <c r="I91" s="161">
        <v>190</v>
      </c>
      <c r="J91" s="162" t="s">
        <v>587</v>
      </c>
      <c r="K91" s="163">
        <f t="shared" si="35"/>
        <v>28</v>
      </c>
      <c r="L91" s="164">
        <f t="shared" si="36"/>
        <v>0.1728395061728395</v>
      </c>
      <c r="M91" s="159" t="s">
        <v>555</v>
      </c>
      <c r="N91" s="165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6</v>
      </c>
      <c r="B92" s="157">
        <v>41886</v>
      </c>
      <c r="C92" s="157"/>
      <c r="D92" s="158" t="s">
        <v>592</v>
      </c>
      <c r="E92" s="159" t="s">
        <v>557</v>
      </c>
      <c r="F92" s="160">
        <v>75</v>
      </c>
      <c r="G92" s="159" t="s">
        <v>586</v>
      </c>
      <c r="H92" s="159">
        <v>91.5</v>
      </c>
      <c r="I92" s="161" t="s">
        <v>593</v>
      </c>
      <c r="J92" s="162" t="s">
        <v>594</v>
      </c>
      <c r="K92" s="163">
        <f t="shared" si="35"/>
        <v>16.5</v>
      </c>
      <c r="L92" s="164">
        <f t="shared" si="36"/>
        <v>0.22</v>
      </c>
      <c r="M92" s="159" t="s">
        <v>555</v>
      </c>
      <c r="N92" s="165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7</v>
      </c>
      <c r="B93" s="157">
        <v>41913</v>
      </c>
      <c r="C93" s="157"/>
      <c r="D93" s="158" t="s">
        <v>595</v>
      </c>
      <c r="E93" s="159" t="s">
        <v>557</v>
      </c>
      <c r="F93" s="160">
        <v>850</v>
      </c>
      <c r="G93" s="159" t="s">
        <v>586</v>
      </c>
      <c r="H93" s="159">
        <v>982.5</v>
      </c>
      <c r="I93" s="161">
        <v>1050</v>
      </c>
      <c r="J93" s="162" t="s">
        <v>596</v>
      </c>
      <c r="K93" s="163">
        <f t="shared" si="35"/>
        <v>132.5</v>
      </c>
      <c r="L93" s="164">
        <f t="shared" si="36"/>
        <v>0.15588235294117647</v>
      </c>
      <c r="M93" s="159" t="s">
        <v>555</v>
      </c>
      <c r="N93" s="165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8</v>
      </c>
      <c r="B94" s="157">
        <v>41913</v>
      </c>
      <c r="C94" s="157"/>
      <c r="D94" s="158" t="s">
        <v>597</v>
      </c>
      <c r="E94" s="159" t="s">
        <v>557</v>
      </c>
      <c r="F94" s="160">
        <v>475</v>
      </c>
      <c r="G94" s="159" t="s">
        <v>586</v>
      </c>
      <c r="H94" s="159">
        <v>515</v>
      </c>
      <c r="I94" s="161">
        <v>600</v>
      </c>
      <c r="J94" s="162" t="s">
        <v>598</v>
      </c>
      <c r="K94" s="163">
        <f t="shared" si="35"/>
        <v>40</v>
      </c>
      <c r="L94" s="164">
        <f t="shared" si="36"/>
        <v>8.4210526315789472E-2</v>
      </c>
      <c r="M94" s="159" t="s">
        <v>555</v>
      </c>
      <c r="N94" s="165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9</v>
      </c>
      <c r="B95" s="157">
        <v>41913</v>
      </c>
      <c r="C95" s="157"/>
      <c r="D95" s="158" t="s">
        <v>599</v>
      </c>
      <c r="E95" s="159" t="s">
        <v>557</v>
      </c>
      <c r="F95" s="160">
        <v>86</v>
      </c>
      <c r="G95" s="159" t="s">
        <v>586</v>
      </c>
      <c r="H95" s="159">
        <v>99</v>
      </c>
      <c r="I95" s="161">
        <v>140</v>
      </c>
      <c r="J95" s="162" t="s">
        <v>600</v>
      </c>
      <c r="K95" s="163">
        <f t="shared" si="35"/>
        <v>13</v>
      </c>
      <c r="L95" s="164">
        <f t="shared" si="36"/>
        <v>0.15116279069767441</v>
      </c>
      <c r="M95" s="159" t="s">
        <v>555</v>
      </c>
      <c r="N95" s="165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10</v>
      </c>
      <c r="B96" s="157">
        <v>41926</v>
      </c>
      <c r="C96" s="157"/>
      <c r="D96" s="158" t="s">
        <v>601</v>
      </c>
      <c r="E96" s="159" t="s">
        <v>557</v>
      </c>
      <c r="F96" s="160">
        <v>496.6</v>
      </c>
      <c r="G96" s="159" t="s">
        <v>586</v>
      </c>
      <c r="H96" s="159">
        <v>621</v>
      </c>
      <c r="I96" s="161">
        <v>580</v>
      </c>
      <c r="J96" s="162" t="s">
        <v>587</v>
      </c>
      <c r="K96" s="163">
        <f t="shared" si="35"/>
        <v>124.39999999999998</v>
      </c>
      <c r="L96" s="164">
        <f t="shared" si="36"/>
        <v>0.25050342327829234</v>
      </c>
      <c r="M96" s="159" t="s">
        <v>555</v>
      </c>
      <c r="N96" s="165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11</v>
      </c>
      <c r="B97" s="157">
        <v>41926</v>
      </c>
      <c r="C97" s="157"/>
      <c r="D97" s="158" t="s">
        <v>602</v>
      </c>
      <c r="E97" s="159" t="s">
        <v>557</v>
      </c>
      <c r="F97" s="160">
        <v>2481.9</v>
      </c>
      <c r="G97" s="159" t="s">
        <v>586</v>
      </c>
      <c r="H97" s="159">
        <v>2840</v>
      </c>
      <c r="I97" s="161">
        <v>2870</v>
      </c>
      <c r="J97" s="162" t="s">
        <v>603</v>
      </c>
      <c r="K97" s="163">
        <f t="shared" si="35"/>
        <v>358.09999999999991</v>
      </c>
      <c r="L97" s="164">
        <f t="shared" si="36"/>
        <v>0.14428462065353154</v>
      </c>
      <c r="M97" s="159" t="s">
        <v>555</v>
      </c>
      <c r="N97" s="165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12</v>
      </c>
      <c r="B98" s="157">
        <v>41928</v>
      </c>
      <c r="C98" s="157"/>
      <c r="D98" s="158" t="s">
        <v>604</v>
      </c>
      <c r="E98" s="159" t="s">
        <v>557</v>
      </c>
      <c r="F98" s="160">
        <v>84.5</v>
      </c>
      <c r="G98" s="159" t="s">
        <v>586</v>
      </c>
      <c r="H98" s="159">
        <v>93</v>
      </c>
      <c r="I98" s="161">
        <v>110</v>
      </c>
      <c r="J98" s="162" t="s">
        <v>605</v>
      </c>
      <c r="K98" s="163">
        <f t="shared" si="35"/>
        <v>8.5</v>
      </c>
      <c r="L98" s="164">
        <f t="shared" si="36"/>
        <v>0.10059171597633136</v>
      </c>
      <c r="M98" s="159" t="s">
        <v>555</v>
      </c>
      <c r="N98" s="165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13</v>
      </c>
      <c r="B99" s="157">
        <v>41928</v>
      </c>
      <c r="C99" s="157"/>
      <c r="D99" s="158" t="s">
        <v>606</v>
      </c>
      <c r="E99" s="159" t="s">
        <v>557</v>
      </c>
      <c r="F99" s="160">
        <v>401</v>
      </c>
      <c r="G99" s="159" t="s">
        <v>586</v>
      </c>
      <c r="H99" s="159">
        <v>428</v>
      </c>
      <c r="I99" s="161">
        <v>450</v>
      </c>
      <c r="J99" s="162" t="s">
        <v>607</v>
      </c>
      <c r="K99" s="163">
        <f t="shared" si="35"/>
        <v>27</v>
      </c>
      <c r="L99" s="164">
        <f t="shared" si="36"/>
        <v>6.7331670822942641E-2</v>
      </c>
      <c r="M99" s="159" t="s">
        <v>555</v>
      </c>
      <c r="N99" s="165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14</v>
      </c>
      <c r="B100" s="157">
        <v>41928</v>
      </c>
      <c r="C100" s="157"/>
      <c r="D100" s="158" t="s">
        <v>608</v>
      </c>
      <c r="E100" s="159" t="s">
        <v>557</v>
      </c>
      <c r="F100" s="160">
        <v>101</v>
      </c>
      <c r="G100" s="159" t="s">
        <v>586</v>
      </c>
      <c r="H100" s="159">
        <v>112</v>
      </c>
      <c r="I100" s="161">
        <v>120</v>
      </c>
      <c r="J100" s="162" t="s">
        <v>609</v>
      </c>
      <c r="K100" s="163">
        <f t="shared" si="35"/>
        <v>11</v>
      </c>
      <c r="L100" s="164">
        <f t="shared" si="36"/>
        <v>0.10891089108910891</v>
      </c>
      <c r="M100" s="159" t="s">
        <v>555</v>
      </c>
      <c r="N100" s="165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15</v>
      </c>
      <c r="B101" s="157">
        <v>41954</v>
      </c>
      <c r="C101" s="157"/>
      <c r="D101" s="158" t="s">
        <v>610</v>
      </c>
      <c r="E101" s="159" t="s">
        <v>557</v>
      </c>
      <c r="F101" s="160">
        <v>59</v>
      </c>
      <c r="G101" s="159" t="s">
        <v>586</v>
      </c>
      <c r="H101" s="159">
        <v>76</v>
      </c>
      <c r="I101" s="161">
        <v>76</v>
      </c>
      <c r="J101" s="162" t="s">
        <v>587</v>
      </c>
      <c r="K101" s="163">
        <f t="shared" si="35"/>
        <v>17</v>
      </c>
      <c r="L101" s="164">
        <f t="shared" si="36"/>
        <v>0.28813559322033899</v>
      </c>
      <c r="M101" s="159" t="s">
        <v>555</v>
      </c>
      <c r="N101" s="165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16</v>
      </c>
      <c r="B102" s="157">
        <v>41954</v>
      </c>
      <c r="C102" s="157"/>
      <c r="D102" s="158" t="s">
        <v>599</v>
      </c>
      <c r="E102" s="159" t="s">
        <v>557</v>
      </c>
      <c r="F102" s="160">
        <v>99</v>
      </c>
      <c r="G102" s="159" t="s">
        <v>586</v>
      </c>
      <c r="H102" s="159">
        <v>120</v>
      </c>
      <c r="I102" s="161">
        <v>120</v>
      </c>
      <c r="J102" s="162" t="s">
        <v>568</v>
      </c>
      <c r="K102" s="163">
        <f t="shared" si="35"/>
        <v>21</v>
      </c>
      <c r="L102" s="164">
        <f t="shared" si="36"/>
        <v>0.21212121212121213</v>
      </c>
      <c r="M102" s="159" t="s">
        <v>555</v>
      </c>
      <c r="N102" s="165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17</v>
      </c>
      <c r="B103" s="157">
        <v>41956</v>
      </c>
      <c r="C103" s="157"/>
      <c r="D103" s="158" t="s">
        <v>611</v>
      </c>
      <c r="E103" s="159" t="s">
        <v>557</v>
      </c>
      <c r="F103" s="160">
        <v>22</v>
      </c>
      <c r="G103" s="159" t="s">
        <v>586</v>
      </c>
      <c r="H103" s="159">
        <v>33.549999999999997</v>
      </c>
      <c r="I103" s="161">
        <v>32</v>
      </c>
      <c r="J103" s="162" t="s">
        <v>612</v>
      </c>
      <c r="K103" s="163">
        <f t="shared" si="35"/>
        <v>11.549999999999997</v>
      </c>
      <c r="L103" s="164">
        <f t="shared" si="36"/>
        <v>0.52499999999999991</v>
      </c>
      <c r="M103" s="159" t="s">
        <v>555</v>
      </c>
      <c r="N103" s="165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18</v>
      </c>
      <c r="B104" s="157">
        <v>41976</v>
      </c>
      <c r="C104" s="157"/>
      <c r="D104" s="158" t="s">
        <v>613</v>
      </c>
      <c r="E104" s="159" t="s">
        <v>557</v>
      </c>
      <c r="F104" s="160">
        <v>440</v>
      </c>
      <c r="G104" s="159" t="s">
        <v>586</v>
      </c>
      <c r="H104" s="159">
        <v>520</v>
      </c>
      <c r="I104" s="161">
        <v>520</v>
      </c>
      <c r="J104" s="162" t="s">
        <v>614</v>
      </c>
      <c r="K104" s="163">
        <f t="shared" si="35"/>
        <v>80</v>
      </c>
      <c r="L104" s="164">
        <f t="shared" si="36"/>
        <v>0.18181818181818182</v>
      </c>
      <c r="M104" s="159" t="s">
        <v>555</v>
      </c>
      <c r="N104" s="165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19</v>
      </c>
      <c r="B105" s="157">
        <v>41976</v>
      </c>
      <c r="C105" s="157"/>
      <c r="D105" s="158" t="s">
        <v>615</v>
      </c>
      <c r="E105" s="159" t="s">
        <v>557</v>
      </c>
      <c r="F105" s="160">
        <v>360</v>
      </c>
      <c r="G105" s="159" t="s">
        <v>586</v>
      </c>
      <c r="H105" s="159">
        <v>427</v>
      </c>
      <c r="I105" s="161">
        <v>425</v>
      </c>
      <c r="J105" s="162" t="s">
        <v>616</v>
      </c>
      <c r="K105" s="163">
        <f t="shared" si="35"/>
        <v>67</v>
      </c>
      <c r="L105" s="164">
        <f t="shared" si="36"/>
        <v>0.18611111111111112</v>
      </c>
      <c r="M105" s="159" t="s">
        <v>555</v>
      </c>
      <c r="N105" s="165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20</v>
      </c>
      <c r="B106" s="157">
        <v>42012</v>
      </c>
      <c r="C106" s="157"/>
      <c r="D106" s="158" t="s">
        <v>617</v>
      </c>
      <c r="E106" s="159" t="s">
        <v>557</v>
      </c>
      <c r="F106" s="160">
        <v>360</v>
      </c>
      <c r="G106" s="159" t="s">
        <v>586</v>
      </c>
      <c r="H106" s="159">
        <v>455</v>
      </c>
      <c r="I106" s="161">
        <v>420</v>
      </c>
      <c r="J106" s="162" t="s">
        <v>618</v>
      </c>
      <c r="K106" s="163">
        <f t="shared" si="35"/>
        <v>95</v>
      </c>
      <c r="L106" s="164">
        <f t="shared" si="36"/>
        <v>0.2638888888888889</v>
      </c>
      <c r="M106" s="159" t="s">
        <v>555</v>
      </c>
      <c r="N106" s="165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21</v>
      </c>
      <c r="B107" s="157">
        <v>42012</v>
      </c>
      <c r="C107" s="157"/>
      <c r="D107" s="158" t="s">
        <v>619</v>
      </c>
      <c r="E107" s="159" t="s">
        <v>557</v>
      </c>
      <c r="F107" s="160">
        <v>130</v>
      </c>
      <c r="G107" s="159"/>
      <c r="H107" s="159">
        <v>175.5</v>
      </c>
      <c r="I107" s="161">
        <v>165</v>
      </c>
      <c r="J107" s="162" t="s">
        <v>620</v>
      </c>
      <c r="K107" s="163">
        <f t="shared" si="35"/>
        <v>45.5</v>
      </c>
      <c r="L107" s="164">
        <f t="shared" si="36"/>
        <v>0.35</v>
      </c>
      <c r="M107" s="159" t="s">
        <v>555</v>
      </c>
      <c r="N107" s="165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22</v>
      </c>
      <c r="B108" s="157">
        <v>42040</v>
      </c>
      <c r="C108" s="157"/>
      <c r="D108" s="158" t="s">
        <v>371</v>
      </c>
      <c r="E108" s="159" t="s">
        <v>585</v>
      </c>
      <c r="F108" s="160">
        <v>98</v>
      </c>
      <c r="G108" s="159"/>
      <c r="H108" s="159">
        <v>120</v>
      </c>
      <c r="I108" s="161">
        <v>120</v>
      </c>
      <c r="J108" s="162" t="s">
        <v>587</v>
      </c>
      <c r="K108" s="163">
        <f t="shared" si="35"/>
        <v>22</v>
      </c>
      <c r="L108" s="164">
        <f t="shared" si="36"/>
        <v>0.22448979591836735</v>
      </c>
      <c r="M108" s="159" t="s">
        <v>555</v>
      </c>
      <c r="N108" s="165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23</v>
      </c>
      <c r="B109" s="157">
        <v>42040</v>
      </c>
      <c r="C109" s="157"/>
      <c r="D109" s="158" t="s">
        <v>621</v>
      </c>
      <c r="E109" s="159" t="s">
        <v>585</v>
      </c>
      <c r="F109" s="160">
        <v>196</v>
      </c>
      <c r="G109" s="159"/>
      <c r="H109" s="159">
        <v>262</v>
      </c>
      <c r="I109" s="161">
        <v>255</v>
      </c>
      <c r="J109" s="162" t="s">
        <v>587</v>
      </c>
      <c r="K109" s="163">
        <f t="shared" si="35"/>
        <v>66</v>
      </c>
      <c r="L109" s="164">
        <f t="shared" si="36"/>
        <v>0.33673469387755101</v>
      </c>
      <c r="M109" s="159" t="s">
        <v>555</v>
      </c>
      <c r="N109" s="165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6">
        <v>24</v>
      </c>
      <c r="B110" s="167">
        <v>42067</v>
      </c>
      <c r="C110" s="167"/>
      <c r="D110" s="168" t="s">
        <v>370</v>
      </c>
      <c r="E110" s="169" t="s">
        <v>585</v>
      </c>
      <c r="F110" s="170">
        <v>235</v>
      </c>
      <c r="G110" s="170"/>
      <c r="H110" s="171">
        <v>77</v>
      </c>
      <c r="I110" s="171" t="s">
        <v>622</v>
      </c>
      <c r="J110" s="172" t="s">
        <v>623</v>
      </c>
      <c r="K110" s="173">
        <f t="shared" si="35"/>
        <v>-158</v>
      </c>
      <c r="L110" s="174">
        <f t="shared" si="36"/>
        <v>-0.67234042553191486</v>
      </c>
      <c r="M110" s="170" t="s">
        <v>567</v>
      </c>
      <c r="N110" s="167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25</v>
      </c>
      <c r="B111" s="157">
        <v>42067</v>
      </c>
      <c r="C111" s="157"/>
      <c r="D111" s="158" t="s">
        <v>624</v>
      </c>
      <c r="E111" s="159" t="s">
        <v>585</v>
      </c>
      <c r="F111" s="160">
        <v>185</v>
      </c>
      <c r="G111" s="159"/>
      <c r="H111" s="159">
        <v>224</v>
      </c>
      <c r="I111" s="161" t="s">
        <v>625</v>
      </c>
      <c r="J111" s="162" t="s">
        <v>587</v>
      </c>
      <c r="K111" s="163">
        <f t="shared" si="35"/>
        <v>39</v>
      </c>
      <c r="L111" s="164">
        <f t="shared" si="36"/>
        <v>0.21081081081081082</v>
      </c>
      <c r="M111" s="159" t="s">
        <v>555</v>
      </c>
      <c r="N111" s="165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6">
        <v>26</v>
      </c>
      <c r="B112" s="167">
        <v>42090</v>
      </c>
      <c r="C112" s="167"/>
      <c r="D112" s="175" t="s">
        <v>626</v>
      </c>
      <c r="E112" s="170" t="s">
        <v>585</v>
      </c>
      <c r="F112" s="170">
        <v>49.5</v>
      </c>
      <c r="G112" s="171"/>
      <c r="H112" s="171">
        <v>15.85</v>
      </c>
      <c r="I112" s="171">
        <v>67</v>
      </c>
      <c r="J112" s="172" t="s">
        <v>627</v>
      </c>
      <c r="K112" s="171">
        <f t="shared" si="35"/>
        <v>-33.65</v>
      </c>
      <c r="L112" s="176">
        <f t="shared" si="36"/>
        <v>-0.67979797979797973</v>
      </c>
      <c r="M112" s="170" t="s">
        <v>567</v>
      </c>
      <c r="N112" s="177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27</v>
      </c>
      <c r="B113" s="157">
        <v>42093</v>
      </c>
      <c r="C113" s="157"/>
      <c r="D113" s="158" t="s">
        <v>628</v>
      </c>
      <c r="E113" s="159" t="s">
        <v>585</v>
      </c>
      <c r="F113" s="160">
        <v>183.5</v>
      </c>
      <c r="G113" s="159"/>
      <c r="H113" s="159">
        <v>219</v>
      </c>
      <c r="I113" s="161">
        <v>218</v>
      </c>
      <c r="J113" s="162" t="s">
        <v>629</v>
      </c>
      <c r="K113" s="163">
        <f t="shared" si="35"/>
        <v>35.5</v>
      </c>
      <c r="L113" s="164">
        <f t="shared" si="36"/>
        <v>0.19346049046321526</v>
      </c>
      <c r="M113" s="159" t="s">
        <v>555</v>
      </c>
      <c r="N113" s="165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28</v>
      </c>
      <c r="B114" s="157">
        <v>42114</v>
      </c>
      <c r="C114" s="157"/>
      <c r="D114" s="158" t="s">
        <v>630</v>
      </c>
      <c r="E114" s="159" t="s">
        <v>585</v>
      </c>
      <c r="F114" s="160">
        <f>(227+237)/2</f>
        <v>232</v>
      </c>
      <c r="G114" s="159"/>
      <c r="H114" s="159">
        <v>298</v>
      </c>
      <c r="I114" s="161">
        <v>298</v>
      </c>
      <c r="J114" s="162" t="s">
        <v>587</v>
      </c>
      <c r="K114" s="163">
        <f t="shared" si="35"/>
        <v>66</v>
      </c>
      <c r="L114" s="164">
        <f t="shared" si="36"/>
        <v>0.28448275862068967</v>
      </c>
      <c r="M114" s="159" t="s">
        <v>555</v>
      </c>
      <c r="N114" s="165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29</v>
      </c>
      <c r="B115" s="157">
        <v>42128</v>
      </c>
      <c r="C115" s="157"/>
      <c r="D115" s="158" t="s">
        <v>631</v>
      </c>
      <c r="E115" s="159" t="s">
        <v>557</v>
      </c>
      <c r="F115" s="160">
        <v>385</v>
      </c>
      <c r="G115" s="159"/>
      <c r="H115" s="159">
        <f>212.5+331</f>
        <v>543.5</v>
      </c>
      <c r="I115" s="161">
        <v>510</v>
      </c>
      <c r="J115" s="162" t="s">
        <v>632</v>
      </c>
      <c r="K115" s="163">
        <f t="shared" si="35"/>
        <v>158.5</v>
      </c>
      <c r="L115" s="164">
        <f t="shared" si="36"/>
        <v>0.41168831168831171</v>
      </c>
      <c r="M115" s="159" t="s">
        <v>555</v>
      </c>
      <c r="N115" s="165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30</v>
      </c>
      <c r="B116" s="157">
        <v>42128</v>
      </c>
      <c r="C116" s="157"/>
      <c r="D116" s="158" t="s">
        <v>633</v>
      </c>
      <c r="E116" s="159" t="s">
        <v>557</v>
      </c>
      <c r="F116" s="160">
        <v>115.5</v>
      </c>
      <c r="G116" s="159"/>
      <c r="H116" s="159">
        <v>146</v>
      </c>
      <c r="I116" s="161">
        <v>142</v>
      </c>
      <c r="J116" s="162" t="s">
        <v>634</v>
      </c>
      <c r="K116" s="163">
        <f t="shared" si="35"/>
        <v>30.5</v>
      </c>
      <c r="L116" s="164">
        <f t="shared" si="36"/>
        <v>0.26406926406926406</v>
      </c>
      <c r="M116" s="159" t="s">
        <v>555</v>
      </c>
      <c r="N116" s="165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31</v>
      </c>
      <c r="B117" s="157">
        <v>42151</v>
      </c>
      <c r="C117" s="157"/>
      <c r="D117" s="158" t="s">
        <v>635</v>
      </c>
      <c r="E117" s="159" t="s">
        <v>557</v>
      </c>
      <c r="F117" s="160">
        <v>237.5</v>
      </c>
      <c r="G117" s="159"/>
      <c r="H117" s="159">
        <v>279.5</v>
      </c>
      <c r="I117" s="161">
        <v>278</v>
      </c>
      <c r="J117" s="162" t="s">
        <v>587</v>
      </c>
      <c r="K117" s="163">
        <f t="shared" si="35"/>
        <v>42</v>
      </c>
      <c r="L117" s="164">
        <f t="shared" si="36"/>
        <v>0.17684210526315788</v>
      </c>
      <c r="M117" s="159" t="s">
        <v>555</v>
      </c>
      <c r="N117" s="165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32</v>
      </c>
      <c r="B118" s="157">
        <v>42174</v>
      </c>
      <c r="C118" s="157"/>
      <c r="D118" s="158" t="s">
        <v>606</v>
      </c>
      <c r="E118" s="159" t="s">
        <v>585</v>
      </c>
      <c r="F118" s="160">
        <v>340</v>
      </c>
      <c r="G118" s="159"/>
      <c r="H118" s="159">
        <v>448</v>
      </c>
      <c r="I118" s="161">
        <v>448</v>
      </c>
      <c r="J118" s="162" t="s">
        <v>587</v>
      </c>
      <c r="K118" s="163">
        <f t="shared" si="35"/>
        <v>108</v>
      </c>
      <c r="L118" s="164">
        <f t="shared" si="36"/>
        <v>0.31764705882352939</v>
      </c>
      <c r="M118" s="159" t="s">
        <v>555</v>
      </c>
      <c r="N118" s="165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33</v>
      </c>
      <c r="B119" s="157">
        <v>42191</v>
      </c>
      <c r="C119" s="157"/>
      <c r="D119" s="158" t="s">
        <v>636</v>
      </c>
      <c r="E119" s="159" t="s">
        <v>585</v>
      </c>
      <c r="F119" s="160">
        <v>390</v>
      </c>
      <c r="G119" s="159"/>
      <c r="H119" s="159">
        <v>460</v>
      </c>
      <c r="I119" s="161">
        <v>460</v>
      </c>
      <c r="J119" s="162" t="s">
        <v>587</v>
      </c>
      <c r="K119" s="163">
        <f t="shared" si="35"/>
        <v>70</v>
      </c>
      <c r="L119" s="164">
        <f t="shared" si="36"/>
        <v>0.17948717948717949</v>
      </c>
      <c r="M119" s="159" t="s">
        <v>555</v>
      </c>
      <c r="N119" s="165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6">
        <v>34</v>
      </c>
      <c r="B120" s="167">
        <v>42195</v>
      </c>
      <c r="C120" s="167"/>
      <c r="D120" s="168" t="s">
        <v>637</v>
      </c>
      <c r="E120" s="169" t="s">
        <v>585</v>
      </c>
      <c r="F120" s="170">
        <v>122.5</v>
      </c>
      <c r="G120" s="170"/>
      <c r="H120" s="171">
        <v>61</v>
      </c>
      <c r="I120" s="171">
        <v>172</v>
      </c>
      <c r="J120" s="172" t="s">
        <v>638</v>
      </c>
      <c r="K120" s="173">
        <f t="shared" si="35"/>
        <v>-61.5</v>
      </c>
      <c r="L120" s="174">
        <f t="shared" si="36"/>
        <v>-0.50204081632653064</v>
      </c>
      <c r="M120" s="170" t="s">
        <v>567</v>
      </c>
      <c r="N120" s="167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35</v>
      </c>
      <c r="B121" s="157">
        <v>42219</v>
      </c>
      <c r="C121" s="157"/>
      <c r="D121" s="158" t="s">
        <v>639</v>
      </c>
      <c r="E121" s="159" t="s">
        <v>585</v>
      </c>
      <c r="F121" s="160">
        <v>297.5</v>
      </c>
      <c r="G121" s="159"/>
      <c r="H121" s="159">
        <v>350</v>
      </c>
      <c r="I121" s="161">
        <v>360</v>
      </c>
      <c r="J121" s="162" t="s">
        <v>640</v>
      </c>
      <c r="K121" s="163">
        <f t="shared" si="35"/>
        <v>52.5</v>
      </c>
      <c r="L121" s="164">
        <f t="shared" si="36"/>
        <v>0.17647058823529413</v>
      </c>
      <c r="M121" s="159" t="s">
        <v>555</v>
      </c>
      <c r="N121" s="165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36</v>
      </c>
      <c r="B122" s="157">
        <v>42219</v>
      </c>
      <c r="C122" s="157"/>
      <c r="D122" s="158" t="s">
        <v>641</v>
      </c>
      <c r="E122" s="159" t="s">
        <v>585</v>
      </c>
      <c r="F122" s="160">
        <v>115.5</v>
      </c>
      <c r="G122" s="159"/>
      <c r="H122" s="159">
        <v>149</v>
      </c>
      <c r="I122" s="161">
        <v>140</v>
      </c>
      <c r="J122" s="162" t="s">
        <v>642</v>
      </c>
      <c r="K122" s="163">
        <f t="shared" si="35"/>
        <v>33.5</v>
      </c>
      <c r="L122" s="164">
        <f t="shared" si="36"/>
        <v>0.29004329004329005</v>
      </c>
      <c r="M122" s="159" t="s">
        <v>555</v>
      </c>
      <c r="N122" s="165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37</v>
      </c>
      <c r="B123" s="157">
        <v>42251</v>
      </c>
      <c r="C123" s="157"/>
      <c r="D123" s="158" t="s">
        <v>635</v>
      </c>
      <c r="E123" s="159" t="s">
        <v>585</v>
      </c>
      <c r="F123" s="160">
        <v>226</v>
      </c>
      <c r="G123" s="159"/>
      <c r="H123" s="159">
        <v>292</v>
      </c>
      <c r="I123" s="161">
        <v>292</v>
      </c>
      <c r="J123" s="162" t="s">
        <v>643</v>
      </c>
      <c r="K123" s="163">
        <f t="shared" si="35"/>
        <v>66</v>
      </c>
      <c r="L123" s="164">
        <f t="shared" si="36"/>
        <v>0.29203539823008851</v>
      </c>
      <c r="M123" s="159" t="s">
        <v>555</v>
      </c>
      <c r="N123" s="165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38</v>
      </c>
      <c r="B124" s="157">
        <v>42254</v>
      </c>
      <c r="C124" s="157"/>
      <c r="D124" s="158" t="s">
        <v>630</v>
      </c>
      <c r="E124" s="159" t="s">
        <v>585</v>
      </c>
      <c r="F124" s="160">
        <v>232.5</v>
      </c>
      <c r="G124" s="159"/>
      <c r="H124" s="159">
        <v>312.5</v>
      </c>
      <c r="I124" s="161">
        <v>310</v>
      </c>
      <c r="J124" s="162" t="s">
        <v>587</v>
      </c>
      <c r="K124" s="163">
        <f t="shared" si="35"/>
        <v>80</v>
      </c>
      <c r="L124" s="164">
        <f t="shared" si="36"/>
        <v>0.34408602150537637</v>
      </c>
      <c r="M124" s="159" t="s">
        <v>555</v>
      </c>
      <c r="N124" s="165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39</v>
      </c>
      <c r="B125" s="157">
        <v>42268</v>
      </c>
      <c r="C125" s="157"/>
      <c r="D125" s="158" t="s">
        <v>644</v>
      </c>
      <c r="E125" s="159" t="s">
        <v>585</v>
      </c>
      <c r="F125" s="160">
        <v>196.5</v>
      </c>
      <c r="G125" s="159"/>
      <c r="H125" s="159">
        <v>238</v>
      </c>
      <c r="I125" s="161">
        <v>238</v>
      </c>
      <c r="J125" s="162" t="s">
        <v>643</v>
      </c>
      <c r="K125" s="163">
        <f t="shared" si="35"/>
        <v>41.5</v>
      </c>
      <c r="L125" s="164">
        <f t="shared" si="36"/>
        <v>0.21119592875318066</v>
      </c>
      <c r="M125" s="159" t="s">
        <v>555</v>
      </c>
      <c r="N125" s="165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40</v>
      </c>
      <c r="B126" s="157">
        <v>42271</v>
      </c>
      <c r="C126" s="157"/>
      <c r="D126" s="158" t="s">
        <v>584</v>
      </c>
      <c r="E126" s="159" t="s">
        <v>585</v>
      </c>
      <c r="F126" s="160">
        <v>65</v>
      </c>
      <c r="G126" s="159"/>
      <c r="H126" s="159">
        <v>82</v>
      </c>
      <c r="I126" s="161">
        <v>82</v>
      </c>
      <c r="J126" s="162" t="s">
        <v>643</v>
      </c>
      <c r="K126" s="163">
        <f t="shared" si="35"/>
        <v>17</v>
      </c>
      <c r="L126" s="164">
        <f t="shared" si="36"/>
        <v>0.26153846153846155</v>
      </c>
      <c r="M126" s="159" t="s">
        <v>555</v>
      </c>
      <c r="N126" s="165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41</v>
      </c>
      <c r="B127" s="157">
        <v>42291</v>
      </c>
      <c r="C127" s="157"/>
      <c r="D127" s="158" t="s">
        <v>645</v>
      </c>
      <c r="E127" s="159" t="s">
        <v>585</v>
      </c>
      <c r="F127" s="160">
        <v>144</v>
      </c>
      <c r="G127" s="159"/>
      <c r="H127" s="159">
        <v>182.5</v>
      </c>
      <c r="I127" s="161">
        <v>181</v>
      </c>
      <c r="J127" s="162" t="s">
        <v>643</v>
      </c>
      <c r="K127" s="163">
        <f t="shared" si="35"/>
        <v>38.5</v>
      </c>
      <c r="L127" s="164">
        <f t="shared" si="36"/>
        <v>0.2673611111111111</v>
      </c>
      <c r="M127" s="159" t="s">
        <v>555</v>
      </c>
      <c r="N127" s="165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42</v>
      </c>
      <c r="B128" s="157">
        <v>42291</v>
      </c>
      <c r="C128" s="157"/>
      <c r="D128" s="158" t="s">
        <v>646</v>
      </c>
      <c r="E128" s="159" t="s">
        <v>585</v>
      </c>
      <c r="F128" s="160">
        <v>264</v>
      </c>
      <c r="G128" s="159"/>
      <c r="H128" s="159">
        <v>311</v>
      </c>
      <c r="I128" s="161">
        <v>311</v>
      </c>
      <c r="J128" s="162" t="s">
        <v>643</v>
      </c>
      <c r="K128" s="163">
        <f t="shared" si="35"/>
        <v>47</v>
      </c>
      <c r="L128" s="164">
        <f t="shared" si="36"/>
        <v>0.17803030303030304</v>
      </c>
      <c r="M128" s="159" t="s">
        <v>555</v>
      </c>
      <c r="N128" s="165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43</v>
      </c>
      <c r="B129" s="157">
        <v>42318</v>
      </c>
      <c r="C129" s="157"/>
      <c r="D129" s="158" t="s">
        <v>647</v>
      </c>
      <c r="E129" s="159" t="s">
        <v>557</v>
      </c>
      <c r="F129" s="160">
        <v>549.5</v>
      </c>
      <c r="G129" s="159"/>
      <c r="H129" s="159">
        <v>630</v>
      </c>
      <c r="I129" s="161">
        <v>630</v>
      </c>
      <c r="J129" s="162" t="s">
        <v>643</v>
      </c>
      <c r="K129" s="163">
        <f t="shared" si="35"/>
        <v>80.5</v>
      </c>
      <c r="L129" s="164">
        <f t="shared" si="36"/>
        <v>0.1464968152866242</v>
      </c>
      <c r="M129" s="159" t="s">
        <v>555</v>
      </c>
      <c r="N129" s="165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44</v>
      </c>
      <c r="B130" s="157">
        <v>42342</v>
      </c>
      <c r="C130" s="157"/>
      <c r="D130" s="158" t="s">
        <v>648</v>
      </c>
      <c r="E130" s="159" t="s">
        <v>585</v>
      </c>
      <c r="F130" s="160">
        <v>1027.5</v>
      </c>
      <c r="G130" s="159"/>
      <c r="H130" s="159">
        <v>1315</v>
      </c>
      <c r="I130" s="161">
        <v>1250</v>
      </c>
      <c r="J130" s="162" t="s">
        <v>643</v>
      </c>
      <c r="K130" s="163">
        <f t="shared" si="35"/>
        <v>287.5</v>
      </c>
      <c r="L130" s="164">
        <f t="shared" si="36"/>
        <v>0.27980535279805352</v>
      </c>
      <c r="M130" s="159" t="s">
        <v>555</v>
      </c>
      <c r="N130" s="165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45</v>
      </c>
      <c r="B131" s="157">
        <v>42367</v>
      </c>
      <c r="C131" s="157"/>
      <c r="D131" s="158" t="s">
        <v>649</v>
      </c>
      <c r="E131" s="159" t="s">
        <v>585</v>
      </c>
      <c r="F131" s="160">
        <v>465</v>
      </c>
      <c r="G131" s="159"/>
      <c r="H131" s="159">
        <v>540</v>
      </c>
      <c r="I131" s="161">
        <v>540</v>
      </c>
      <c r="J131" s="162" t="s">
        <v>643</v>
      </c>
      <c r="K131" s="163">
        <f t="shared" si="35"/>
        <v>75</v>
      </c>
      <c r="L131" s="164">
        <f t="shared" si="36"/>
        <v>0.16129032258064516</v>
      </c>
      <c r="M131" s="159" t="s">
        <v>555</v>
      </c>
      <c r="N131" s="165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46</v>
      </c>
      <c r="B132" s="157">
        <v>42380</v>
      </c>
      <c r="C132" s="157"/>
      <c r="D132" s="158" t="s">
        <v>371</v>
      </c>
      <c r="E132" s="159" t="s">
        <v>557</v>
      </c>
      <c r="F132" s="160">
        <v>81</v>
      </c>
      <c r="G132" s="159"/>
      <c r="H132" s="159">
        <v>110</v>
      </c>
      <c r="I132" s="161">
        <v>110</v>
      </c>
      <c r="J132" s="162" t="s">
        <v>643</v>
      </c>
      <c r="K132" s="163">
        <f t="shared" si="35"/>
        <v>29</v>
      </c>
      <c r="L132" s="164">
        <f t="shared" si="36"/>
        <v>0.35802469135802467</v>
      </c>
      <c r="M132" s="159" t="s">
        <v>555</v>
      </c>
      <c r="N132" s="165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47</v>
      </c>
      <c r="B133" s="157">
        <v>42382</v>
      </c>
      <c r="C133" s="157"/>
      <c r="D133" s="158" t="s">
        <v>650</v>
      </c>
      <c r="E133" s="159" t="s">
        <v>557</v>
      </c>
      <c r="F133" s="160">
        <v>417.5</v>
      </c>
      <c r="G133" s="159"/>
      <c r="H133" s="159">
        <v>547</v>
      </c>
      <c r="I133" s="161">
        <v>535</v>
      </c>
      <c r="J133" s="162" t="s">
        <v>643</v>
      </c>
      <c r="K133" s="163">
        <f t="shared" si="35"/>
        <v>129.5</v>
      </c>
      <c r="L133" s="164">
        <f t="shared" si="36"/>
        <v>0.31017964071856285</v>
      </c>
      <c r="M133" s="159" t="s">
        <v>555</v>
      </c>
      <c r="N133" s="165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48</v>
      </c>
      <c r="B134" s="157">
        <v>42408</v>
      </c>
      <c r="C134" s="157"/>
      <c r="D134" s="158" t="s">
        <v>651</v>
      </c>
      <c r="E134" s="159" t="s">
        <v>585</v>
      </c>
      <c r="F134" s="160">
        <v>650</v>
      </c>
      <c r="G134" s="159"/>
      <c r="H134" s="159">
        <v>800</v>
      </c>
      <c r="I134" s="161">
        <v>800</v>
      </c>
      <c r="J134" s="162" t="s">
        <v>643</v>
      </c>
      <c r="K134" s="163">
        <f t="shared" si="35"/>
        <v>150</v>
      </c>
      <c r="L134" s="164">
        <f t="shared" si="36"/>
        <v>0.23076923076923078</v>
      </c>
      <c r="M134" s="159" t="s">
        <v>555</v>
      </c>
      <c r="N134" s="165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49</v>
      </c>
      <c r="B135" s="157">
        <v>42433</v>
      </c>
      <c r="C135" s="157"/>
      <c r="D135" s="158" t="s">
        <v>209</v>
      </c>
      <c r="E135" s="159" t="s">
        <v>585</v>
      </c>
      <c r="F135" s="160">
        <v>437.5</v>
      </c>
      <c r="G135" s="159"/>
      <c r="H135" s="159">
        <v>504.5</v>
      </c>
      <c r="I135" s="161">
        <v>522</v>
      </c>
      <c r="J135" s="162" t="s">
        <v>652</v>
      </c>
      <c r="K135" s="163">
        <f t="shared" si="35"/>
        <v>67</v>
      </c>
      <c r="L135" s="164">
        <f t="shared" si="36"/>
        <v>0.15314285714285714</v>
      </c>
      <c r="M135" s="159" t="s">
        <v>555</v>
      </c>
      <c r="N135" s="165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50</v>
      </c>
      <c r="B136" s="157">
        <v>42438</v>
      </c>
      <c r="C136" s="157"/>
      <c r="D136" s="158" t="s">
        <v>653</v>
      </c>
      <c r="E136" s="159" t="s">
        <v>585</v>
      </c>
      <c r="F136" s="160">
        <v>189.5</v>
      </c>
      <c r="G136" s="159"/>
      <c r="H136" s="159">
        <v>218</v>
      </c>
      <c r="I136" s="161">
        <v>218</v>
      </c>
      <c r="J136" s="162" t="s">
        <v>643</v>
      </c>
      <c r="K136" s="163">
        <f t="shared" si="35"/>
        <v>28.5</v>
      </c>
      <c r="L136" s="164">
        <f t="shared" si="36"/>
        <v>0.15039577836411611</v>
      </c>
      <c r="M136" s="159" t="s">
        <v>555</v>
      </c>
      <c r="N136" s="165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6">
        <v>51</v>
      </c>
      <c r="B137" s="167">
        <v>42471</v>
      </c>
      <c r="C137" s="167"/>
      <c r="D137" s="175" t="s">
        <v>654</v>
      </c>
      <c r="E137" s="170" t="s">
        <v>585</v>
      </c>
      <c r="F137" s="170">
        <v>36.5</v>
      </c>
      <c r="G137" s="171"/>
      <c r="H137" s="171">
        <v>15.85</v>
      </c>
      <c r="I137" s="171">
        <v>60</v>
      </c>
      <c r="J137" s="172" t="s">
        <v>655</v>
      </c>
      <c r="K137" s="173">
        <f t="shared" si="35"/>
        <v>-20.65</v>
      </c>
      <c r="L137" s="174">
        <f t="shared" si="36"/>
        <v>-0.5657534246575342</v>
      </c>
      <c r="M137" s="170" t="s">
        <v>567</v>
      </c>
      <c r="N137" s="178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52</v>
      </c>
      <c r="B138" s="157">
        <v>42472</v>
      </c>
      <c r="C138" s="157"/>
      <c r="D138" s="158" t="s">
        <v>656</v>
      </c>
      <c r="E138" s="159" t="s">
        <v>585</v>
      </c>
      <c r="F138" s="160">
        <v>93</v>
      </c>
      <c r="G138" s="159"/>
      <c r="H138" s="159">
        <v>149</v>
      </c>
      <c r="I138" s="161">
        <v>140</v>
      </c>
      <c r="J138" s="162" t="s">
        <v>657</v>
      </c>
      <c r="K138" s="163">
        <f t="shared" si="35"/>
        <v>56</v>
      </c>
      <c r="L138" s="164">
        <f t="shared" si="36"/>
        <v>0.60215053763440862</v>
      </c>
      <c r="M138" s="159" t="s">
        <v>555</v>
      </c>
      <c r="N138" s="165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53</v>
      </c>
      <c r="B139" s="157">
        <v>42472</v>
      </c>
      <c r="C139" s="157"/>
      <c r="D139" s="158" t="s">
        <v>658</v>
      </c>
      <c r="E139" s="159" t="s">
        <v>585</v>
      </c>
      <c r="F139" s="160">
        <v>130</v>
      </c>
      <c r="G139" s="159"/>
      <c r="H139" s="159">
        <v>150</v>
      </c>
      <c r="I139" s="161" t="s">
        <v>659</v>
      </c>
      <c r="J139" s="162" t="s">
        <v>643</v>
      </c>
      <c r="K139" s="163">
        <f t="shared" si="35"/>
        <v>20</v>
      </c>
      <c r="L139" s="164">
        <f t="shared" si="36"/>
        <v>0.15384615384615385</v>
      </c>
      <c r="M139" s="159" t="s">
        <v>555</v>
      </c>
      <c r="N139" s="165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54</v>
      </c>
      <c r="B140" s="157">
        <v>42473</v>
      </c>
      <c r="C140" s="157"/>
      <c r="D140" s="158" t="s">
        <v>660</v>
      </c>
      <c r="E140" s="159" t="s">
        <v>585</v>
      </c>
      <c r="F140" s="160">
        <v>196</v>
      </c>
      <c r="G140" s="159"/>
      <c r="H140" s="159">
        <v>299</v>
      </c>
      <c r="I140" s="161">
        <v>299</v>
      </c>
      <c r="J140" s="162" t="s">
        <v>643</v>
      </c>
      <c r="K140" s="163">
        <v>103</v>
      </c>
      <c r="L140" s="164">
        <v>0.52551020408163296</v>
      </c>
      <c r="M140" s="159" t="s">
        <v>555</v>
      </c>
      <c r="N140" s="165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55</v>
      </c>
      <c r="B141" s="157">
        <v>42473</v>
      </c>
      <c r="C141" s="157"/>
      <c r="D141" s="158" t="s">
        <v>661</v>
      </c>
      <c r="E141" s="159" t="s">
        <v>585</v>
      </c>
      <c r="F141" s="160">
        <v>88</v>
      </c>
      <c r="G141" s="159"/>
      <c r="H141" s="159">
        <v>103</v>
      </c>
      <c r="I141" s="161">
        <v>103</v>
      </c>
      <c r="J141" s="162" t="s">
        <v>643</v>
      </c>
      <c r="K141" s="163">
        <v>15</v>
      </c>
      <c r="L141" s="164">
        <v>0.170454545454545</v>
      </c>
      <c r="M141" s="159" t="s">
        <v>555</v>
      </c>
      <c r="N141" s="165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56</v>
      </c>
      <c r="B142" s="157">
        <v>42492</v>
      </c>
      <c r="C142" s="157"/>
      <c r="D142" s="158" t="s">
        <v>662</v>
      </c>
      <c r="E142" s="159" t="s">
        <v>585</v>
      </c>
      <c r="F142" s="160">
        <v>127.5</v>
      </c>
      <c r="G142" s="159"/>
      <c r="H142" s="159">
        <v>148</v>
      </c>
      <c r="I142" s="161" t="s">
        <v>663</v>
      </c>
      <c r="J142" s="162" t="s">
        <v>643</v>
      </c>
      <c r="K142" s="163">
        <f>H142-F142</f>
        <v>20.5</v>
      </c>
      <c r="L142" s="164">
        <f>K142/F142</f>
        <v>0.16078431372549021</v>
      </c>
      <c r="M142" s="159" t="s">
        <v>555</v>
      </c>
      <c r="N142" s="165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57</v>
      </c>
      <c r="B143" s="157">
        <v>42493</v>
      </c>
      <c r="C143" s="157"/>
      <c r="D143" s="158" t="s">
        <v>664</v>
      </c>
      <c r="E143" s="159" t="s">
        <v>585</v>
      </c>
      <c r="F143" s="160">
        <v>675</v>
      </c>
      <c r="G143" s="159"/>
      <c r="H143" s="159">
        <v>815</v>
      </c>
      <c r="I143" s="161" t="s">
        <v>665</v>
      </c>
      <c r="J143" s="162" t="s">
        <v>643</v>
      </c>
      <c r="K143" s="163">
        <f>H143-F143</f>
        <v>140</v>
      </c>
      <c r="L143" s="164">
        <f>K143/F143</f>
        <v>0.2074074074074074</v>
      </c>
      <c r="M143" s="159" t="s">
        <v>555</v>
      </c>
      <c r="N143" s="165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58</v>
      </c>
      <c r="B144" s="167">
        <v>42522</v>
      </c>
      <c r="C144" s="167"/>
      <c r="D144" s="168" t="s">
        <v>666</v>
      </c>
      <c r="E144" s="169" t="s">
        <v>585</v>
      </c>
      <c r="F144" s="170">
        <v>500</v>
      </c>
      <c r="G144" s="170"/>
      <c r="H144" s="171">
        <v>232.5</v>
      </c>
      <c r="I144" s="171" t="s">
        <v>667</v>
      </c>
      <c r="J144" s="172" t="s">
        <v>668</v>
      </c>
      <c r="K144" s="173">
        <f>H144-F144</f>
        <v>-267.5</v>
      </c>
      <c r="L144" s="174">
        <f>K144/F144</f>
        <v>-0.53500000000000003</v>
      </c>
      <c r="M144" s="170" t="s">
        <v>567</v>
      </c>
      <c r="N144" s="167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59</v>
      </c>
      <c r="B145" s="157">
        <v>42527</v>
      </c>
      <c r="C145" s="157"/>
      <c r="D145" s="158" t="s">
        <v>510</v>
      </c>
      <c r="E145" s="159" t="s">
        <v>585</v>
      </c>
      <c r="F145" s="160">
        <v>110</v>
      </c>
      <c r="G145" s="159"/>
      <c r="H145" s="159">
        <v>126.5</v>
      </c>
      <c r="I145" s="161">
        <v>125</v>
      </c>
      <c r="J145" s="162" t="s">
        <v>594</v>
      </c>
      <c r="K145" s="163">
        <f>H145-F145</f>
        <v>16.5</v>
      </c>
      <c r="L145" s="164">
        <f>K145/F145</f>
        <v>0.15</v>
      </c>
      <c r="M145" s="159" t="s">
        <v>555</v>
      </c>
      <c r="N145" s="165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60</v>
      </c>
      <c r="B146" s="157">
        <v>42538</v>
      </c>
      <c r="C146" s="157"/>
      <c r="D146" s="158" t="s">
        <v>669</v>
      </c>
      <c r="E146" s="159" t="s">
        <v>585</v>
      </c>
      <c r="F146" s="160">
        <v>44</v>
      </c>
      <c r="G146" s="159"/>
      <c r="H146" s="159">
        <v>69.5</v>
      </c>
      <c r="I146" s="161">
        <v>69.5</v>
      </c>
      <c r="J146" s="162" t="s">
        <v>670</v>
      </c>
      <c r="K146" s="163">
        <f>H146-F146</f>
        <v>25.5</v>
      </c>
      <c r="L146" s="164">
        <f>K146/F146</f>
        <v>0.57954545454545459</v>
      </c>
      <c r="M146" s="159" t="s">
        <v>555</v>
      </c>
      <c r="N146" s="165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61</v>
      </c>
      <c r="B147" s="157">
        <v>42549</v>
      </c>
      <c r="C147" s="157"/>
      <c r="D147" s="158" t="s">
        <v>671</v>
      </c>
      <c r="E147" s="159" t="s">
        <v>585</v>
      </c>
      <c r="F147" s="160">
        <v>262.5</v>
      </c>
      <c r="G147" s="159"/>
      <c r="H147" s="159">
        <v>340</v>
      </c>
      <c r="I147" s="161">
        <v>333</v>
      </c>
      <c r="J147" s="162" t="s">
        <v>672</v>
      </c>
      <c r="K147" s="163">
        <v>77.5</v>
      </c>
      <c r="L147" s="164">
        <v>0.29523809523809502</v>
      </c>
      <c r="M147" s="159" t="s">
        <v>555</v>
      </c>
      <c r="N147" s="165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62</v>
      </c>
      <c r="B148" s="157">
        <v>42549</v>
      </c>
      <c r="C148" s="157"/>
      <c r="D148" s="158" t="s">
        <v>673</v>
      </c>
      <c r="E148" s="159" t="s">
        <v>585</v>
      </c>
      <c r="F148" s="160">
        <v>840</v>
      </c>
      <c r="G148" s="159"/>
      <c r="H148" s="159">
        <v>1230</v>
      </c>
      <c r="I148" s="161">
        <v>1230</v>
      </c>
      <c r="J148" s="162" t="s">
        <v>643</v>
      </c>
      <c r="K148" s="163">
        <v>390</v>
      </c>
      <c r="L148" s="164">
        <v>0.46428571428571402</v>
      </c>
      <c r="M148" s="159" t="s">
        <v>555</v>
      </c>
      <c r="N148" s="165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9">
        <v>63</v>
      </c>
      <c r="B149" s="180">
        <v>42556</v>
      </c>
      <c r="C149" s="180"/>
      <c r="D149" s="181" t="s">
        <v>674</v>
      </c>
      <c r="E149" s="182" t="s">
        <v>585</v>
      </c>
      <c r="F149" s="182">
        <v>395</v>
      </c>
      <c r="G149" s="183"/>
      <c r="H149" s="183">
        <f>(468.5+342.5)/2</f>
        <v>405.5</v>
      </c>
      <c r="I149" s="183">
        <v>510</v>
      </c>
      <c r="J149" s="184" t="s">
        <v>675</v>
      </c>
      <c r="K149" s="185">
        <f t="shared" ref="K149:K155" si="37">H149-F149</f>
        <v>10.5</v>
      </c>
      <c r="L149" s="186">
        <f t="shared" ref="L149:L155" si="38">K149/F149</f>
        <v>2.6582278481012658E-2</v>
      </c>
      <c r="M149" s="182" t="s">
        <v>676</v>
      </c>
      <c r="N149" s="180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6">
        <v>64</v>
      </c>
      <c r="B150" s="167">
        <v>42584</v>
      </c>
      <c r="C150" s="167"/>
      <c r="D150" s="168" t="s">
        <v>677</v>
      </c>
      <c r="E150" s="169" t="s">
        <v>557</v>
      </c>
      <c r="F150" s="170">
        <f>169.5-12.8</f>
        <v>156.69999999999999</v>
      </c>
      <c r="G150" s="170"/>
      <c r="H150" s="171">
        <v>77</v>
      </c>
      <c r="I150" s="171" t="s">
        <v>678</v>
      </c>
      <c r="J150" s="172" t="s">
        <v>679</v>
      </c>
      <c r="K150" s="173">
        <f t="shared" si="37"/>
        <v>-79.699999999999989</v>
      </c>
      <c r="L150" s="174">
        <f t="shared" si="38"/>
        <v>-0.50861518825781749</v>
      </c>
      <c r="M150" s="170" t="s">
        <v>567</v>
      </c>
      <c r="N150" s="167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65</v>
      </c>
      <c r="B151" s="167">
        <v>42586</v>
      </c>
      <c r="C151" s="167"/>
      <c r="D151" s="168" t="s">
        <v>680</v>
      </c>
      <c r="E151" s="169" t="s">
        <v>585</v>
      </c>
      <c r="F151" s="170">
        <v>400</v>
      </c>
      <c r="G151" s="170"/>
      <c r="H151" s="171">
        <v>305</v>
      </c>
      <c r="I151" s="171">
        <v>475</v>
      </c>
      <c r="J151" s="172" t="s">
        <v>681</v>
      </c>
      <c r="K151" s="173">
        <f t="shared" si="37"/>
        <v>-95</v>
      </c>
      <c r="L151" s="174">
        <f t="shared" si="38"/>
        <v>-0.23749999999999999</v>
      </c>
      <c r="M151" s="170" t="s">
        <v>567</v>
      </c>
      <c r="N151" s="167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66</v>
      </c>
      <c r="B152" s="157">
        <v>42593</v>
      </c>
      <c r="C152" s="157"/>
      <c r="D152" s="158" t="s">
        <v>682</v>
      </c>
      <c r="E152" s="159" t="s">
        <v>585</v>
      </c>
      <c r="F152" s="160">
        <v>86.5</v>
      </c>
      <c r="G152" s="159"/>
      <c r="H152" s="159">
        <v>130</v>
      </c>
      <c r="I152" s="161">
        <v>130</v>
      </c>
      <c r="J152" s="162" t="s">
        <v>683</v>
      </c>
      <c r="K152" s="163">
        <f t="shared" si="37"/>
        <v>43.5</v>
      </c>
      <c r="L152" s="164">
        <f t="shared" si="38"/>
        <v>0.50289017341040465</v>
      </c>
      <c r="M152" s="159" t="s">
        <v>555</v>
      </c>
      <c r="N152" s="165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67</v>
      </c>
      <c r="B153" s="167">
        <v>42600</v>
      </c>
      <c r="C153" s="167"/>
      <c r="D153" s="168" t="s">
        <v>109</v>
      </c>
      <c r="E153" s="169" t="s">
        <v>585</v>
      </c>
      <c r="F153" s="170">
        <v>133.5</v>
      </c>
      <c r="G153" s="170"/>
      <c r="H153" s="171">
        <v>126.5</v>
      </c>
      <c r="I153" s="171">
        <v>178</v>
      </c>
      <c r="J153" s="172" t="s">
        <v>684</v>
      </c>
      <c r="K153" s="173">
        <f t="shared" si="37"/>
        <v>-7</v>
      </c>
      <c r="L153" s="174">
        <f t="shared" si="38"/>
        <v>-5.2434456928838954E-2</v>
      </c>
      <c r="M153" s="170" t="s">
        <v>567</v>
      </c>
      <c r="N153" s="167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68</v>
      </c>
      <c r="B154" s="157">
        <v>42613</v>
      </c>
      <c r="C154" s="157"/>
      <c r="D154" s="158" t="s">
        <v>685</v>
      </c>
      <c r="E154" s="159" t="s">
        <v>585</v>
      </c>
      <c r="F154" s="160">
        <v>560</v>
      </c>
      <c r="G154" s="159"/>
      <c r="H154" s="159">
        <v>725</v>
      </c>
      <c r="I154" s="161">
        <v>725</v>
      </c>
      <c r="J154" s="162" t="s">
        <v>587</v>
      </c>
      <c r="K154" s="163">
        <f t="shared" si="37"/>
        <v>165</v>
      </c>
      <c r="L154" s="164">
        <f t="shared" si="38"/>
        <v>0.29464285714285715</v>
      </c>
      <c r="M154" s="159" t="s">
        <v>555</v>
      </c>
      <c r="N154" s="165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69</v>
      </c>
      <c r="B155" s="157">
        <v>42614</v>
      </c>
      <c r="C155" s="157"/>
      <c r="D155" s="158" t="s">
        <v>686</v>
      </c>
      <c r="E155" s="159" t="s">
        <v>585</v>
      </c>
      <c r="F155" s="160">
        <v>160.5</v>
      </c>
      <c r="G155" s="159"/>
      <c r="H155" s="159">
        <v>210</v>
      </c>
      <c r="I155" s="161">
        <v>210</v>
      </c>
      <c r="J155" s="162" t="s">
        <v>587</v>
      </c>
      <c r="K155" s="163">
        <f t="shared" si="37"/>
        <v>49.5</v>
      </c>
      <c r="L155" s="164">
        <f t="shared" si="38"/>
        <v>0.30841121495327101</v>
      </c>
      <c r="M155" s="159" t="s">
        <v>555</v>
      </c>
      <c r="N155" s="165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70</v>
      </c>
      <c r="B156" s="157">
        <v>42646</v>
      </c>
      <c r="C156" s="157"/>
      <c r="D156" s="158" t="s">
        <v>385</v>
      </c>
      <c r="E156" s="159" t="s">
        <v>585</v>
      </c>
      <c r="F156" s="160">
        <v>430</v>
      </c>
      <c r="G156" s="159"/>
      <c r="H156" s="159">
        <v>596</v>
      </c>
      <c r="I156" s="161">
        <v>575</v>
      </c>
      <c r="J156" s="162" t="s">
        <v>687</v>
      </c>
      <c r="K156" s="163">
        <v>166</v>
      </c>
      <c r="L156" s="164">
        <v>0.38604651162790699</v>
      </c>
      <c r="M156" s="159" t="s">
        <v>555</v>
      </c>
      <c r="N156" s="165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71</v>
      </c>
      <c r="B157" s="157">
        <v>42657</v>
      </c>
      <c r="C157" s="157"/>
      <c r="D157" s="158" t="s">
        <v>688</v>
      </c>
      <c r="E157" s="159" t="s">
        <v>585</v>
      </c>
      <c r="F157" s="160">
        <v>280</v>
      </c>
      <c r="G157" s="159"/>
      <c r="H157" s="159">
        <v>345</v>
      </c>
      <c r="I157" s="161">
        <v>345</v>
      </c>
      <c r="J157" s="162" t="s">
        <v>587</v>
      </c>
      <c r="K157" s="163">
        <f t="shared" ref="K157:K162" si="39">H157-F157</f>
        <v>65</v>
      </c>
      <c r="L157" s="164">
        <f>K157/F157</f>
        <v>0.23214285714285715</v>
      </c>
      <c r="M157" s="159" t="s">
        <v>555</v>
      </c>
      <c r="N157" s="165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72</v>
      </c>
      <c r="B158" s="157">
        <v>42657</v>
      </c>
      <c r="C158" s="157"/>
      <c r="D158" s="158" t="s">
        <v>689</v>
      </c>
      <c r="E158" s="159" t="s">
        <v>585</v>
      </c>
      <c r="F158" s="160">
        <v>245</v>
      </c>
      <c r="G158" s="159"/>
      <c r="H158" s="159">
        <v>325.5</v>
      </c>
      <c r="I158" s="161">
        <v>330</v>
      </c>
      <c r="J158" s="162" t="s">
        <v>690</v>
      </c>
      <c r="K158" s="163">
        <f t="shared" si="39"/>
        <v>80.5</v>
      </c>
      <c r="L158" s="164">
        <f>K158/F158</f>
        <v>0.32857142857142857</v>
      </c>
      <c r="M158" s="159" t="s">
        <v>555</v>
      </c>
      <c r="N158" s="165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73</v>
      </c>
      <c r="B159" s="157">
        <v>42660</v>
      </c>
      <c r="C159" s="157"/>
      <c r="D159" s="158" t="s">
        <v>338</v>
      </c>
      <c r="E159" s="159" t="s">
        <v>585</v>
      </c>
      <c r="F159" s="160">
        <v>125</v>
      </c>
      <c r="G159" s="159"/>
      <c r="H159" s="159">
        <v>160</v>
      </c>
      <c r="I159" s="161">
        <v>160</v>
      </c>
      <c r="J159" s="162" t="s">
        <v>643</v>
      </c>
      <c r="K159" s="163">
        <f t="shared" si="39"/>
        <v>35</v>
      </c>
      <c r="L159" s="164">
        <v>0.28000000000000003</v>
      </c>
      <c r="M159" s="159" t="s">
        <v>555</v>
      </c>
      <c r="N159" s="165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74</v>
      </c>
      <c r="B160" s="157">
        <v>42660</v>
      </c>
      <c r="C160" s="157"/>
      <c r="D160" s="158" t="s">
        <v>444</v>
      </c>
      <c r="E160" s="159" t="s">
        <v>585</v>
      </c>
      <c r="F160" s="160">
        <v>114</v>
      </c>
      <c r="G160" s="159"/>
      <c r="H160" s="159">
        <v>145</v>
      </c>
      <c r="I160" s="161">
        <v>145</v>
      </c>
      <c r="J160" s="162" t="s">
        <v>643</v>
      </c>
      <c r="K160" s="163">
        <f t="shared" si="39"/>
        <v>31</v>
      </c>
      <c r="L160" s="164">
        <f>K160/F160</f>
        <v>0.27192982456140352</v>
      </c>
      <c r="M160" s="159" t="s">
        <v>555</v>
      </c>
      <c r="N160" s="165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75</v>
      </c>
      <c r="B161" s="157">
        <v>42660</v>
      </c>
      <c r="C161" s="157"/>
      <c r="D161" s="158" t="s">
        <v>691</v>
      </c>
      <c r="E161" s="159" t="s">
        <v>585</v>
      </c>
      <c r="F161" s="160">
        <v>212</v>
      </c>
      <c r="G161" s="159"/>
      <c r="H161" s="159">
        <v>280</v>
      </c>
      <c r="I161" s="161">
        <v>276</v>
      </c>
      <c r="J161" s="162" t="s">
        <v>692</v>
      </c>
      <c r="K161" s="163">
        <f t="shared" si="39"/>
        <v>68</v>
      </c>
      <c r="L161" s="164">
        <f>K161/F161</f>
        <v>0.32075471698113206</v>
      </c>
      <c r="M161" s="159" t="s">
        <v>555</v>
      </c>
      <c r="N161" s="165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76</v>
      </c>
      <c r="B162" s="157">
        <v>42678</v>
      </c>
      <c r="C162" s="157"/>
      <c r="D162" s="158" t="s">
        <v>434</v>
      </c>
      <c r="E162" s="159" t="s">
        <v>585</v>
      </c>
      <c r="F162" s="160">
        <v>155</v>
      </c>
      <c r="G162" s="159"/>
      <c r="H162" s="159">
        <v>210</v>
      </c>
      <c r="I162" s="161">
        <v>210</v>
      </c>
      <c r="J162" s="162" t="s">
        <v>693</v>
      </c>
      <c r="K162" s="163">
        <f t="shared" si="39"/>
        <v>55</v>
      </c>
      <c r="L162" s="164">
        <f>K162/F162</f>
        <v>0.35483870967741937</v>
      </c>
      <c r="M162" s="159" t="s">
        <v>555</v>
      </c>
      <c r="N162" s="165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77</v>
      </c>
      <c r="B163" s="167">
        <v>42710</v>
      </c>
      <c r="C163" s="167"/>
      <c r="D163" s="168" t="s">
        <v>694</v>
      </c>
      <c r="E163" s="169" t="s">
        <v>585</v>
      </c>
      <c r="F163" s="170">
        <v>150.5</v>
      </c>
      <c r="G163" s="170"/>
      <c r="H163" s="171">
        <v>72.5</v>
      </c>
      <c r="I163" s="171">
        <v>174</v>
      </c>
      <c r="J163" s="172" t="s">
        <v>695</v>
      </c>
      <c r="K163" s="173">
        <v>-78</v>
      </c>
      <c r="L163" s="174">
        <v>-0.51827242524916906</v>
      </c>
      <c r="M163" s="170" t="s">
        <v>567</v>
      </c>
      <c r="N163" s="167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78</v>
      </c>
      <c r="B164" s="157">
        <v>42712</v>
      </c>
      <c r="C164" s="157"/>
      <c r="D164" s="158" t="s">
        <v>696</v>
      </c>
      <c r="E164" s="159" t="s">
        <v>585</v>
      </c>
      <c r="F164" s="160">
        <v>380</v>
      </c>
      <c r="G164" s="159"/>
      <c r="H164" s="159">
        <v>478</v>
      </c>
      <c r="I164" s="161">
        <v>468</v>
      </c>
      <c r="J164" s="162" t="s">
        <v>643</v>
      </c>
      <c r="K164" s="163">
        <f>H164-F164</f>
        <v>98</v>
      </c>
      <c r="L164" s="164">
        <f>K164/F164</f>
        <v>0.25789473684210529</v>
      </c>
      <c r="M164" s="159" t="s">
        <v>555</v>
      </c>
      <c r="N164" s="165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79</v>
      </c>
      <c r="B165" s="157">
        <v>42734</v>
      </c>
      <c r="C165" s="157"/>
      <c r="D165" s="158" t="s">
        <v>108</v>
      </c>
      <c r="E165" s="159" t="s">
        <v>585</v>
      </c>
      <c r="F165" s="160">
        <v>305</v>
      </c>
      <c r="G165" s="159"/>
      <c r="H165" s="159">
        <v>375</v>
      </c>
      <c r="I165" s="161">
        <v>375</v>
      </c>
      <c r="J165" s="162" t="s">
        <v>643</v>
      </c>
      <c r="K165" s="163">
        <f>H165-F165</f>
        <v>70</v>
      </c>
      <c r="L165" s="164">
        <f>K165/F165</f>
        <v>0.22950819672131148</v>
      </c>
      <c r="M165" s="159" t="s">
        <v>555</v>
      </c>
      <c r="N165" s="165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80</v>
      </c>
      <c r="B166" s="157">
        <v>42739</v>
      </c>
      <c r="C166" s="157"/>
      <c r="D166" s="158" t="s">
        <v>94</v>
      </c>
      <c r="E166" s="159" t="s">
        <v>585</v>
      </c>
      <c r="F166" s="160">
        <v>99.5</v>
      </c>
      <c r="G166" s="159"/>
      <c r="H166" s="159">
        <v>158</v>
      </c>
      <c r="I166" s="161">
        <v>158</v>
      </c>
      <c r="J166" s="162" t="s">
        <v>643</v>
      </c>
      <c r="K166" s="163">
        <f>H166-F166</f>
        <v>58.5</v>
      </c>
      <c r="L166" s="164">
        <f>K166/F166</f>
        <v>0.5879396984924623</v>
      </c>
      <c r="M166" s="159" t="s">
        <v>555</v>
      </c>
      <c r="N166" s="165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81</v>
      </c>
      <c r="B167" s="157">
        <v>42739</v>
      </c>
      <c r="C167" s="157"/>
      <c r="D167" s="158" t="s">
        <v>94</v>
      </c>
      <c r="E167" s="159" t="s">
        <v>585</v>
      </c>
      <c r="F167" s="160">
        <v>99.5</v>
      </c>
      <c r="G167" s="159"/>
      <c r="H167" s="159">
        <v>158</v>
      </c>
      <c r="I167" s="161">
        <v>158</v>
      </c>
      <c r="J167" s="162" t="s">
        <v>643</v>
      </c>
      <c r="K167" s="163">
        <v>58.5</v>
      </c>
      <c r="L167" s="164">
        <v>0.58793969849246197</v>
      </c>
      <c r="M167" s="159" t="s">
        <v>555</v>
      </c>
      <c r="N167" s="165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82</v>
      </c>
      <c r="B168" s="157">
        <v>42786</v>
      </c>
      <c r="C168" s="157"/>
      <c r="D168" s="158" t="s">
        <v>184</v>
      </c>
      <c r="E168" s="159" t="s">
        <v>585</v>
      </c>
      <c r="F168" s="160">
        <v>140.5</v>
      </c>
      <c r="G168" s="159"/>
      <c r="H168" s="159">
        <v>220</v>
      </c>
      <c r="I168" s="161">
        <v>220</v>
      </c>
      <c r="J168" s="162" t="s">
        <v>643</v>
      </c>
      <c r="K168" s="163">
        <f>H168-F168</f>
        <v>79.5</v>
      </c>
      <c r="L168" s="164">
        <f>K168/F168</f>
        <v>0.5658362989323843</v>
      </c>
      <c r="M168" s="159" t="s">
        <v>555</v>
      </c>
      <c r="N168" s="165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83</v>
      </c>
      <c r="B169" s="157">
        <v>42786</v>
      </c>
      <c r="C169" s="157"/>
      <c r="D169" s="158" t="s">
        <v>697</v>
      </c>
      <c r="E169" s="159" t="s">
        <v>585</v>
      </c>
      <c r="F169" s="160">
        <v>202.5</v>
      </c>
      <c r="G169" s="159"/>
      <c r="H169" s="159">
        <v>234</v>
      </c>
      <c r="I169" s="161">
        <v>234</v>
      </c>
      <c r="J169" s="162" t="s">
        <v>643</v>
      </c>
      <c r="K169" s="163">
        <v>31.5</v>
      </c>
      <c r="L169" s="164">
        <v>0.155555555555556</v>
      </c>
      <c r="M169" s="159" t="s">
        <v>555</v>
      </c>
      <c r="N169" s="165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84</v>
      </c>
      <c r="B170" s="157">
        <v>42818</v>
      </c>
      <c r="C170" s="157"/>
      <c r="D170" s="158" t="s">
        <v>698</v>
      </c>
      <c r="E170" s="159" t="s">
        <v>585</v>
      </c>
      <c r="F170" s="160">
        <v>300.5</v>
      </c>
      <c r="G170" s="159"/>
      <c r="H170" s="159">
        <v>417.5</v>
      </c>
      <c r="I170" s="161">
        <v>420</v>
      </c>
      <c r="J170" s="162" t="s">
        <v>699</v>
      </c>
      <c r="K170" s="163">
        <f>H170-F170</f>
        <v>117</v>
      </c>
      <c r="L170" s="164">
        <f>K170/F170</f>
        <v>0.38935108153078202</v>
      </c>
      <c r="M170" s="159" t="s">
        <v>555</v>
      </c>
      <c r="N170" s="165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85</v>
      </c>
      <c r="B171" s="157">
        <v>42818</v>
      </c>
      <c r="C171" s="157"/>
      <c r="D171" s="158" t="s">
        <v>673</v>
      </c>
      <c r="E171" s="159" t="s">
        <v>585</v>
      </c>
      <c r="F171" s="160">
        <v>850</v>
      </c>
      <c r="G171" s="159"/>
      <c r="H171" s="159">
        <v>1042.5</v>
      </c>
      <c r="I171" s="161">
        <v>1023</v>
      </c>
      <c r="J171" s="162" t="s">
        <v>700</v>
      </c>
      <c r="K171" s="163">
        <v>192.5</v>
      </c>
      <c r="L171" s="164">
        <v>0.22647058823529401</v>
      </c>
      <c r="M171" s="159" t="s">
        <v>555</v>
      </c>
      <c r="N171" s="165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86</v>
      </c>
      <c r="B172" s="157">
        <v>42830</v>
      </c>
      <c r="C172" s="157"/>
      <c r="D172" s="158" t="s">
        <v>463</v>
      </c>
      <c r="E172" s="159" t="s">
        <v>585</v>
      </c>
      <c r="F172" s="160">
        <v>785</v>
      </c>
      <c r="G172" s="159"/>
      <c r="H172" s="159">
        <v>930</v>
      </c>
      <c r="I172" s="161">
        <v>920</v>
      </c>
      <c r="J172" s="162" t="s">
        <v>701</v>
      </c>
      <c r="K172" s="163">
        <f>H172-F172</f>
        <v>145</v>
      </c>
      <c r="L172" s="164">
        <f>K172/F172</f>
        <v>0.18471337579617833</v>
      </c>
      <c r="M172" s="159" t="s">
        <v>555</v>
      </c>
      <c r="N172" s="165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87</v>
      </c>
      <c r="B173" s="167">
        <v>42831</v>
      </c>
      <c r="C173" s="167"/>
      <c r="D173" s="168" t="s">
        <v>702</v>
      </c>
      <c r="E173" s="169" t="s">
        <v>585</v>
      </c>
      <c r="F173" s="170">
        <v>40</v>
      </c>
      <c r="G173" s="170"/>
      <c r="H173" s="171">
        <v>13.1</v>
      </c>
      <c r="I173" s="171">
        <v>60</v>
      </c>
      <c r="J173" s="172" t="s">
        <v>703</v>
      </c>
      <c r="K173" s="173">
        <v>-26.9</v>
      </c>
      <c r="L173" s="174">
        <v>-0.67249999999999999</v>
      </c>
      <c r="M173" s="170" t="s">
        <v>567</v>
      </c>
      <c r="N173" s="167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88</v>
      </c>
      <c r="B174" s="157">
        <v>42837</v>
      </c>
      <c r="C174" s="157"/>
      <c r="D174" s="158" t="s">
        <v>93</v>
      </c>
      <c r="E174" s="159" t="s">
        <v>585</v>
      </c>
      <c r="F174" s="160">
        <v>289.5</v>
      </c>
      <c r="G174" s="159"/>
      <c r="H174" s="159">
        <v>354</v>
      </c>
      <c r="I174" s="161">
        <v>360</v>
      </c>
      <c r="J174" s="162" t="s">
        <v>704</v>
      </c>
      <c r="K174" s="163">
        <f t="shared" ref="K174:K182" si="40">H174-F174</f>
        <v>64.5</v>
      </c>
      <c r="L174" s="164">
        <f t="shared" ref="L174:L182" si="41">K174/F174</f>
        <v>0.22279792746113988</v>
      </c>
      <c r="M174" s="159" t="s">
        <v>555</v>
      </c>
      <c r="N174" s="165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89</v>
      </c>
      <c r="B175" s="157">
        <v>42845</v>
      </c>
      <c r="C175" s="157"/>
      <c r="D175" s="158" t="s">
        <v>410</v>
      </c>
      <c r="E175" s="159" t="s">
        <v>585</v>
      </c>
      <c r="F175" s="160">
        <v>700</v>
      </c>
      <c r="G175" s="159"/>
      <c r="H175" s="159">
        <v>840</v>
      </c>
      <c r="I175" s="161">
        <v>840</v>
      </c>
      <c r="J175" s="162" t="s">
        <v>705</v>
      </c>
      <c r="K175" s="163">
        <f t="shared" si="40"/>
        <v>140</v>
      </c>
      <c r="L175" s="164">
        <f t="shared" si="41"/>
        <v>0.2</v>
      </c>
      <c r="M175" s="159" t="s">
        <v>555</v>
      </c>
      <c r="N175" s="165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90</v>
      </c>
      <c r="B176" s="157">
        <v>42887</v>
      </c>
      <c r="C176" s="157"/>
      <c r="D176" s="158" t="s">
        <v>706</v>
      </c>
      <c r="E176" s="159" t="s">
        <v>585</v>
      </c>
      <c r="F176" s="160">
        <v>130</v>
      </c>
      <c r="G176" s="159"/>
      <c r="H176" s="159">
        <v>144.25</v>
      </c>
      <c r="I176" s="161">
        <v>170</v>
      </c>
      <c r="J176" s="162" t="s">
        <v>707</v>
      </c>
      <c r="K176" s="163">
        <f t="shared" si="40"/>
        <v>14.25</v>
      </c>
      <c r="L176" s="164">
        <f t="shared" si="41"/>
        <v>0.10961538461538461</v>
      </c>
      <c r="M176" s="159" t="s">
        <v>555</v>
      </c>
      <c r="N176" s="165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91</v>
      </c>
      <c r="B177" s="157">
        <v>42901</v>
      </c>
      <c r="C177" s="157"/>
      <c r="D177" s="158" t="s">
        <v>708</v>
      </c>
      <c r="E177" s="159" t="s">
        <v>585</v>
      </c>
      <c r="F177" s="160">
        <v>214.5</v>
      </c>
      <c r="G177" s="159"/>
      <c r="H177" s="159">
        <v>262</v>
      </c>
      <c r="I177" s="161">
        <v>262</v>
      </c>
      <c r="J177" s="162" t="s">
        <v>709</v>
      </c>
      <c r="K177" s="163">
        <f t="shared" si="40"/>
        <v>47.5</v>
      </c>
      <c r="L177" s="164">
        <f t="shared" si="41"/>
        <v>0.22144522144522144</v>
      </c>
      <c r="M177" s="159" t="s">
        <v>555</v>
      </c>
      <c r="N177" s="165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7">
        <v>92</v>
      </c>
      <c r="B178" s="188">
        <v>42933</v>
      </c>
      <c r="C178" s="188"/>
      <c r="D178" s="189" t="s">
        <v>710</v>
      </c>
      <c r="E178" s="190" t="s">
        <v>585</v>
      </c>
      <c r="F178" s="191">
        <v>370</v>
      </c>
      <c r="G178" s="190"/>
      <c r="H178" s="190">
        <v>447.5</v>
      </c>
      <c r="I178" s="192">
        <v>450</v>
      </c>
      <c r="J178" s="193" t="s">
        <v>643</v>
      </c>
      <c r="K178" s="163">
        <f t="shared" si="40"/>
        <v>77.5</v>
      </c>
      <c r="L178" s="194">
        <f t="shared" si="41"/>
        <v>0.20945945945945946</v>
      </c>
      <c r="M178" s="190" t="s">
        <v>555</v>
      </c>
      <c r="N178" s="195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7">
        <v>93</v>
      </c>
      <c r="B179" s="188">
        <v>42943</v>
      </c>
      <c r="C179" s="188"/>
      <c r="D179" s="189" t="s">
        <v>182</v>
      </c>
      <c r="E179" s="190" t="s">
        <v>585</v>
      </c>
      <c r="F179" s="191">
        <v>657.5</v>
      </c>
      <c r="G179" s="190"/>
      <c r="H179" s="190">
        <v>825</v>
      </c>
      <c r="I179" s="192">
        <v>820</v>
      </c>
      <c r="J179" s="193" t="s">
        <v>643</v>
      </c>
      <c r="K179" s="163">
        <f t="shared" si="40"/>
        <v>167.5</v>
      </c>
      <c r="L179" s="194">
        <f t="shared" si="41"/>
        <v>0.25475285171102663</v>
      </c>
      <c r="M179" s="190" t="s">
        <v>555</v>
      </c>
      <c r="N179" s="195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94</v>
      </c>
      <c r="B180" s="157">
        <v>42964</v>
      </c>
      <c r="C180" s="157"/>
      <c r="D180" s="158" t="s">
        <v>353</v>
      </c>
      <c r="E180" s="159" t="s">
        <v>585</v>
      </c>
      <c r="F180" s="160">
        <v>605</v>
      </c>
      <c r="G180" s="159"/>
      <c r="H180" s="159">
        <v>750</v>
      </c>
      <c r="I180" s="161">
        <v>750</v>
      </c>
      <c r="J180" s="162" t="s">
        <v>701</v>
      </c>
      <c r="K180" s="163">
        <f t="shared" si="40"/>
        <v>145</v>
      </c>
      <c r="L180" s="164">
        <f t="shared" si="41"/>
        <v>0.23966942148760331</v>
      </c>
      <c r="M180" s="159" t="s">
        <v>555</v>
      </c>
      <c r="N180" s="165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95</v>
      </c>
      <c r="B181" s="167">
        <v>42979</v>
      </c>
      <c r="C181" s="167"/>
      <c r="D181" s="175" t="s">
        <v>711</v>
      </c>
      <c r="E181" s="170" t="s">
        <v>585</v>
      </c>
      <c r="F181" s="170">
        <v>255</v>
      </c>
      <c r="G181" s="171"/>
      <c r="H181" s="171">
        <v>217.25</v>
      </c>
      <c r="I181" s="171">
        <v>320</v>
      </c>
      <c r="J181" s="172" t="s">
        <v>712</v>
      </c>
      <c r="K181" s="173">
        <f t="shared" si="40"/>
        <v>-37.75</v>
      </c>
      <c r="L181" s="176">
        <f t="shared" si="41"/>
        <v>-0.14803921568627451</v>
      </c>
      <c r="M181" s="170" t="s">
        <v>567</v>
      </c>
      <c r="N181" s="167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96</v>
      </c>
      <c r="B182" s="157">
        <v>42997</v>
      </c>
      <c r="C182" s="157"/>
      <c r="D182" s="158" t="s">
        <v>713</v>
      </c>
      <c r="E182" s="159" t="s">
        <v>585</v>
      </c>
      <c r="F182" s="160">
        <v>215</v>
      </c>
      <c r="G182" s="159"/>
      <c r="H182" s="159">
        <v>258</v>
      </c>
      <c r="I182" s="161">
        <v>258</v>
      </c>
      <c r="J182" s="162" t="s">
        <v>643</v>
      </c>
      <c r="K182" s="163">
        <f t="shared" si="40"/>
        <v>43</v>
      </c>
      <c r="L182" s="164">
        <f t="shared" si="41"/>
        <v>0.2</v>
      </c>
      <c r="M182" s="159" t="s">
        <v>555</v>
      </c>
      <c r="N182" s="165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97</v>
      </c>
      <c r="B183" s="157">
        <v>42997</v>
      </c>
      <c r="C183" s="157"/>
      <c r="D183" s="158" t="s">
        <v>713</v>
      </c>
      <c r="E183" s="159" t="s">
        <v>585</v>
      </c>
      <c r="F183" s="160">
        <v>215</v>
      </c>
      <c r="G183" s="159"/>
      <c r="H183" s="159">
        <v>258</v>
      </c>
      <c r="I183" s="161">
        <v>258</v>
      </c>
      <c r="J183" s="193" t="s">
        <v>643</v>
      </c>
      <c r="K183" s="163">
        <v>43</v>
      </c>
      <c r="L183" s="164">
        <v>0.2</v>
      </c>
      <c r="M183" s="159" t="s">
        <v>555</v>
      </c>
      <c r="N183" s="165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98</v>
      </c>
      <c r="B184" s="188">
        <v>42998</v>
      </c>
      <c r="C184" s="188"/>
      <c r="D184" s="189" t="s">
        <v>714</v>
      </c>
      <c r="E184" s="190" t="s">
        <v>585</v>
      </c>
      <c r="F184" s="160">
        <v>75</v>
      </c>
      <c r="G184" s="190"/>
      <c r="H184" s="190">
        <v>90</v>
      </c>
      <c r="I184" s="192">
        <v>90</v>
      </c>
      <c r="J184" s="162" t="s">
        <v>715</v>
      </c>
      <c r="K184" s="163">
        <f t="shared" ref="K184:K189" si="42">H184-F184</f>
        <v>15</v>
      </c>
      <c r="L184" s="164">
        <f t="shared" ref="L184:L189" si="43">K184/F184</f>
        <v>0.2</v>
      </c>
      <c r="M184" s="159" t="s">
        <v>555</v>
      </c>
      <c r="N184" s="165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7">
        <v>99</v>
      </c>
      <c r="B185" s="188">
        <v>43011</v>
      </c>
      <c r="C185" s="188"/>
      <c r="D185" s="189" t="s">
        <v>569</v>
      </c>
      <c r="E185" s="190" t="s">
        <v>585</v>
      </c>
      <c r="F185" s="191">
        <v>315</v>
      </c>
      <c r="G185" s="190"/>
      <c r="H185" s="190">
        <v>392</v>
      </c>
      <c r="I185" s="192">
        <v>384</v>
      </c>
      <c r="J185" s="193" t="s">
        <v>716</v>
      </c>
      <c r="K185" s="163">
        <f t="shared" si="42"/>
        <v>77</v>
      </c>
      <c r="L185" s="194">
        <f t="shared" si="43"/>
        <v>0.24444444444444444</v>
      </c>
      <c r="M185" s="190" t="s">
        <v>555</v>
      </c>
      <c r="N185" s="195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100</v>
      </c>
      <c r="B186" s="188">
        <v>43013</v>
      </c>
      <c r="C186" s="188"/>
      <c r="D186" s="189" t="s">
        <v>439</v>
      </c>
      <c r="E186" s="190" t="s">
        <v>585</v>
      </c>
      <c r="F186" s="191">
        <v>145</v>
      </c>
      <c r="G186" s="190"/>
      <c r="H186" s="190">
        <v>179</v>
      </c>
      <c r="I186" s="192">
        <v>180</v>
      </c>
      <c r="J186" s="193" t="s">
        <v>717</v>
      </c>
      <c r="K186" s="163">
        <f t="shared" si="42"/>
        <v>34</v>
      </c>
      <c r="L186" s="194">
        <f t="shared" si="43"/>
        <v>0.23448275862068965</v>
      </c>
      <c r="M186" s="190" t="s">
        <v>555</v>
      </c>
      <c r="N186" s="195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101</v>
      </c>
      <c r="B187" s="188">
        <v>43014</v>
      </c>
      <c r="C187" s="188"/>
      <c r="D187" s="189" t="s">
        <v>328</v>
      </c>
      <c r="E187" s="190" t="s">
        <v>585</v>
      </c>
      <c r="F187" s="191">
        <v>256</v>
      </c>
      <c r="G187" s="190"/>
      <c r="H187" s="190">
        <v>323</v>
      </c>
      <c r="I187" s="192">
        <v>320</v>
      </c>
      <c r="J187" s="193" t="s">
        <v>643</v>
      </c>
      <c r="K187" s="163">
        <f t="shared" si="42"/>
        <v>67</v>
      </c>
      <c r="L187" s="194">
        <f t="shared" si="43"/>
        <v>0.26171875</v>
      </c>
      <c r="M187" s="190" t="s">
        <v>555</v>
      </c>
      <c r="N187" s="195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102</v>
      </c>
      <c r="B188" s="188">
        <v>43017</v>
      </c>
      <c r="C188" s="188"/>
      <c r="D188" s="189" t="s">
        <v>343</v>
      </c>
      <c r="E188" s="190" t="s">
        <v>585</v>
      </c>
      <c r="F188" s="191">
        <v>137.5</v>
      </c>
      <c r="G188" s="190"/>
      <c r="H188" s="190">
        <v>184</v>
      </c>
      <c r="I188" s="192">
        <v>183</v>
      </c>
      <c r="J188" s="193" t="s">
        <v>718</v>
      </c>
      <c r="K188" s="163">
        <f t="shared" si="42"/>
        <v>46.5</v>
      </c>
      <c r="L188" s="194">
        <f t="shared" si="43"/>
        <v>0.33818181818181819</v>
      </c>
      <c r="M188" s="190" t="s">
        <v>555</v>
      </c>
      <c r="N188" s="195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103</v>
      </c>
      <c r="B189" s="188">
        <v>43018</v>
      </c>
      <c r="C189" s="188"/>
      <c r="D189" s="189" t="s">
        <v>719</v>
      </c>
      <c r="E189" s="190" t="s">
        <v>585</v>
      </c>
      <c r="F189" s="191">
        <v>125.5</v>
      </c>
      <c r="G189" s="190"/>
      <c r="H189" s="190">
        <v>158</v>
      </c>
      <c r="I189" s="192">
        <v>155</v>
      </c>
      <c r="J189" s="193" t="s">
        <v>720</v>
      </c>
      <c r="K189" s="163">
        <f t="shared" si="42"/>
        <v>32.5</v>
      </c>
      <c r="L189" s="194">
        <f t="shared" si="43"/>
        <v>0.25896414342629481</v>
      </c>
      <c r="M189" s="190" t="s">
        <v>555</v>
      </c>
      <c r="N189" s="195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104</v>
      </c>
      <c r="B190" s="188">
        <v>43018</v>
      </c>
      <c r="C190" s="188"/>
      <c r="D190" s="189" t="s">
        <v>721</v>
      </c>
      <c r="E190" s="190" t="s">
        <v>585</v>
      </c>
      <c r="F190" s="191">
        <v>895</v>
      </c>
      <c r="G190" s="190"/>
      <c r="H190" s="190">
        <v>1122.5</v>
      </c>
      <c r="I190" s="192">
        <v>1078</v>
      </c>
      <c r="J190" s="193" t="s">
        <v>722</v>
      </c>
      <c r="K190" s="163">
        <v>227.5</v>
      </c>
      <c r="L190" s="194">
        <v>0.25418994413407803</v>
      </c>
      <c r="M190" s="190" t="s">
        <v>555</v>
      </c>
      <c r="N190" s="195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105</v>
      </c>
      <c r="B191" s="188">
        <v>43020</v>
      </c>
      <c r="C191" s="188"/>
      <c r="D191" s="189" t="s">
        <v>337</v>
      </c>
      <c r="E191" s="190" t="s">
        <v>585</v>
      </c>
      <c r="F191" s="191">
        <v>525</v>
      </c>
      <c r="G191" s="190"/>
      <c r="H191" s="190">
        <v>629</v>
      </c>
      <c r="I191" s="192">
        <v>629</v>
      </c>
      <c r="J191" s="193" t="s">
        <v>643</v>
      </c>
      <c r="K191" s="163">
        <v>104</v>
      </c>
      <c r="L191" s="194">
        <v>0.19809523809523799</v>
      </c>
      <c r="M191" s="190" t="s">
        <v>555</v>
      </c>
      <c r="N191" s="195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106</v>
      </c>
      <c r="B192" s="188">
        <v>43046</v>
      </c>
      <c r="C192" s="188"/>
      <c r="D192" s="189" t="s">
        <v>376</v>
      </c>
      <c r="E192" s="190" t="s">
        <v>585</v>
      </c>
      <c r="F192" s="191">
        <v>740</v>
      </c>
      <c r="G192" s="190"/>
      <c r="H192" s="190">
        <v>892.5</v>
      </c>
      <c r="I192" s="192">
        <v>900</v>
      </c>
      <c r="J192" s="193" t="s">
        <v>723</v>
      </c>
      <c r="K192" s="163">
        <f>H192-F192</f>
        <v>152.5</v>
      </c>
      <c r="L192" s="194">
        <f>K192/F192</f>
        <v>0.20608108108108109</v>
      </c>
      <c r="M192" s="190" t="s">
        <v>555</v>
      </c>
      <c r="N192" s="195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107</v>
      </c>
      <c r="B193" s="157">
        <v>43073</v>
      </c>
      <c r="C193" s="157"/>
      <c r="D193" s="158" t="s">
        <v>724</v>
      </c>
      <c r="E193" s="159" t="s">
        <v>585</v>
      </c>
      <c r="F193" s="160">
        <v>118.5</v>
      </c>
      <c r="G193" s="159"/>
      <c r="H193" s="159">
        <v>143.5</v>
      </c>
      <c r="I193" s="161">
        <v>145</v>
      </c>
      <c r="J193" s="162" t="s">
        <v>576</v>
      </c>
      <c r="K193" s="163">
        <f>H193-F193</f>
        <v>25</v>
      </c>
      <c r="L193" s="164">
        <f>K193/F193</f>
        <v>0.2109704641350211</v>
      </c>
      <c r="M193" s="159" t="s">
        <v>555</v>
      </c>
      <c r="N193" s="165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108</v>
      </c>
      <c r="B194" s="167">
        <v>43090</v>
      </c>
      <c r="C194" s="167"/>
      <c r="D194" s="168" t="s">
        <v>415</v>
      </c>
      <c r="E194" s="169" t="s">
        <v>585</v>
      </c>
      <c r="F194" s="170">
        <v>715</v>
      </c>
      <c r="G194" s="170"/>
      <c r="H194" s="171">
        <v>500</v>
      </c>
      <c r="I194" s="171">
        <v>872</v>
      </c>
      <c r="J194" s="172" t="s">
        <v>725</v>
      </c>
      <c r="K194" s="173">
        <f>H194-F194</f>
        <v>-215</v>
      </c>
      <c r="L194" s="174">
        <f>K194/F194</f>
        <v>-0.30069930069930068</v>
      </c>
      <c r="M194" s="170" t="s">
        <v>567</v>
      </c>
      <c r="N194" s="167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109</v>
      </c>
      <c r="B195" s="157">
        <v>43098</v>
      </c>
      <c r="C195" s="157"/>
      <c r="D195" s="158" t="s">
        <v>569</v>
      </c>
      <c r="E195" s="159" t="s">
        <v>585</v>
      </c>
      <c r="F195" s="160">
        <v>435</v>
      </c>
      <c r="G195" s="159"/>
      <c r="H195" s="159">
        <v>542.5</v>
      </c>
      <c r="I195" s="161">
        <v>539</v>
      </c>
      <c r="J195" s="162" t="s">
        <v>643</v>
      </c>
      <c r="K195" s="163">
        <v>107.5</v>
      </c>
      <c r="L195" s="164">
        <v>0.247126436781609</v>
      </c>
      <c r="M195" s="159" t="s">
        <v>555</v>
      </c>
      <c r="N195" s="165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110</v>
      </c>
      <c r="B196" s="157">
        <v>43098</v>
      </c>
      <c r="C196" s="157"/>
      <c r="D196" s="158" t="s">
        <v>527</v>
      </c>
      <c r="E196" s="159" t="s">
        <v>585</v>
      </c>
      <c r="F196" s="160">
        <v>885</v>
      </c>
      <c r="G196" s="159"/>
      <c r="H196" s="159">
        <v>1090</v>
      </c>
      <c r="I196" s="161">
        <v>1084</v>
      </c>
      <c r="J196" s="162" t="s">
        <v>643</v>
      </c>
      <c r="K196" s="163">
        <v>205</v>
      </c>
      <c r="L196" s="164">
        <v>0.23163841807909599</v>
      </c>
      <c r="M196" s="159" t="s">
        <v>555</v>
      </c>
      <c r="N196" s="165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6">
        <v>111</v>
      </c>
      <c r="B197" s="197">
        <v>43192</v>
      </c>
      <c r="C197" s="197"/>
      <c r="D197" s="175" t="s">
        <v>726</v>
      </c>
      <c r="E197" s="170" t="s">
        <v>585</v>
      </c>
      <c r="F197" s="198">
        <v>478.5</v>
      </c>
      <c r="G197" s="170"/>
      <c r="H197" s="170">
        <v>442</v>
      </c>
      <c r="I197" s="171">
        <v>613</v>
      </c>
      <c r="J197" s="172" t="s">
        <v>727</v>
      </c>
      <c r="K197" s="173">
        <f>H197-F197</f>
        <v>-36.5</v>
      </c>
      <c r="L197" s="174">
        <f>K197/F197</f>
        <v>-7.6280041797283177E-2</v>
      </c>
      <c r="M197" s="170" t="s">
        <v>567</v>
      </c>
      <c r="N197" s="167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6">
        <v>112</v>
      </c>
      <c r="B198" s="167">
        <v>43194</v>
      </c>
      <c r="C198" s="167"/>
      <c r="D198" s="168" t="s">
        <v>728</v>
      </c>
      <c r="E198" s="169" t="s">
        <v>585</v>
      </c>
      <c r="F198" s="170">
        <f>141.5-7.3</f>
        <v>134.19999999999999</v>
      </c>
      <c r="G198" s="170"/>
      <c r="H198" s="171">
        <v>77</v>
      </c>
      <c r="I198" s="171">
        <v>180</v>
      </c>
      <c r="J198" s="172" t="s">
        <v>729</v>
      </c>
      <c r="K198" s="173">
        <f>H198-F198</f>
        <v>-57.199999999999989</v>
      </c>
      <c r="L198" s="174">
        <f>K198/F198</f>
        <v>-0.42622950819672129</v>
      </c>
      <c r="M198" s="170" t="s">
        <v>567</v>
      </c>
      <c r="N198" s="167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113</v>
      </c>
      <c r="B199" s="167">
        <v>43209</v>
      </c>
      <c r="C199" s="167"/>
      <c r="D199" s="168" t="s">
        <v>730</v>
      </c>
      <c r="E199" s="169" t="s">
        <v>585</v>
      </c>
      <c r="F199" s="170">
        <v>430</v>
      </c>
      <c r="G199" s="170"/>
      <c r="H199" s="171">
        <v>220</v>
      </c>
      <c r="I199" s="171">
        <v>537</v>
      </c>
      <c r="J199" s="172" t="s">
        <v>731</v>
      </c>
      <c r="K199" s="173">
        <f>H199-F199</f>
        <v>-210</v>
      </c>
      <c r="L199" s="174">
        <f>K199/F199</f>
        <v>-0.48837209302325579</v>
      </c>
      <c r="M199" s="170" t="s">
        <v>567</v>
      </c>
      <c r="N199" s="167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114</v>
      </c>
      <c r="B200" s="188">
        <v>43220</v>
      </c>
      <c r="C200" s="188"/>
      <c r="D200" s="189" t="s">
        <v>377</v>
      </c>
      <c r="E200" s="190" t="s">
        <v>585</v>
      </c>
      <c r="F200" s="190">
        <v>153.5</v>
      </c>
      <c r="G200" s="190"/>
      <c r="H200" s="190">
        <v>196</v>
      </c>
      <c r="I200" s="192">
        <v>196</v>
      </c>
      <c r="J200" s="162" t="s">
        <v>732</v>
      </c>
      <c r="K200" s="163">
        <f>H200-F200</f>
        <v>42.5</v>
      </c>
      <c r="L200" s="164">
        <f>K200/F200</f>
        <v>0.27687296416938112</v>
      </c>
      <c r="M200" s="159" t="s">
        <v>555</v>
      </c>
      <c r="N200" s="165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115</v>
      </c>
      <c r="B201" s="167">
        <v>43306</v>
      </c>
      <c r="C201" s="167"/>
      <c r="D201" s="168" t="s">
        <v>702</v>
      </c>
      <c r="E201" s="169" t="s">
        <v>585</v>
      </c>
      <c r="F201" s="170">
        <v>27.5</v>
      </c>
      <c r="G201" s="170"/>
      <c r="H201" s="171">
        <v>13.1</v>
      </c>
      <c r="I201" s="171">
        <v>60</v>
      </c>
      <c r="J201" s="172" t="s">
        <v>733</v>
      </c>
      <c r="K201" s="173">
        <v>-14.4</v>
      </c>
      <c r="L201" s="174">
        <v>-0.52363636363636401</v>
      </c>
      <c r="M201" s="170" t="s">
        <v>567</v>
      </c>
      <c r="N201" s="167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6">
        <v>116</v>
      </c>
      <c r="B202" s="197">
        <v>43318</v>
      </c>
      <c r="C202" s="197"/>
      <c r="D202" s="175" t="s">
        <v>734</v>
      </c>
      <c r="E202" s="170" t="s">
        <v>585</v>
      </c>
      <c r="F202" s="170">
        <v>148.5</v>
      </c>
      <c r="G202" s="170"/>
      <c r="H202" s="170">
        <v>102</v>
      </c>
      <c r="I202" s="171">
        <v>182</v>
      </c>
      <c r="J202" s="172" t="s">
        <v>735</v>
      </c>
      <c r="K202" s="173">
        <f>H202-F202</f>
        <v>-46.5</v>
      </c>
      <c r="L202" s="174">
        <f>K202/F202</f>
        <v>-0.31313131313131315</v>
      </c>
      <c r="M202" s="170" t="s">
        <v>567</v>
      </c>
      <c r="N202" s="167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117</v>
      </c>
      <c r="B203" s="157">
        <v>43335</v>
      </c>
      <c r="C203" s="157"/>
      <c r="D203" s="158" t="s">
        <v>736</v>
      </c>
      <c r="E203" s="159" t="s">
        <v>585</v>
      </c>
      <c r="F203" s="190">
        <v>285</v>
      </c>
      <c r="G203" s="159"/>
      <c r="H203" s="159">
        <v>355</v>
      </c>
      <c r="I203" s="161">
        <v>364</v>
      </c>
      <c r="J203" s="162" t="s">
        <v>737</v>
      </c>
      <c r="K203" s="163">
        <v>70</v>
      </c>
      <c r="L203" s="164">
        <v>0.24561403508771901</v>
      </c>
      <c r="M203" s="159" t="s">
        <v>555</v>
      </c>
      <c r="N203" s="165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118</v>
      </c>
      <c r="B204" s="157">
        <v>43341</v>
      </c>
      <c r="C204" s="157"/>
      <c r="D204" s="158" t="s">
        <v>365</v>
      </c>
      <c r="E204" s="159" t="s">
        <v>585</v>
      </c>
      <c r="F204" s="190">
        <v>525</v>
      </c>
      <c r="G204" s="159"/>
      <c r="H204" s="159">
        <v>585</v>
      </c>
      <c r="I204" s="161">
        <v>635</v>
      </c>
      <c r="J204" s="162" t="s">
        <v>738</v>
      </c>
      <c r="K204" s="163">
        <f t="shared" ref="K204:K221" si="44">H204-F204</f>
        <v>60</v>
      </c>
      <c r="L204" s="164">
        <f t="shared" ref="L204:L221" si="45">K204/F204</f>
        <v>0.11428571428571428</v>
      </c>
      <c r="M204" s="159" t="s">
        <v>555</v>
      </c>
      <c r="N204" s="165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119</v>
      </c>
      <c r="B205" s="157">
        <v>43395</v>
      </c>
      <c r="C205" s="157"/>
      <c r="D205" s="158" t="s">
        <v>353</v>
      </c>
      <c r="E205" s="159" t="s">
        <v>585</v>
      </c>
      <c r="F205" s="190">
        <v>475</v>
      </c>
      <c r="G205" s="159"/>
      <c r="H205" s="159">
        <v>574</v>
      </c>
      <c r="I205" s="161">
        <v>570</v>
      </c>
      <c r="J205" s="162" t="s">
        <v>643</v>
      </c>
      <c r="K205" s="163">
        <f t="shared" si="44"/>
        <v>99</v>
      </c>
      <c r="L205" s="164">
        <f t="shared" si="45"/>
        <v>0.20842105263157895</v>
      </c>
      <c r="M205" s="159" t="s">
        <v>555</v>
      </c>
      <c r="N205" s="165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120</v>
      </c>
      <c r="B206" s="188">
        <v>43397</v>
      </c>
      <c r="C206" s="188"/>
      <c r="D206" s="189" t="s">
        <v>372</v>
      </c>
      <c r="E206" s="190" t="s">
        <v>585</v>
      </c>
      <c r="F206" s="190">
        <v>707.5</v>
      </c>
      <c r="G206" s="190"/>
      <c r="H206" s="190">
        <v>872</v>
      </c>
      <c r="I206" s="192">
        <v>872</v>
      </c>
      <c r="J206" s="193" t="s">
        <v>643</v>
      </c>
      <c r="K206" s="163">
        <f t="shared" si="44"/>
        <v>164.5</v>
      </c>
      <c r="L206" s="194">
        <f t="shared" si="45"/>
        <v>0.23250883392226149</v>
      </c>
      <c r="M206" s="190" t="s">
        <v>555</v>
      </c>
      <c r="N206" s="195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121</v>
      </c>
      <c r="B207" s="188">
        <v>43398</v>
      </c>
      <c r="C207" s="188"/>
      <c r="D207" s="189" t="s">
        <v>739</v>
      </c>
      <c r="E207" s="190" t="s">
        <v>585</v>
      </c>
      <c r="F207" s="190">
        <v>162</v>
      </c>
      <c r="G207" s="190"/>
      <c r="H207" s="190">
        <v>204</v>
      </c>
      <c r="I207" s="192">
        <v>209</v>
      </c>
      <c r="J207" s="193" t="s">
        <v>740</v>
      </c>
      <c r="K207" s="163">
        <f t="shared" si="44"/>
        <v>42</v>
      </c>
      <c r="L207" s="194">
        <f t="shared" si="45"/>
        <v>0.25925925925925924</v>
      </c>
      <c r="M207" s="190" t="s">
        <v>555</v>
      </c>
      <c r="N207" s="195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122</v>
      </c>
      <c r="B208" s="188">
        <v>43399</v>
      </c>
      <c r="C208" s="188"/>
      <c r="D208" s="189" t="s">
        <v>456</v>
      </c>
      <c r="E208" s="190" t="s">
        <v>585</v>
      </c>
      <c r="F208" s="190">
        <v>240</v>
      </c>
      <c r="G208" s="190"/>
      <c r="H208" s="190">
        <v>297</v>
      </c>
      <c r="I208" s="192">
        <v>297</v>
      </c>
      <c r="J208" s="193" t="s">
        <v>643</v>
      </c>
      <c r="K208" s="199">
        <f t="shared" si="44"/>
        <v>57</v>
      </c>
      <c r="L208" s="194">
        <f t="shared" si="45"/>
        <v>0.23749999999999999</v>
      </c>
      <c r="M208" s="190" t="s">
        <v>555</v>
      </c>
      <c r="N208" s="195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123</v>
      </c>
      <c r="B209" s="157">
        <v>43439</v>
      </c>
      <c r="C209" s="157"/>
      <c r="D209" s="158" t="s">
        <v>741</v>
      </c>
      <c r="E209" s="159" t="s">
        <v>585</v>
      </c>
      <c r="F209" s="159">
        <v>202.5</v>
      </c>
      <c r="G209" s="159"/>
      <c r="H209" s="159">
        <v>255</v>
      </c>
      <c r="I209" s="161">
        <v>252</v>
      </c>
      <c r="J209" s="162" t="s">
        <v>643</v>
      </c>
      <c r="K209" s="163">
        <f t="shared" si="44"/>
        <v>52.5</v>
      </c>
      <c r="L209" s="164">
        <f t="shared" si="45"/>
        <v>0.25925925925925924</v>
      </c>
      <c r="M209" s="159" t="s">
        <v>555</v>
      </c>
      <c r="N209" s="165">
        <v>43542</v>
      </c>
      <c r="O209" s="1"/>
      <c r="P209" s="1"/>
      <c r="Q209" s="1"/>
      <c r="R209" s="6" t="s">
        <v>742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124</v>
      </c>
      <c r="B210" s="188">
        <v>43465</v>
      </c>
      <c r="C210" s="157"/>
      <c r="D210" s="189" t="s">
        <v>402</v>
      </c>
      <c r="E210" s="190" t="s">
        <v>585</v>
      </c>
      <c r="F210" s="190">
        <v>710</v>
      </c>
      <c r="G210" s="190"/>
      <c r="H210" s="190">
        <v>866</v>
      </c>
      <c r="I210" s="192">
        <v>866</v>
      </c>
      <c r="J210" s="193" t="s">
        <v>643</v>
      </c>
      <c r="K210" s="163">
        <f t="shared" si="44"/>
        <v>156</v>
      </c>
      <c r="L210" s="164">
        <f t="shared" si="45"/>
        <v>0.21971830985915494</v>
      </c>
      <c r="M210" s="159" t="s">
        <v>555</v>
      </c>
      <c r="N210" s="165">
        <v>43553</v>
      </c>
      <c r="O210" s="1"/>
      <c r="P210" s="1"/>
      <c r="Q210" s="1"/>
      <c r="R210" s="6" t="s">
        <v>742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125</v>
      </c>
      <c r="B211" s="188">
        <v>43522</v>
      </c>
      <c r="C211" s="188"/>
      <c r="D211" s="189" t="s">
        <v>152</v>
      </c>
      <c r="E211" s="190" t="s">
        <v>585</v>
      </c>
      <c r="F211" s="190">
        <v>337.25</v>
      </c>
      <c r="G211" s="190"/>
      <c r="H211" s="190">
        <v>398.5</v>
      </c>
      <c r="I211" s="192">
        <v>411</v>
      </c>
      <c r="J211" s="162" t="s">
        <v>743</v>
      </c>
      <c r="K211" s="163">
        <f t="shared" si="44"/>
        <v>61.25</v>
      </c>
      <c r="L211" s="164">
        <f t="shared" si="45"/>
        <v>0.1816160118606375</v>
      </c>
      <c r="M211" s="159" t="s">
        <v>555</v>
      </c>
      <c r="N211" s="165">
        <v>43760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0">
        <v>126</v>
      </c>
      <c r="B212" s="201">
        <v>43559</v>
      </c>
      <c r="C212" s="201"/>
      <c r="D212" s="202" t="s">
        <v>744</v>
      </c>
      <c r="E212" s="203" t="s">
        <v>585</v>
      </c>
      <c r="F212" s="203">
        <v>130</v>
      </c>
      <c r="G212" s="203"/>
      <c r="H212" s="203">
        <v>65</v>
      </c>
      <c r="I212" s="204">
        <v>158</v>
      </c>
      <c r="J212" s="172" t="s">
        <v>745</v>
      </c>
      <c r="K212" s="173">
        <f t="shared" si="44"/>
        <v>-65</v>
      </c>
      <c r="L212" s="174">
        <f t="shared" si="45"/>
        <v>-0.5</v>
      </c>
      <c r="M212" s="170" t="s">
        <v>567</v>
      </c>
      <c r="N212" s="167">
        <v>43726</v>
      </c>
      <c r="O212" s="1"/>
      <c r="P212" s="1"/>
      <c r="Q212" s="1"/>
      <c r="R212" s="6" t="s">
        <v>746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127</v>
      </c>
      <c r="B213" s="188">
        <v>43017</v>
      </c>
      <c r="C213" s="188"/>
      <c r="D213" s="189" t="s">
        <v>184</v>
      </c>
      <c r="E213" s="190" t="s">
        <v>585</v>
      </c>
      <c r="F213" s="190">
        <v>141.5</v>
      </c>
      <c r="G213" s="190"/>
      <c r="H213" s="190">
        <v>183.5</v>
      </c>
      <c r="I213" s="192">
        <v>210</v>
      </c>
      <c r="J213" s="162" t="s">
        <v>740</v>
      </c>
      <c r="K213" s="163">
        <f t="shared" si="44"/>
        <v>42</v>
      </c>
      <c r="L213" s="164">
        <f t="shared" si="45"/>
        <v>0.29681978798586572</v>
      </c>
      <c r="M213" s="159" t="s">
        <v>555</v>
      </c>
      <c r="N213" s="165">
        <v>43042</v>
      </c>
      <c r="O213" s="1"/>
      <c r="P213" s="1"/>
      <c r="Q213" s="1"/>
      <c r="R213" s="6" t="s">
        <v>746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128</v>
      </c>
      <c r="B214" s="201">
        <v>43074</v>
      </c>
      <c r="C214" s="201"/>
      <c r="D214" s="202" t="s">
        <v>747</v>
      </c>
      <c r="E214" s="203" t="s">
        <v>585</v>
      </c>
      <c r="F214" s="198">
        <v>172</v>
      </c>
      <c r="G214" s="203"/>
      <c r="H214" s="203">
        <v>155.25</v>
      </c>
      <c r="I214" s="204">
        <v>230</v>
      </c>
      <c r="J214" s="172" t="s">
        <v>748</v>
      </c>
      <c r="K214" s="173">
        <f t="shared" si="44"/>
        <v>-16.75</v>
      </c>
      <c r="L214" s="174">
        <f t="shared" si="45"/>
        <v>-9.7383720930232565E-2</v>
      </c>
      <c r="M214" s="170" t="s">
        <v>567</v>
      </c>
      <c r="N214" s="167">
        <v>43787</v>
      </c>
      <c r="O214" s="1"/>
      <c r="P214" s="1"/>
      <c r="Q214" s="1"/>
      <c r="R214" s="6" t="s">
        <v>746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129</v>
      </c>
      <c r="B215" s="188">
        <v>43398</v>
      </c>
      <c r="C215" s="188"/>
      <c r="D215" s="189" t="s">
        <v>107</v>
      </c>
      <c r="E215" s="190" t="s">
        <v>585</v>
      </c>
      <c r="F215" s="190">
        <v>698.5</v>
      </c>
      <c r="G215" s="190"/>
      <c r="H215" s="190">
        <v>890</v>
      </c>
      <c r="I215" s="192">
        <v>890</v>
      </c>
      <c r="J215" s="162" t="s">
        <v>814</v>
      </c>
      <c r="K215" s="163">
        <f t="shared" si="44"/>
        <v>191.5</v>
      </c>
      <c r="L215" s="164">
        <f t="shared" si="45"/>
        <v>0.27415891195418757</v>
      </c>
      <c r="M215" s="159" t="s">
        <v>555</v>
      </c>
      <c r="N215" s="165">
        <v>44328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130</v>
      </c>
      <c r="B216" s="188">
        <v>42877</v>
      </c>
      <c r="C216" s="188"/>
      <c r="D216" s="189" t="s">
        <v>364</v>
      </c>
      <c r="E216" s="190" t="s">
        <v>585</v>
      </c>
      <c r="F216" s="190">
        <v>127.6</v>
      </c>
      <c r="G216" s="190"/>
      <c r="H216" s="190">
        <v>138</v>
      </c>
      <c r="I216" s="192">
        <v>190</v>
      </c>
      <c r="J216" s="162" t="s">
        <v>749</v>
      </c>
      <c r="K216" s="163">
        <f t="shared" si="44"/>
        <v>10.400000000000006</v>
      </c>
      <c r="L216" s="164">
        <f t="shared" si="45"/>
        <v>8.1504702194357417E-2</v>
      </c>
      <c r="M216" s="159" t="s">
        <v>555</v>
      </c>
      <c r="N216" s="165">
        <v>43774</v>
      </c>
      <c r="O216" s="1"/>
      <c r="P216" s="1"/>
      <c r="Q216" s="1"/>
      <c r="R216" s="6" t="s">
        <v>746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131</v>
      </c>
      <c r="B217" s="188">
        <v>43158</v>
      </c>
      <c r="C217" s="188"/>
      <c r="D217" s="189" t="s">
        <v>750</v>
      </c>
      <c r="E217" s="190" t="s">
        <v>585</v>
      </c>
      <c r="F217" s="190">
        <v>317</v>
      </c>
      <c r="G217" s="190"/>
      <c r="H217" s="190">
        <v>382.5</v>
      </c>
      <c r="I217" s="192">
        <v>398</v>
      </c>
      <c r="J217" s="162" t="s">
        <v>751</v>
      </c>
      <c r="K217" s="163">
        <f t="shared" si="44"/>
        <v>65.5</v>
      </c>
      <c r="L217" s="164">
        <f t="shared" si="45"/>
        <v>0.20662460567823343</v>
      </c>
      <c r="M217" s="159" t="s">
        <v>555</v>
      </c>
      <c r="N217" s="165">
        <v>44238</v>
      </c>
      <c r="O217" s="1"/>
      <c r="P217" s="1"/>
      <c r="Q217" s="1"/>
      <c r="R217" s="6" t="s">
        <v>746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0">
        <v>132</v>
      </c>
      <c r="B218" s="201">
        <v>43164</v>
      </c>
      <c r="C218" s="201"/>
      <c r="D218" s="202" t="s">
        <v>144</v>
      </c>
      <c r="E218" s="203" t="s">
        <v>585</v>
      </c>
      <c r="F218" s="198">
        <f>510-14.4</f>
        <v>495.6</v>
      </c>
      <c r="G218" s="203"/>
      <c r="H218" s="203">
        <v>350</v>
      </c>
      <c r="I218" s="204">
        <v>672</v>
      </c>
      <c r="J218" s="172" t="s">
        <v>752</v>
      </c>
      <c r="K218" s="173">
        <f t="shared" si="44"/>
        <v>-145.60000000000002</v>
      </c>
      <c r="L218" s="174">
        <f t="shared" si="45"/>
        <v>-0.29378531073446329</v>
      </c>
      <c r="M218" s="170" t="s">
        <v>567</v>
      </c>
      <c r="N218" s="167">
        <v>43887</v>
      </c>
      <c r="O218" s="1"/>
      <c r="P218" s="1"/>
      <c r="Q218" s="1"/>
      <c r="R218" s="6" t="s">
        <v>742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0">
        <v>133</v>
      </c>
      <c r="B219" s="201">
        <v>43237</v>
      </c>
      <c r="C219" s="201"/>
      <c r="D219" s="202" t="s">
        <v>448</v>
      </c>
      <c r="E219" s="203" t="s">
        <v>585</v>
      </c>
      <c r="F219" s="198">
        <v>230.3</v>
      </c>
      <c r="G219" s="203"/>
      <c r="H219" s="203">
        <v>102.5</v>
      </c>
      <c r="I219" s="204">
        <v>348</v>
      </c>
      <c r="J219" s="172" t="s">
        <v>753</v>
      </c>
      <c r="K219" s="173">
        <f t="shared" si="44"/>
        <v>-127.80000000000001</v>
      </c>
      <c r="L219" s="174">
        <f t="shared" si="45"/>
        <v>-0.55492835432045162</v>
      </c>
      <c r="M219" s="170" t="s">
        <v>567</v>
      </c>
      <c r="N219" s="167">
        <v>43896</v>
      </c>
      <c r="O219" s="1"/>
      <c r="P219" s="1"/>
      <c r="Q219" s="1"/>
      <c r="R219" s="6" t="s">
        <v>742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134</v>
      </c>
      <c r="B220" s="188">
        <v>43258</v>
      </c>
      <c r="C220" s="188"/>
      <c r="D220" s="189" t="s">
        <v>419</v>
      </c>
      <c r="E220" s="190" t="s">
        <v>585</v>
      </c>
      <c r="F220" s="190">
        <f>342.5-5.1</f>
        <v>337.4</v>
      </c>
      <c r="G220" s="190"/>
      <c r="H220" s="190">
        <v>412.5</v>
      </c>
      <c r="I220" s="192">
        <v>439</v>
      </c>
      <c r="J220" s="162" t="s">
        <v>754</v>
      </c>
      <c r="K220" s="163">
        <f t="shared" si="44"/>
        <v>75.100000000000023</v>
      </c>
      <c r="L220" s="164">
        <f t="shared" si="45"/>
        <v>0.22258446947243635</v>
      </c>
      <c r="M220" s="159" t="s">
        <v>555</v>
      </c>
      <c r="N220" s="165">
        <v>44230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1">
        <v>135</v>
      </c>
      <c r="B221" s="180">
        <v>43285</v>
      </c>
      <c r="C221" s="180"/>
      <c r="D221" s="181" t="s">
        <v>55</v>
      </c>
      <c r="E221" s="182" t="s">
        <v>585</v>
      </c>
      <c r="F221" s="182">
        <f>127.5-5.53</f>
        <v>121.97</v>
      </c>
      <c r="G221" s="183"/>
      <c r="H221" s="183">
        <v>122.5</v>
      </c>
      <c r="I221" s="183">
        <v>170</v>
      </c>
      <c r="J221" s="184" t="s">
        <v>782</v>
      </c>
      <c r="K221" s="185">
        <f t="shared" si="44"/>
        <v>0.53000000000000114</v>
      </c>
      <c r="L221" s="186">
        <f t="shared" si="45"/>
        <v>4.3453308190538747E-3</v>
      </c>
      <c r="M221" s="182" t="s">
        <v>676</v>
      </c>
      <c r="N221" s="180">
        <v>44431</v>
      </c>
      <c r="O221" s="1"/>
      <c r="P221" s="1"/>
      <c r="Q221" s="1"/>
      <c r="R221" s="6" t="s">
        <v>742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0">
        <v>136</v>
      </c>
      <c r="B222" s="201">
        <v>43294</v>
      </c>
      <c r="C222" s="201"/>
      <c r="D222" s="202" t="s">
        <v>355</v>
      </c>
      <c r="E222" s="203" t="s">
        <v>585</v>
      </c>
      <c r="F222" s="198">
        <v>46.5</v>
      </c>
      <c r="G222" s="203"/>
      <c r="H222" s="203">
        <v>17</v>
      </c>
      <c r="I222" s="204">
        <v>59</v>
      </c>
      <c r="J222" s="172" t="s">
        <v>755</v>
      </c>
      <c r="K222" s="173">
        <f t="shared" ref="K222:K230" si="46">H222-F222</f>
        <v>-29.5</v>
      </c>
      <c r="L222" s="174">
        <f t="shared" ref="L222:L230" si="47">K222/F222</f>
        <v>-0.63440860215053763</v>
      </c>
      <c r="M222" s="170" t="s">
        <v>567</v>
      </c>
      <c r="N222" s="167">
        <v>43887</v>
      </c>
      <c r="O222" s="1"/>
      <c r="P222" s="1"/>
      <c r="Q222" s="1"/>
      <c r="R222" s="6" t="s">
        <v>742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137</v>
      </c>
      <c r="B223" s="188">
        <v>43396</v>
      </c>
      <c r="C223" s="188"/>
      <c r="D223" s="189" t="s">
        <v>404</v>
      </c>
      <c r="E223" s="190" t="s">
        <v>585</v>
      </c>
      <c r="F223" s="190">
        <v>156.5</v>
      </c>
      <c r="G223" s="190"/>
      <c r="H223" s="190">
        <v>207.5</v>
      </c>
      <c r="I223" s="192">
        <v>191</v>
      </c>
      <c r="J223" s="162" t="s">
        <v>643</v>
      </c>
      <c r="K223" s="163">
        <f t="shared" si="46"/>
        <v>51</v>
      </c>
      <c r="L223" s="164">
        <f t="shared" si="47"/>
        <v>0.32587859424920129</v>
      </c>
      <c r="M223" s="159" t="s">
        <v>555</v>
      </c>
      <c r="N223" s="165">
        <v>44369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138</v>
      </c>
      <c r="B224" s="188">
        <v>43439</v>
      </c>
      <c r="C224" s="188"/>
      <c r="D224" s="189" t="s">
        <v>318</v>
      </c>
      <c r="E224" s="190" t="s">
        <v>585</v>
      </c>
      <c r="F224" s="190">
        <v>259.5</v>
      </c>
      <c r="G224" s="190"/>
      <c r="H224" s="190">
        <v>320</v>
      </c>
      <c r="I224" s="192">
        <v>320</v>
      </c>
      <c r="J224" s="162" t="s">
        <v>643</v>
      </c>
      <c r="K224" s="163">
        <f t="shared" si="46"/>
        <v>60.5</v>
      </c>
      <c r="L224" s="164">
        <f t="shared" si="47"/>
        <v>0.23314065510597304</v>
      </c>
      <c r="M224" s="159" t="s">
        <v>555</v>
      </c>
      <c r="N224" s="165">
        <v>44323</v>
      </c>
      <c r="O224" s="1"/>
      <c r="P224" s="1"/>
      <c r="Q224" s="1"/>
      <c r="R224" s="6" t="s">
        <v>742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139</v>
      </c>
      <c r="B225" s="201">
        <v>43439</v>
      </c>
      <c r="C225" s="201"/>
      <c r="D225" s="202" t="s">
        <v>756</v>
      </c>
      <c r="E225" s="203" t="s">
        <v>585</v>
      </c>
      <c r="F225" s="203">
        <v>715</v>
      </c>
      <c r="G225" s="203"/>
      <c r="H225" s="203">
        <v>445</v>
      </c>
      <c r="I225" s="204">
        <v>840</v>
      </c>
      <c r="J225" s="172" t="s">
        <v>757</v>
      </c>
      <c r="K225" s="173">
        <f t="shared" si="46"/>
        <v>-270</v>
      </c>
      <c r="L225" s="174">
        <f t="shared" si="47"/>
        <v>-0.3776223776223776</v>
      </c>
      <c r="M225" s="170" t="s">
        <v>567</v>
      </c>
      <c r="N225" s="167">
        <v>43800</v>
      </c>
      <c r="O225" s="1"/>
      <c r="P225" s="1"/>
      <c r="Q225" s="1"/>
      <c r="R225" s="6" t="s">
        <v>742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140</v>
      </c>
      <c r="B226" s="188">
        <v>43469</v>
      </c>
      <c r="C226" s="188"/>
      <c r="D226" s="189" t="s">
        <v>157</v>
      </c>
      <c r="E226" s="190" t="s">
        <v>585</v>
      </c>
      <c r="F226" s="190">
        <v>875</v>
      </c>
      <c r="G226" s="190"/>
      <c r="H226" s="190">
        <v>1165</v>
      </c>
      <c r="I226" s="192">
        <v>1185</v>
      </c>
      <c r="J226" s="162" t="s">
        <v>758</v>
      </c>
      <c r="K226" s="163">
        <f t="shared" si="46"/>
        <v>290</v>
      </c>
      <c r="L226" s="164">
        <f t="shared" si="47"/>
        <v>0.33142857142857141</v>
      </c>
      <c r="M226" s="159" t="s">
        <v>555</v>
      </c>
      <c r="N226" s="165">
        <v>43847</v>
      </c>
      <c r="O226" s="1"/>
      <c r="P226" s="1"/>
      <c r="Q226" s="1"/>
      <c r="R226" s="6" t="s">
        <v>742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141</v>
      </c>
      <c r="B227" s="188">
        <v>43559</v>
      </c>
      <c r="C227" s="188"/>
      <c r="D227" s="189" t="s">
        <v>334</v>
      </c>
      <c r="E227" s="190" t="s">
        <v>585</v>
      </c>
      <c r="F227" s="190">
        <f>387-14.63</f>
        <v>372.37</v>
      </c>
      <c r="G227" s="190"/>
      <c r="H227" s="190">
        <v>490</v>
      </c>
      <c r="I227" s="192">
        <v>490</v>
      </c>
      <c r="J227" s="162" t="s">
        <v>643</v>
      </c>
      <c r="K227" s="163">
        <f t="shared" si="46"/>
        <v>117.63</v>
      </c>
      <c r="L227" s="164">
        <f t="shared" si="47"/>
        <v>0.31589548030185027</v>
      </c>
      <c r="M227" s="159" t="s">
        <v>555</v>
      </c>
      <c r="N227" s="165">
        <v>43850</v>
      </c>
      <c r="O227" s="1"/>
      <c r="P227" s="1"/>
      <c r="Q227" s="1"/>
      <c r="R227" s="6" t="s">
        <v>742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0">
        <v>142</v>
      </c>
      <c r="B228" s="201">
        <v>43578</v>
      </c>
      <c r="C228" s="201"/>
      <c r="D228" s="202" t="s">
        <v>759</v>
      </c>
      <c r="E228" s="203" t="s">
        <v>557</v>
      </c>
      <c r="F228" s="203">
        <v>220</v>
      </c>
      <c r="G228" s="203"/>
      <c r="H228" s="203">
        <v>127.5</v>
      </c>
      <c r="I228" s="204">
        <v>284</v>
      </c>
      <c r="J228" s="172" t="s">
        <v>760</v>
      </c>
      <c r="K228" s="173">
        <f t="shared" si="46"/>
        <v>-92.5</v>
      </c>
      <c r="L228" s="174">
        <f t="shared" si="47"/>
        <v>-0.42045454545454547</v>
      </c>
      <c r="M228" s="170" t="s">
        <v>567</v>
      </c>
      <c r="N228" s="167">
        <v>43896</v>
      </c>
      <c r="O228" s="1"/>
      <c r="P228" s="1"/>
      <c r="Q228" s="1"/>
      <c r="R228" s="6" t="s">
        <v>742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143</v>
      </c>
      <c r="B229" s="188">
        <v>43622</v>
      </c>
      <c r="C229" s="188"/>
      <c r="D229" s="189" t="s">
        <v>457</v>
      </c>
      <c r="E229" s="190" t="s">
        <v>557</v>
      </c>
      <c r="F229" s="190">
        <v>332.8</v>
      </c>
      <c r="G229" s="190"/>
      <c r="H229" s="190">
        <v>405</v>
      </c>
      <c r="I229" s="192">
        <v>419</v>
      </c>
      <c r="J229" s="162" t="s">
        <v>761</v>
      </c>
      <c r="K229" s="163">
        <f t="shared" si="46"/>
        <v>72.199999999999989</v>
      </c>
      <c r="L229" s="164">
        <f t="shared" si="47"/>
        <v>0.21694711538461534</v>
      </c>
      <c r="M229" s="159" t="s">
        <v>555</v>
      </c>
      <c r="N229" s="165">
        <v>43860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1">
        <v>144</v>
      </c>
      <c r="B230" s="180">
        <v>43641</v>
      </c>
      <c r="C230" s="180"/>
      <c r="D230" s="181" t="s">
        <v>150</v>
      </c>
      <c r="E230" s="182" t="s">
        <v>585</v>
      </c>
      <c r="F230" s="182">
        <v>386</v>
      </c>
      <c r="G230" s="183"/>
      <c r="H230" s="183">
        <v>395</v>
      </c>
      <c r="I230" s="183">
        <v>452</v>
      </c>
      <c r="J230" s="184" t="s">
        <v>762</v>
      </c>
      <c r="K230" s="185">
        <f t="shared" si="46"/>
        <v>9</v>
      </c>
      <c r="L230" s="186">
        <f t="shared" si="47"/>
        <v>2.3316062176165803E-2</v>
      </c>
      <c r="M230" s="182" t="s">
        <v>676</v>
      </c>
      <c r="N230" s="180">
        <v>43868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1">
        <v>145</v>
      </c>
      <c r="B231" s="180">
        <v>43707</v>
      </c>
      <c r="C231" s="180"/>
      <c r="D231" s="181" t="s">
        <v>130</v>
      </c>
      <c r="E231" s="182" t="s">
        <v>585</v>
      </c>
      <c r="F231" s="182">
        <v>137.5</v>
      </c>
      <c r="G231" s="183"/>
      <c r="H231" s="183">
        <v>138.5</v>
      </c>
      <c r="I231" s="183">
        <v>190</v>
      </c>
      <c r="J231" s="184" t="s">
        <v>781</v>
      </c>
      <c r="K231" s="185">
        <f>H231-F231</f>
        <v>1</v>
      </c>
      <c r="L231" s="186">
        <f>K231/F231</f>
        <v>7.2727272727272727E-3</v>
      </c>
      <c r="M231" s="182" t="s">
        <v>676</v>
      </c>
      <c r="N231" s="180">
        <v>44432</v>
      </c>
      <c r="O231" s="1"/>
      <c r="P231" s="1"/>
      <c r="Q231" s="1"/>
      <c r="R231" s="6" t="s">
        <v>742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146</v>
      </c>
      <c r="B232" s="188">
        <v>43731</v>
      </c>
      <c r="C232" s="188"/>
      <c r="D232" s="189" t="s">
        <v>412</v>
      </c>
      <c r="E232" s="190" t="s">
        <v>585</v>
      </c>
      <c r="F232" s="190">
        <v>235</v>
      </c>
      <c r="G232" s="190"/>
      <c r="H232" s="190">
        <v>295</v>
      </c>
      <c r="I232" s="192">
        <v>296</v>
      </c>
      <c r="J232" s="162" t="s">
        <v>763</v>
      </c>
      <c r="K232" s="163">
        <f t="shared" ref="K232:K238" si="48">H232-F232</f>
        <v>60</v>
      </c>
      <c r="L232" s="164">
        <f t="shared" ref="L232:L238" si="49">K232/F232</f>
        <v>0.25531914893617019</v>
      </c>
      <c r="M232" s="159" t="s">
        <v>555</v>
      </c>
      <c r="N232" s="165">
        <v>43844</v>
      </c>
      <c r="O232" s="1"/>
      <c r="P232" s="1"/>
      <c r="Q232" s="1"/>
      <c r="R232" s="6" t="s">
        <v>746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147</v>
      </c>
      <c r="B233" s="188">
        <v>43752</v>
      </c>
      <c r="C233" s="188"/>
      <c r="D233" s="189" t="s">
        <v>764</v>
      </c>
      <c r="E233" s="190" t="s">
        <v>585</v>
      </c>
      <c r="F233" s="190">
        <v>277.5</v>
      </c>
      <c r="G233" s="190"/>
      <c r="H233" s="190">
        <v>333</v>
      </c>
      <c r="I233" s="192">
        <v>333</v>
      </c>
      <c r="J233" s="162" t="s">
        <v>765</v>
      </c>
      <c r="K233" s="163">
        <f t="shared" si="48"/>
        <v>55.5</v>
      </c>
      <c r="L233" s="164">
        <f t="shared" si="49"/>
        <v>0.2</v>
      </c>
      <c r="M233" s="159" t="s">
        <v>555</v>
      </c>
      <c r="N233" s="165">
        <v>43846</v>
      </c>
      <c r="O233" s="1"/>
      <c r="P233" s="1"/>
      <c r="Q233" s="1"/>
      <c r="R233" s="6" t="s">
        <v>742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148</v>
      </c>
      <c r="B234" s="188">
        <v>43752</v>
      </c>
      <c r="C234" s="188"/>
      <c r="D234" s="189" t="s">
        <v>766</v>
      </c>
      <c r="E234" s="190" t="s">
        <v>585</v>
      </c>
      <c r="F234" s="190">
        <v>930</v>
      </c>
      <c r="G234" s="190"/>
      <c r="H234" s="190">
        <v>1165</v>
      </c>
      <c r="I234" s="192">
        <v>1200</v>
      </c>
      <c r="J234" s="162" t="s">
        <v>767</v>
      </c>
      <c r="K234" s="163">
        <f t="shared" si="48"/>
        <v>235</v>
      </c>
      <c r="L234" s="164">
        <f t="shared" si="49"/>
        <v>0.25268817204301075</v>
      </c>
      <c r="M234" s="159" t="s">
        <v>555</v>
      </c>
      <c r="N234" s="165">
        <v>43847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149</v>
      </c>
      <c r="B235" s="188">
        <v>43753</v>
      </c>
      <c r="C235" s="188"/>
      <c r="D235" s="189" t="s">
        <v>768</v>
      </c>
      <c r="E235" s="190" t="s">
        <v>585</v>
      </c>
      <c r="F235" s="160">
        <v>111</v>
      </c>
      <c r="G235" s="190"/>
      <c r="H235" s="190">
        <v>141</v>
      </c>
      <c r="I235" s="192">
        <v>141</v>
      </c>
      <c r="J235" s="162" t="s">
        <v>570</v>
      </c>
      <c r="K235" s="163">
        <f t="shared" si="48"/>
        <v>30</v>
      </c>
      <c r="L235" s="164">
        <f t="shared" si="49"/>
        <v>0.27027027027027029</v>
      </c>
      <c r="M235" s="159" t="s">
        <v>555</v>
      </c>
      <c r="N235" s="165">
        <v>44328</v>
      </c>
      <c r="O235" s="1"/>
      <c r="P235" s="1"/>
      <c r="Q235" s="1"/>
      <c r="R235" s="6" t="s">
        <v>746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150</v>
      </c>
      <c r="B236" s="188">
        <v>43753</v>
      </c>
      <c r="C236" s="188"/>
      <c r="D236" s="189" t="s">
        <v>769</v>
      </c>
      <c r="E236" s="190" t="s">
        <v>585</v>
      </c>
      <c r="F236" s="160">
        <v>296</v>
      </c>
      <c r="G236" s="190"/>
      <c r="H236" s="190">
        <v>370</v>
      </c>
      <c r="I236" s="192">
        <v>370</v>
      </c>
      <c r="J236" s="162" t="s">
        <v>643</v>
      </c>
      <c r="K236" s="163">
        <f t="shared" si="48"/>
        <v>74</v>
      </c>
      <c r="L236" s="164">
        <f t="shared" si="49"/>
        <v>0.25</v>
      </c>
      <c r="M236" s="159" t="s">
        <v>555</v>
      </c>
      <c r="N236" s="165">
        <v>43853</v>
      </c>
      <c r="O236" s="1"/>
      <c r="P236" s="1"/>
      <c r="Q236" s="1"/>
      <c r="R236" s="6" t="s">
        <v>746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151</v>
      </c>
      <c r="B237" s="188">
        <v>43754</v>
      </c>
      <c r="C237" s="188"/>
      <c r="D237" s="189" t="s">
        <v>770</v>
      </c>
      <c r="E237" s="190" t="s">
        <v>585</v>
      </c>
      <c r="F237" s="160">
        <v>300</v>
      </c>
      <c r="G237" s="190"/>
      <c r="H237" s="190">
        <v>382.5</v>
      </c>
      <c r="I237" s="192">
        <v>344</v>
      </c>
      <c r="J237" s="162" t="s">
        <v>818</v>
      </c>
      <c r="K237" s="163">
        <f t="shared" si="48"/>
        <v>82.5</v>
      </c>
      <c r="L237" s="164">
        <f t="shared" si="49"/>
        <v>0.27500000000000002</v>
      </c>
      <c r="M237" s="159" t="s">
        <v>555</v>
      </c>
      <c r="N237" s="165">
        <v>44238</v>
      </c>
      <c r="O237" s="1"/>
      <c r="P237" s="1"/>
      <c r="Q237" s="1"/>
      <c r="R237" s="6" t="s">
        <v>746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152</v>
      </c>
      <c r="B238" s="188">
        <v>43832</v>
      </c>
      <c r="C238" s="188"/>
      <c r="D238" s="189" t="s">
        <v>771</v>
      </c>
      <c r="E238" s="190" t="s">
        <v>585</v>
      </c>
      <c r="F238" s="160">
        <v>495</v>
      </c>
      <c r="G238" s="190"/>
      <c r="H238" s="190">
        <v>595</v>
      </c>
      <c r="I238" s="192">
        <v>590</v>
      </c>
      <c r="J238" s="162" t="s">
        <v>817</v>
      </c>
      <c r="K238" s="163">
        <f t="shared" si="48"/>
        <v>100</v>
      </c>
      <c r="L238" s="164">
        <f t="shared" si="49"/>
        <v>0.20202020202020202</v>
      </c>
      <c r="M238" s="159" t="s">
        <v>555</v>
      </c>
      <c r="N238" s="165">
        <v>44589</v>
      </c>
      <c r="O238" s="1"/>
      <c r="P238" s="1"/>
      <c r="Q238" s="1"/>
      <c r="R238" s="6" t="s">
        <v>746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153</v>
      </c>
      <c r="B239" s="188">
        <v>43966</v>
      </c>
      <c r="C239" s="188"/>
      <c r="D239" s="189" t="s">
        <v>71</v>
      </c>
      <c r="E239" s="190" t="s">
        <v>585</v>
      </c>
      <c r="F239" s="160">
        <v>67.5</v>
      </c>
      <c r="G239" s="190"/>
      <c r="H239" s="190">
        <v>86</v>
      </c>
      <c r="I239" s="192">
        <v>86</v>
      </c>
      <c r="J239" s="162" t="s">
        <v>772</v>
      </c>
      <c r="K239" s="163">
        <f t="shared" ref="K239:K246" si="50">H239-F239</f>
        <v>18.5</v>
      </c>
      <c r="L239" s="164">
        <f t="shared" ref="L239:L246" si="51">K239/F239</f>
        <v>0.27407407407407408</v>
      </c>
      <c r="M239" s="159" t="s">
        <v>555</v>
      </c>
      <c r="N239" s="165">
        <v>44008</v>
      </c>
      <c r="O239" s="1"/>
      <c r="P239" s="1"/>
      <c r="Q239" s="1"/>
      <c r="R239" s="6" t="s">
        <v>746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154</v>
      </c>
      <c r="B240" s="188">
        <v>44035</v>
      </c>
      <c r="C240" s="188"/>
      <c r="D240" s="189" t="s">
        <v>456</v>
      </c>
      <c r="E240" s="190" t="s">
        <v>585</v>
      </c>
      <c r="F240" s="160">
        <v>231</v>
      </c>
      <c r="G240" s="190"/>
      <c r="H240" s="190">
        <v>281</v>
      </c>
      <c r="I240" s="192">
        <v>281</v>
      </c>
      <c r="J240" s="162" t="s">
        <v>643</v>
      </c>
      <c r="K240" s="163">
        <f t="shared" si="50"/>
        <v>50</v>
      </c>
      <c r="L240" s="164">
        <f t="shared" si="51"/>
        <v>0.21645021645021645</v>
      </c>
      <c r="M240" s="159" t="s">
        <v>555</v>
      </c>
      <c r="N240" s="165">
        <v>44358</v>
      </c>
      <c r="O240" s="1"/>
      <c r="P240" s="1"/>
      <c r="Q240" s="1"/>
      <c r="R240" s="6" t="s">
        <v>746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155</v>
      </c>
      <c r="B241" s="188">
        <v>44092</v>
      </c>
      <c r="C241" s="188"/>
      <c r="D241" s="189" t="s">
        <v>394</v>
      </c>
      <c r="E241" s="190" t="s">
        <v>585</v>
      </c>
      <c r="F241" s="190">
        <v>206</v>
      </c>
      <c r="G241" s="190"/>
      <c r="H241" s="190">
        <v>248</v>
      </c>
      <c r="I241" s="192">
        <v>248</v>
      </c>
      <c r="J241" s="162" t="s">
        <v>643</v>
      </c>
      <c r="K241" s="163">
        <f t="shared" si="50"/>
        <v>42</v>
      </c>
      <c r="L241" s="164">
        <f t="shared" si="51"/>
        <v>0.20388349514563106</v>
      </c>
      <c r="M241" s="159" t="s">
        <v>555</v>
      </c>
      <c r="N241" s="165">
        <v>44214</v>
      </c>
      <c r="O241" s="1"/>
      <c r="P241" s="1"/>
      <c r="Q241" s="1"/>
      <c r="R241" s="6" t="s">
        <v>746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156</v>
      </c>
      <c r="B242" s="188">
        <v>44140</v>
      </c>
      <c r="C242" s="188"/>
      <c r="D242" s="189" t="s">
        <v>394</v>
      </c>
      <c r="E242" s="190" t="s">
        <v>585</v>
      </c>
      <c r="F242" s="190">
        <v>182.5</v>
      </c>
      <c r="G242" s="190"/>
      <c r="H242" s="190">
        <v>248</v>
      </c>
      <c r="I242" s="192">
        <v>248</v>
      </c>
      <c r="J242" s="162" t="s">
        <v>643</v>
      </c>
      <c r="K242" s="163">
        <f t="shared" si="50"/>
        <v>65.5</v>
      </c>
      <c r="L242" s="164">
        <f t="shared" si="51"/>
        <v>0.35890410958904112</v>
      </c>
      <c r="M242" s="159" t="s">
        <v>555</v>
      </c>
      <c r="N242" s="165">
        <v>44214</v>
      </c>
      <c r="O242" s="1"/>
      <c r="P242" s="1"/>
      <c r="Q242" s="1"/>
      <c r="R242" s="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157</v>
      </c>
      <c r="B243" s="188">
        <v>44140</v>
      </c>
      <c r="C243" s="188"/>
      <c r="D243" s="189" t="s">
        <v>318</v>
      </c>
      <c r="E243" s="190" t="s">
        <v>585</v>
      </c>
      <c r="F243" s="190">
        <v>247.5</v>
      </c>
      <c r="G243" s="190"/>
      <c r="H243" s="190">
        <v>320</v>
      </c>
      <c r="I243" s="192">
        <v>320</v>
      </c>
      <c r="J243" s="162" t="s">
        <v>643</v>
      </c>
      <c r="K243" s="163">
        <f t="shared" si="50"/>
        <v>72.5</v>
      </c>
      <c r="L243" s="164">
        <f t="shared" si="51"/>
        <v>0.29292929292929293</v>
      </c>
      <c r="M243" s="159" t="s">
        <v>555</v>
      </c>
      <c r="N243" s="165">
        <v>44323</v>
      </c>
      <c r="O243" s="1"/>
      <c r="P243" s="1"/>
      <c r="Q243" s="1"/>
      <c r="R243" s="6" t="s">
        <v>746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158</v>
      </c>
      <c r="B244" s="188">
        <v>44140</v>
      </c>
      <c r="C244" s="188"/>
      <c r="D244" s="189" t="s">
        <v>270</v>
      </c>
      <c r="E244" s="190" t="s">
        <v>585</v>
      </c>
      <c r="F244" s="160">
        <v>925</v>
      </c>
      <c r="G244" s="190"/>
      <c r="H244" s="190">
        <v>1095</v>
      </c>
      <c r="I244" s="192">
        <v>1093</v>
      </c>
      <c r="J244" s="162" t="s">
        <v>773</v>
      </c>
      <c r="K244" s="163">
        <f t="shared" si="50"/>
        <v>170</v>
      </c>
      <c r="L244" s="164">
        <f t="shared" si="51"/>
        <v>0.18378378378378379</v>
      </c>
      <c r="M244" s="159" t="s">
        <v>555</v>
      </c>
      <c r="N244" s="165">
        <v>44201</v>
      </c>
      <c r="O244" s="1"/>
      <c r="P244" s="1"/>
      <c r="Q244" s="1"/>
      <c r="R244" s="6" t="s">
        <v>746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159</v>
      </c>
      <c r="B245" s="188">
        <v>44140</v>
      </c>
      <c r="C245" s="188"/>
      <c r="D245" s="189" t="s">
        <v>334</v>
      </c>
      <c r="E245" s="190" t="s">
        <v>585</v>
      </c>
      <c r="F245" s="160">
        <v>332.5</v>
      </c>
      <c r="G245" s="190"/>
      <c r="H245" s="190">
        <v>393</v>
      </c>
      <c r="I245" s="192">
        <v>406</v>
      </c>
      <c r="J245" s="162" t="s">
        <v>774</v>
      </c>
      <c r="K245" s="163">
        <f t="shared" si="50"/>
        <v>60.5</v>
      </c>
      <c r="L245" s="164">
        <f t="shared" si="51"/>
        <v>0.18195488721804512</v>
      </c>
      <c r="M245" s="159" t="s">
        <v>555</v>
      </c>
      <c r="N245" s="165">
        <v>44256</v>
      </c>
      <c r="O245" s="1"/>
      <c r="P245" s="1"/>
      <c r="Q245" s="1"/>
      <c r="R245" s="6" t="s">
        <v>746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160</v>
      </c>
      <c r="B246" s="188">
        <v>44141</v>
      </c>
      <c r="C246" s="188"/>
      <c r="D246" s="189" t="s">
        <v>456</v>
      </c>
      <c r="E246" s="190" t="s">
        <v>585</v>
      </c>
      <c r="F246" s="160">
        <v>231</v>
      </c>
      <c r="G246" s="190"/>
      <c r="H246" s="190">
        <v>281</v>
      </c>
      <c r="I246" s="192">
        <v>281</v>
      </c>
      <c r="J246" s="162" t="s">
        <v>643</v>
      </c>
      <c r="K246" s="163">
        <f t="shared" si="50"/>
        <v>50</v>
      </c>
      <c r="L246" s="164">
        <f t="shared" si="51"/>
        <v>0.21645021645021645</v>
      </c>
      <c r="M246" s="159" t="s">
        <v>555</v>
      </c>
      <c r="N246" s="165">
        <v>44358</v>
      </c>
      <c r="O246" s="1"/>
      <c r="P246" s="1"/>
      <c r="Q246" s="1"/>
      <c r="R246" s="6" t="s">
        <v>746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3">
        <v>161</v>
      </c>
      <c r="B247" s="206">
        <v>44187</v>
      </c>
      <c r="C247" s="206"/>
      <c r="D247" s="207" t="s">
        <v>431</v>
      </c>
      <c r="E247" s="53" t="s">
        <v>585</v>
      </c>
      <c r="F247" s="208" t="s">
        <v>775</v>
      </c>
      <c r="G247" s="53"/>
      <c r="H247" s="53"/>
      <c r="I247" s="209">
        <v>239</v>
      </c>
      <c r="J247" s="205" t="s">
        <v>558</v>
      </c>
      <c r="K247" s="205"/>
      <c r="L247" s="210"/>
      <c r="M247" s="211"/>
      <c r="N247" s="212"/>
      <c r="O247" s="1"/>
      <c r="P247" s="1"/>
      <c r="Q247" s="1"/>
      <c r="R247" s="6" t="s">
        <v>746</v>
      </c>
    </row>
    <row r="248" spans="1:26" ht="12.75" customHeight="1">
      <c r="A248" s="187">
        <v>162</v>
      </c>
      <c r="B248" s="188">
        <v>44258</v>
      </c>
      <c r="C248" s="188"/>
      <c r="D248" s="189" t="s">
        <v>771</v>
      </c>
      <c r="E248" s="190" t="s">
        <v>585</v>
      </c>
      <c r="F248" s="160">
        <v>495</v>
      </c>
      <c r="G248" s="190"/>
      <c r="H248" s="190">
        <v>595</v>
      </c>
      <c r="I248" s="192">
        <v>590</v>
      </c>
      <c r="J248" s="162" t="s">
        <v>817</v>
      </c>
      <c r="K248" s="163">
        <f t="shared" ref="K248:K255" si="52">H248-F248</f>
        <v>100</v>
      </c>
      <c r="L248" s="164">
        <f t="shared" ref="L248:L255" si="53">K248/F248</f>
        <v>0.20202020202020202</v>
      </c>
      <c r="M248" s="159" t="s">
        <v>555</v>
      </c>
      <c r="N248" s="165">
        <v>44589</v>
      </c>
      <c r="O248" s="1"/>
      <c r="P248" s="1"/>
      <c r="R248" s="6" t="s">
        <v>746</v>
      </c>
    </row>
    <row r="249" spans="1:26" ht="12.75" customHeight="1">
      <c r="A249" s="187">
        <v>163</v>
      </c>
      <c r="B249" s="188">
        <v>44274</v>
      </c>
      <c r="C249" s="188"/>
      <c r="D249" s="189" t="s">
        <v>334</v>
      </c>
      <c r="E249" s="190" t="s">
        <v>585</v>
      </c>
      <c r="F249" s="160">
        <v>355</v>
      </c>
      <c r="G249" s="190"/>
      <c r="H249" s="190">
        <v>422.5</v>
      </c>
      <c r="I249" s="192">
        <v>420</v>
      </c>
      <c r="J249" s="162" t="s">
        <v>776</v>
      </c>
      <c r="K249" s="163">
        <f t="shared" si="52"/>
        <v>67.5</v>
      </c>
      <c r="L249" s="164">
        <f t="shared" si="53"/>
        <v>0.19014084507042253</v>
      </c>
      <c r="M249" s="159" t="s">
        <v>555</v>
      </c>
      <c r="N249" s="165">
        <v>44361</v>
      </c>
      <c r="O249" s="1"/>
      <c r="R249" s="214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164</v>
      </c>
      <c r="B250" s="188">
        <v>44295</v>
      </c>
      <c r="C250" s="188"/>
      <c r="D250" s="189" t="s">
        <v>777</v>
      </c>
      <c r="E250" s="190" t="s">
        <v>585</v>
      </c>
      <c r="F250" s="160">
        <v>555</v>
      </c>
      <c r="G250" s="190"/>
      <c r="H250" s="190">
        <v>663</v>
      </c>
      <c r="I250" s="192">
        <v>663</v>
      </c>
      <c r="J250" s="162" t="s">
        <v>778</v>
      </c>
      <c r="K250" s="163">
        <f t="shared" si="52"/>
        <v>108</v>
      </c>
      <c r="L250" s="164">
        <f t="shared" si="53"/>
        <v>0.19459459459459461</v>
      </c>
      <c r="M250" s="159" t="s">
        <v>555</v>
      </c>
      <c r="N250" s="165">
        <v>44321</v>
      </c>
      <c r="O250" s="1"/>
      <c r="P250" s="1"/>
      <c r="Q250" s="1"/>
      <c r="R250" s="214" t="s">
        <v>746</v>
      </c>
    </row>
    <row r="251" spans="1:26" ht="12.75" customHeight="1">
      <c r="A251" s="187">
        <v>165</v>
      </c>
      <c r="B251" s="188">
        <v>44308</v>
      </c>
      <c r="C251" s="188"/>
      <c r="D251" s="189" t="s">
        <v>364</v>
      </c>
      <c r="E251" s="190" t="s">
        <v>585</v>
      </c>
      <c r="F251" s="160">
        <v>126.5</v>
      </c>
      <c r="G251" s="190"/>
      <c r="H251" s="190">
        <v>155</v>
      </c>
      <c r="I251" s="192">
        <v>155</v>
      </c>
      <c r="J251" s="162" t="s">
        <v>643</v>
      </c>
      <c r="K251" s="163">
        <f t="shared" si="52"/>
        <v>28.5</v>
      </c>
      <c r="L251" s="164">
        <f t="shared" si="53"/>
        <v>0.22529644268774704</v>
      </c>
      <c r="M251" s="159" t="s">
        <v>555</v>
      </c>
      <c r="N251" s="165">
        <v>44362</v>
      </c>
      <c r="O251" s="1"/>
      <c r="R251" s="214" t="s">
        <v>746</v>
      </c>
    </row>
    <row r="252" spans="1:26" ht="12.75" customHeight="1">
      <c r="A252" s="243">
        <v>166</v>
      </c>
      <c r="B252" s="244">
        <v>44368</v>
      </c>
      <c r="C252" s="244"/>
      <c r="D252" s="245" t="s">
        <v>382</v>
      </c>
      <c r="E252" s="246" t="s">
        <v>585</v>
      </c>
      <c r="F252" s="247">
        <v>287.5</v>
      </c>
      <c r="G252" s="246"/>
      <c r="H252" s="246">
        <v>245</v>
      </c>
      <c r="I252" s="248">
        <v>344</v>
      </c>
      <c r="J252" s="172" t="s">
        <v>812</v>
      </c>
      <c r="K252" s="173">
        <f t="shared" si="52"/>
        <v>-42.5</v>
      </c>
      <c r="L252" s="174">
        <f t="shared" si="53"/>
        <v>-0.14782608695652175</v>
      </c>
      <c r="M252" s="170" t="s">
        <v>567</v>
      </c>
      <c r="N252" s="167">
        <v>44508</v>
      </c>
      <c r="O252" s="1"/>
      <c r="R252" s="214" t="s">
        <v>746</v>
      </c>
    </row>
    <row r="253" spans="1:26" ht="12.75" customHeight="1">
      <c r="A253" s="187">
        <v>167</v>
      </c>
      <c r="B253" s="188">
        <v>44368</v>
      </c>
      <c r="C253" s="188"/>
      <c r="D253" s="189" t="s">
        <v>456</v>
      </c>
      <c r="E253" s="190" t="s">
        <v>585</v>
      </c>
      <c r="F253" s="160">
        <v>241</v>
      </c>
      <c r="G253" s="190"/>
      <c r="H253" s="190">
        <v>298</v>
      </c>
      <c r="I253" s="192">
        <v>320</v>
      </c>
      <c r="J253" s="162" t="s">
        <v>643</v>
      </c>
      <c r="K253" s="163">
        <f t="shared" si="52"/>
        <v>57</v>
      </c>
      <c r="L253" s="164">
        <f t="shared" si="53"/>
        <v>0.23651452282157676</v>
      </c>
      <c r="M253" s="159" t="s">
        <v>555</v>
      </c>
      <c r="N253" s="165">
        <v>44802</v>
      </c>
      <c r="O253" s="41"/>
      <c r="R253" s="214" t="s">
        <v>746</v>
      </c>
    </row>
    <row r="254" spans="1:26" ht="12.75" customHeight="1">
      <c r="A254" s="187">
        <v>168</v>
      </c>
      <c r="B254" s="188">
        <v>44406</v>
      </c>
      <c r="C254" s="188"/>
      <c r="D254" s="189" t="s">
        <v>364</v>
      </c>
      <c r="E254" s="190" t="s">
        <v>585</v>
      </c>
      <c r="F254" s="160">
        <v>162.5</v>
      </c>
      <c r="G254" s="190"/>
      <c r="H254" s="190">
        <v>200</v>
      </c>
      <c r="I254" s="192">
        <v>200</v>
      </c>
      <c r="J254" s="162" t="s">
        <v>643</v>
      </c>
      <c r="K254" s="163">
        <f t="shared" si="52"/>
        <v>37.5</v>
      </c>
      <c r="L254" s="164">
        <f t="shared" si="53"/>
        <v>0.23076923076923078</v>
      </c>
      <c r="M254" s="159" t="s">
        <v>555</v>
      </c>
      <c r="N254" s="165">
        <v>44802</v>
      </c>
      <c r="O254" s="1"/>
      <c r="R254" s="214" t="s">
        <v>746</v>
      </c>
    </row>
    <row r="255" spans="1:26" ht="12.75" customHeight="1">
      <c r="A255" s="187">
        <v>169</v>
      </c>
      <c r="B255" s="188">
        <v>44462</v>
      </c>
      <c r="C255" s="188"/>
      <c r="D255" s="189" t="s">
        <v>783</v>
      </c>
      <c r="E255" s="190" t="s">
        <v>585</v>
      </c>
      <c r="F255" s="160">
        <v>1235</v>
      </c>
      <c r="G255" s="190"/>
      <c r="H255" s="190">
        <v>1505</v>
      </c>
      <c r="I255" s="192">
        <v>1500</v>
      </c>
      <c r="J255" s="162" t="s">
        <v>643</v>
      </c>
      <c r="K255" s="163">
        <f t="shared" si="52"/>
        <v>270</v>
      </c>
      <c r="L255" s="164">
        <f t="shared" si="53"/>
        <v>0.21862348178137653</v>
      </c>
      <c r="M255" s="159" t="s">
        <v>555</v>
      </c>
      <c r="N255" s="165">
        <v>44564</v>
      </c>
      <c r="O255" s="1"/>
      <c r="R255" s="214" t="s">
        <v>746</v>
      </c>
    </row>
    <row r="256" spans="1:26" ht="12.75" customHeight="1">
      <c r="A256" s="227">
        <v>170</v>
      </c>
      <c r="B256" s="228">
        <v>44480</v>
      </c>
      <c r="C256" s="228"/>
      <c r="D256" s="229" t="s">
        <v>785</v>
      </c>
      <c r="E256" s="230" t="s">
        <v>585</v>
      </c>
      <c r="F256" s="231" t="s">
        <v>789</v>
      </c>
      <c r="G256" s="230"/>
      <c r="H256" s="230"/>
      <c r="I256" s="230">
        <v>145</v>
      </c>
      <c r="J256" s="232" t="s">
        <v>558</v>
      </c>
      <c r="K256" s="227"/>
      <c r="L256" s="228"/>
      <c r="M256" s="228"/>
      <c r="N256" s="229"/>
      <c r="O256" s="41"/>
      <c r="R256" s="214" t="s">
        <v>746</v>
      </c>
    </row>
    <row r="257" spans="1:18" ht="12.75" customHeight="1">
      <c r="A257" s="233">
        <v>171</v>
      </c>
      <c r="B257" s="234">
        <v>44481</v>
      </c>
      <c r="C257" s="234"/>
      <c r="D257" s="235" t="s">
        <v>259</v>
      </c>
      <c r="E257" s="236" t="s">
        <v>585</v>
      </c>
      <c r="F257" s="237" t="s">
        <v>787</v>
      </c>
      <c r="G257" s="236"/>
      <c r="H257" s="236"/>
      <c r="I257" s="236">
        <v>380</v>
      </c>
      <c r="J257" s="238" t="s">
        <v>558</v>
      </c>
      <c r="K257" s="233"/>
      <c r="L257" s="234"/>
      <c r="M257" s="234"/>
      <c r="N257" s="235"/>
      <c r="O257" s="41"/>
      <c r="R257" s="214" t="s">
        <v>746</v>
      </c>
    </row>
    <row r="258" spans="1:18" ht="12.75" customHeight="1">
      <c r="A258" s="233">
        <v>172</v>
      </c>
      <c r="B258" s="234">
        <v>44481</v>
      </c>
      <c r="C258" s="234"/>
      <c r="D258" s="235" t="s">
        <v>389</v>
      </c>
      <c r="E258" s="236" t="s">
        <v>585</v>
      </c>
      <c r="F258" s="237" t="s">
        <v>788</v>
      </c>
      <c r="G258" s="236"/>
      <c r="H258" s="236"/>
      <c r="I258" s="236">
        <v>56</v>
      </c>
      <c r="J258" s="238" t="s">
        <v>558</v>
      </c>
      <c r="K258" s="233"/>
      <c r="L258" s="234"/>
      <c r="M258" s="234"/>
      <c r="N258" s="235"/>
      <c r="O258" s="41"/>
      <c r="R258" s="214"/>
    </row>
    <row r="259" spans="1:18" ht="12.75" customHeight="1">
      <c r="A259" s="187">
        <v>173</v>
      </c>
      <c r="B259" s="188">
        <v>44551</v>
      </c>
      <c r="C259" s="188"/>
      <c r="D259" s="189" t="s">
        <v>118</v>
      </c>
      <c r="E259" s="190" t="s">
        <v>585</v>
      </c>
      <c r="F259" s="160">
        <v>2300</v>
      </c>
      <c r="G259" s="190"/>
      <c r="H259" s="190">
        <f>(2820+2200)/2</f>
        <v>2510</v>
      </c>
      <c r="I259" s="192">
        <v>3000</v>
      </c>
      <c r="J259" s="162" t="s">
        <v>825</v>
      </c>
      <c r="K259" s="163">
        <f>H259-F259</f>
        <v>210</v>
      </c>
      <c r="L259" s="164">
        <f>K259/F259</f>
        <v>9.1304347826086957E-2</v>
      </c>
      <c r="M259" s="159" t="s">
        <v>555</v>
      </c>
      <c r="N259" s="165">
        <v>44649</v>
      </c>
      <c r="O259" s="1"/>
      <c r="R259" s="214"/>
    </row>
    <row r="260" spans="1:18" ht="12.75" customHeight="1">
      <c r="A260" s="239">
        <v>174</v>
      </c>
      <c r="B260" s="234">
        <v>44606</v>
      </c>
      <c r="C260" s="239"/>
      <c r="D260" s="239" t="s">
        <v>410</v>
      </c>
      <c r="E260" s="236" t="s">
        <v>585</v>
      </c>
      <c r="F260" s="236" t="s">
        <v>820</v>
      </c>
      <c r="G260" s="236"/>
      <c r="H260" s="236"/>
      <c r="I260" s="236">
        <v>764</v>
      </c>
      <c r="J260" s="236" t="s">
        <v>558</v>
      </c>
      <c r="K260" s="236"/>
      <c r="L260" s="236"/>
      <c r="M260" s="236"/>
      <c r="N260" s="239"/>
      <c r="O260" s="41"/>
      <c r="R260" s="214"/>
    </row>
    <row r="261" spans="1:18" ht="12.75" customHeight="1">
      <c r="A261" s="187">
        <v>175</v>
      </c>
      <c r="B261" s="188">
        <v>44613</v>
      </c>
      <c r="C261" s="188"/>
      <c r="D261" s="189" t="s">
        <v>783</v>
      </c>
      <c r="E261" s="190" t="s">
        <v>585</v>
      </c>
      <c r="F261" s="160">
        <v>1255</v>
      </c>
      <c r="G261" s="190"/>
      <c r="H261" s="190">
        <v>1515</v>
      </c>
      <c r="I261" s="192">
        <v>1510</v>
      </c>
      <c r="J261" s="162" t="s">
        <v>643</v>
      </c>
      <c r="K261" s="163">
        <f>H261-F261</f>
        <v>260</v>
      </c>
      <c r="L261" s="164">
        <f>K261/F261</f>
        <v>0.20717131474103587</v>
      </c>
      <c r="M261" s="159" t="s">
        <v>555</v>
      </c>
      <c r="N261" s="165">
        <v>44834</v>
      </c>
      <c r="O261" s="41"/>
      <c r="R261" s="214"/>
    </row>
    <row r="262" spans="1:18" ht="12.75" customHeight="1">
      <c r="A262">
        <v>176</v>
      </c>
      <c r="B262" s="234">
        <v>44670</v>
      </c>
      <c r="C262" s="234"/>
      <c r="D262" s="239" t="s">
        <v>519</v>
      </c>
      <c r="E262" s="285" t="s">
        <v>585</v>
      </c>
      <c r="F262" s="236" t="s">
        <v>827</v>
      </c>
      <c r="G262" s="236"/>
      <c r="H262" s="236"/>
      <c r="I262" s="236">
        <v>553</v>
      </c>
      <c r="J262" s="236" t="s">
        <v>558</v>
      </c>
      <c r="K262" s="236"/>
      <c r="L262" s="236"/>
      <c r="M262" s="236"/>
      <c r="N262" s="236"/>
      <c r="O262" s="41"/>
      <c r="R262" s="214"/>
    </row>
    <row r="263" spans="1:18" ht="12.75" customHeight="1">
      <c r="A263" s="187">
        <v>177</v>
      </c>
      <c r="B263" s="188">
        <v>44746</v>
      </c>
      <c r="C263" s="188"/>
      <c r="D263" s="189" t="s">
        <v>862</v>
      </c>
      <c r="E263" s="190" t="s">
        <v>585</v>
      </c>
      <c r="F263" s="160">
        <v>207.5</v>
      </c>
      <c r="G263" s="190"/>
      <c r="H263" s="190">
        <v>254</v>
      </c>
      <c r="I263" s="192">
        <v>254</v>
      </c>
      <c r="J263" s="162" t="s">
        <v>643</v>
      </c>
      <c r="K263" s="163">
        <f>H263-F263</f>
        <v>46.5</v>
      </c>
      <c r="L263" s="164">
        <f>K263/F263</f>
        <v>0.22409638554216868</v>
      </c>
      <c r="M263" s="159" t="s">
        <v>555</v>
      </c>
      <c r="N263" s="165">
        <v>44792</v>
      </c>
      <c r="O263" s="1"/>
      <c r="R263" s="214"/>
    </row>
    <row r="264" spans="1:18" ht="12.75" customHeight="1">
      <c r="A264" s="227">
        <v>178</v>
      </c>
      <c r="B264" s="398">
        <v>44775</v>
      </c>
      <c r="D264" s="399" t="s">
        <v>458</v>
      </c>
      <c r="E264" s="400" t="s">
        <v>585</v>
      </c>
      <c r="F264" s="401" t="s">
        <v>863</v>
      </c>
      <c r="G264" s="401"/>
      <c r="H264" s="401"/>
      <c r="I264" s="401">
        <v>38</v>
      </c>
      <c r="J264" s="401" t="s">
        <v>558</v>
      </c>
      <c r="K264" s="401"/>
      <c r="L264" s="401"/>
      <c r="M264" s="401"/>
      <c r="N264" s="401"/>
      <c r="O264" s="41"/>
      <c r="R264" s="54"/>
    </row>
    <row r="265" spans="1:18" ht="12.75" customHeight="1">
      <c r="A265" s="233">
        <v>179</v>
      </c>
      <c r="B265" s="234">
        <v>44841</v>
      </c>
      <c r="C265" s="239"/>
      <c r="D265" s="318" t="s">
        <v>976</v>
      </c>
      <c r="E265" s="317" t="s">
        <v>585</v>
      </c>
      <c r="F265" s="236" t="s">
        <v>977</v>
      </c>
      <c r="G265" s="236"/>
      <c r="H265" s="236"/>
      <c r="I265" s="236">
        <v>840</v>
      </c>
      <c r="J265" s="236" t="s">
        <v>558</v>
      </c>
      <c r="K265" s="236"/>
      <c r="L265" s="236"/>
      <c r="M265" s="236"/>
      <c r="N265" s="236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B267" s="215" t="s">
        <v>779</v>
      </c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A274" s="216"/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A275" s="216"/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A276" s="53"/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</sheetData>
  <autoFilter ref="R1:R27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2022-10-10T02:39:14Z</dcterms:modified>
</cp:coreProperties>
</file>