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7"/>
  <c r="K32"/>
  <c r="L20"/>
  <c r="K20"/>
  <c r="M20" s="1"/>
  <c r="L37"/>
  <c r="K37"/>
  <c r="M37" s="1"/>
  <c r="M32" l="1"/>
  <c r="L13"/>
  <c r="K13"/>
  <c r="L17"/>
  <c r="K17"/>
  <c r="M17" s="1"/>
  <c r="L40"/>
  <c r="K40"/>
  <c r="L35"/>
  <c r="K35"/>
  <c r="L36"/>
  <c r="K36"/>
  <c r="L31"/>
  <c r="K31"/>
  <c r="M31" s="1"/>
  <c r="L30"/>
  <c r="K30"/>
  <c r="M40" l="1"/>
  <c r="M36"/>
  <c r="M13"/>
  <c r="M35"/>
  <c r="M30"/>
  <c r="L34"/>
  <c r="K34"/>
  <c r="L51"/>
  <c r="M51" s="1"/>
  <c r="L16"/>
  <c r="K16"/>
  <c r="M34" l="1"/>
  <c r="M16"/>
  <c r="L14" l="1"/>
  <c r="K14"/>
  <c r="M14" l="1"/>
  <c r="L10"/>
  <c r="L12"/>
  <c r="K12"/>
  <c r="K10"/>
  <c r="M10" s="1"/>
  <c r="M12" l="1"/>
  <c r="K225" l="1"/>
  <c r="L225" s="1"/>
  <c r="M7" l="1"/>
  <c r="F213" l="1"/>
  <c r="K214"/>
  <c r="L214" s="1"/>
  <c r="K205"/>
  <c r="L205" s="1"/>
  <c r="K208"/>
  <c r="L208" s="1"/>
  <c r="K216" l="1"/>
  <c r="L216" s="1"/>
  <c r="F207"/>
  <c r="F206"/>
  <c r="F204"/>
  <c r="K204" s="1"/>
  <c r="L204" s="1"/>
  <c r="F184"/>
  <c r="F136"/>
  <c r="K215" l="1"/>
  <c r="L215" s="1"/>
  <c r="K213"/>
  <c r="L213" s="1"/>
  <c r="K219"/>
  <c r="L219" s="1"/>
  <c r="K220"/>
  <c r="L220" s="1"/>
  <c r="K212"/>
  <c r="L212" s="1"/>
  <c r="K222"/>
  <c r="L222" s="1"/>
  <c r="K218"/>
  <c r="L218" s="1"/>
  <c r="K211" l="1"/>
  <c r="L211" s="1"/>
  <c r="K200"/>
  <c r="L200" s="1"/>
  <c r="K202"/>
  <c r="L202" s="1"/>
  <c r="K199"/>
  <c r="L199" s="1"/>
  <c r="K201"/>
  <c r="L201" s="1"/>
  <c r="K130"/>
  <c r="L130" s="1"/>
  <c r="K183"/>
  <c r="L183" s="1"/>
  <c r="K197"/>
  <c r="L197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5"/>
  <c r="L185" s="1"/>
  <c r="K184"/>
  <c r="L184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8"/>
  <c r="L158" s="1"/>
  <c r="K156"/>
  <c r="L156" s="1"/>
  <c r="K154"/>
  <c r="L154" s="1"/>
  <c r="K152"/>
  <c r="L152" s="1"/>
  <c r="K151"/>
  <c r="L151" s="1"/>
  <c r="K150"/>
  <c r="L150" s="1"/>
  <c r="K148"/>
  <c r="L148" s="1"/>
  <c r="K147"/>
  <c r="L147" s="1"/>
  <c r="K146"/>
  <c r="L146" s="1"/>
  <c r="K145"/>
  <c r="K144"/>
  <c r="L144" s="1"/>
  <c r="K143"/>
  <c r="L143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K132"/>
  <c r="L132" s="1"/>
  <c r="K131"/>
  <c r="L131" s="1"/>
  <c r="K129"/>
  <c r="L129" s="1"/>
  <c r="K128"/>
  <c r="L128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H101"/>
  <c r="K101" s="1"/>
  <c r="L101" s="1"/>
  <c r="F100"/>
  <c r="K100" s="1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D7" i="6"/>
  <c r="K6" i="4"/>
  <c r="K6" i="3"/>
  <c r="L6" i="2"/>
</calcChain>
</file>

<file path=xl/sharedStrings.xml><?xml version="1.0" encoding="utf-8"?>
<sst xmlns="http://schemas.openxmlformats.org/spreadsheetml/2006/main" count="7271" uniqueCount="3735">
  <si>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</si>
  <si>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</si>
  <si>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</si>
  <si>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</si>
  <si>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</si>
  <si>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</si>
  <si>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</si>
  <si>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</si>
  <si>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</si>
  <si>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</si>
  <si>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</si>
  <si>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</si>
  <si>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</si>
  <si>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</si>
  <si>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</si>
  <si>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</si>
  <si>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</si>
  <si>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</si>
  <si>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</si>
  <si>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</si>
  <si>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</si>
  <si>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</si>
  <si>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</si>
  <si>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</si>
  <si>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</si>
  <si>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</si>
  <si>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</si>
  <si>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</si>
  <si>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</si>
  <si>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</si>
  <si>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</si>
  <si>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</si>
  <si>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</si>
  <si>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</si>
  <si>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</si>
  <si>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</si>
  <si>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</si>
  <si>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</si>
  <si>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</si>
  <si>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</si>
  <si>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</si>
  <si>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</si>
  <si>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</si>
  <si>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</si>
  <si>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</si>
  <si>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</si>
  <si>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</si>
  <si>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</si>
  <si>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</si>
  <si>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</si>
  <si>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</si>
  <si>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</si>
  <si>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</si>
  <si>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</si>
  <si>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</si>
  <si>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</si>
  <si>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</si>
  <si>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</si>
  <si>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</si>
  <si>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</si>
  <si>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</si>
  <si>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</si>
  <si>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</si>
  <si>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</si>
  <si>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</si>
  <si>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</si>
  <si>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</si>
  <si>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</si>
  <si>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</si>
  <si>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</si>
  <si>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</si>
  <si>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</si>
  <si>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</si>
  <si>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</si>
  <si>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</si>
  <si>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</si>
  <si>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</si>
  <si>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</si>
  <si>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</si>
  <si>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</si>
  <si>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</si>
  <si>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</si>
  <si>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</si>
  <si>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</si>
  <si>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</si>
  <si>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</si>
  <si>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</si>
  <si>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</si>
  <si>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</si>
  <si>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</si>
  <si>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</si>
  <si>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</si>
  <si>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</si>
  <si>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</si>
  <si>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</si>
  <si>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</si>
  <si>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</si>
  <si>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</si>
  <si>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</si>
  <si>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</si>
  <si>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</si>
  <si>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</si>
  <si>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</si>
  <si>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</si>
  <si>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</si>
  <si>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</si>
  <si>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</si>
  <si>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</si>
  <si>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</si>
  <si>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</si>
  <si>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</si>
  <si>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</si>
  <si>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</si>
  <si>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</si>
  <si>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</si>
  <si>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</si>
  <si>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</si>
  <si>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</si>
  <si>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</si>
  <si>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</si>
  <si>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</si>
  <si>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</si>
  <si>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</si>
  <si>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</si>
  <si>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</si>
  <si>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</si>
  <si>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</si>
  <si>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</si>
  <si>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</si>
  <si>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</si>
  <si>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</si>
  <si>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</si>
  <si>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</si>
  <si>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</si>
  <si>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</si>
  <si>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</si>
  <si>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</si>
  <si>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</si>
  <si>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</si>
  <si>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</si>
  <si>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</si>
  <si>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</si>
  <si>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</si>
  <si>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</si>
  <si>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</si>
  <si>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</si>
  <si>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</si>
  <si>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</si>
  <si>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</si>
  <si>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</si>
  <si>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</si>
  <si>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</si>
  <si>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</si>
  <si>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</si>
  <si>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</si>
  <si>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</si>
  <si>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</si>
  <si>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</si>
  <si>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</si>
  <si>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</si>
  <si>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</si>
  <si>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</si>
  <si>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</si>
  <si>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</si>
  <si>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</si>
  <si>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</si>
  <si>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</si>
  <si>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</si>
  <si>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</si>
  <si>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</si>
  <si>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</si>
  <si>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</si>
  <si>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</si>
  <si>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</si>
  <si>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</si>
  <si>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</si>
  <si>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</si>
  <si>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</si>
  <si>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</si>
  <si>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</si>
  <si>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</si>
  <si>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</si>
  <si>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</si>
  <si>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</si>
  <si>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</si>
  <si>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</si>
  <si>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</si>
  <si>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</si>
  <si>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</si>
  <si>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</si>
  <si>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</si>
  <si>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</si>
  <si>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</si>
  <si>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</si>
  <si>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</si>
  <si>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</si>
  <si>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</si>
  <si>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</si>
  <si>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</si>
  <si>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</si>
  <si>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</si>
  <si>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</si>
  <si>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</si>
  <si>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</si>
  <si>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</si>
  <si>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</si>
  <si>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</si>
  <si>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</si>
  <si>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</si>
  <si>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</si>
  <si>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</si>
  <si>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</si>
  <si>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</si>
  <si>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</si>
  <si>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</si>
  <si>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</si>
  <si>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</si>
  <si>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</si>
  <si>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</si>
  <si>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</si>
  <si>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</si>
  <si>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</si>
  <si>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</si>
  <si>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</si>
  <si>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</si>
  <si>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</si>
  <si>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</si>
  <si>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</si>
  <si>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</si>
  <si>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</si>
  <si>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</si>
  <si>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</si>
  <si>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</si>
  <si>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</si>
  <si>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</si>
  <si>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</si>
  <si>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</si>
  <si>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</si>
  <si>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</si>
  <si>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</si>
  <si>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</si>
  <si>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</si>
  <si>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</si>
  <si>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</si>
  <si>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</si>
  <si>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</si>
  <si>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</si>
  <si>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</si>
  <si>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</si>
  <si>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</si>
  <si>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</si>
  <si>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</si>
  <si>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</si>
  <si>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</si>
  <si>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</si>
  <si>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</si>
  <si>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</si>
  <si>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</si>
  <si>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</si>
  <si>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</si>
  <si>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</si>
  <si>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</si>
  <si>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</si>
  <si>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</si>
  <si>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</si>
  <si>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</si>
  <si>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</si>
  <si>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</si>
  <si>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</si>
  <si>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</si>
  <si>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</si>
  <si>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</si>
  <si>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</si>
  <si>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</si>
  <si>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</si>
  <si>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</si>
  <si>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</si>
  <si>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</si>
  <si>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</si>
  <si>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</si>
  <si>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</si>
  <si>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</si>
  <si>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</si>
  <si>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</si>
  <si>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</si>
  <si>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</si>
  <si>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</si>
  <si>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</si>
  <si>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</si>
  <si>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</si>
  <si>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</si>
  <si>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</si>
  <si>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</si>
  <si>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</si>
  <si>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</si>
  <si>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</si>
  <si>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</si>
  <si>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</si>
  <si>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</si>
  <si>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</si>
  <si>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</si>
  <si>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</si>
  <si>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</si>
  <si>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</si>
  <si>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</si>
  <si>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</si>
  <si>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</si>
  <si>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</si>
  <si>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</si>
  <si>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</si>
  <si>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</si>
  <si>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</si>
  <si>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</si>
  <si>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</si>
  <si>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</si>
  <si>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</si>
  <si>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</si>
  <si>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</si>
  <si>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</si>
  <si>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</si>
  <si>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</si>
  <si>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</si>
  <si>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</si>
  <si>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</si>
  <si>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</si>
  <si>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</si>
  <si>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</si>
  <si>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</si>
  <si>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</si>
  <si>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</si>
  <si>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</si>
  <si>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</si>
  <si>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</si>
  <si>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</si>
  <si>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</si>
  <si>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</si>
  <si>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</si>
  <si>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</si>
  <si>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</si>
  <si>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</si>
  <si>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</si>
  <si>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</si>
  <si>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</si>
  <si>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</si>
  <si>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</si>
  <si>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</si>
  <si>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</si>
  <si>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</si>
  <si>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</si>
  <si>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</si>
  <si>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</si>
  <si>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</si>
  <si>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</si>
  <si>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</si>
  <si>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</si>
  <si>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</si>
  <si>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</si>
  <si>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</si>
  <si>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</si>
  <si>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</si>
  <si>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</si>
  <si>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</si>
  <si>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</si>
  <si>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</si>
  <si>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</si>
  <si>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</si>
  <si>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</si>
  <si>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</si>
  <si>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</si>
  <si>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</si>
  <si>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</si>
  <si>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</si>
  <si>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</si>
  <si>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</si>
  <si>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</si>
  <si>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</si>
  <si>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</si>
  <si>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</si>
  <si>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</si>
  <si>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</si>
  <si>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</si>
  <si>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</si>
  <si>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</si>
  <si>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</si>
  <si>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</si>
  <si>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</si>
  <si>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</si>
  <si>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</si>
  <si>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</si>
  <si>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</si>
  <si>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</si>
  <si>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</si>
  <si>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</si>
  <si>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</si>
  <si>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</si>
  <si>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</si>
  <si>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</si>
  <si>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</si>
  <si>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</si>
  <si>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</si>
  <si>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</si>
  <si>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</si>
  <si>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</si>
  <si>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</si>
  <si>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</si>
  <si>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</si>
  <si>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</si>
  <si>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</si>
  <si>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</si>
  <si>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</si>
  <si>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</si>
  <si>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</si>
  <si>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</si>
  <si>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</si>
  <si>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</si>
  <si>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</si>
  <si>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</si>
  <si>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</si>
  <si>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</si>
  <si>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</si>
  <si>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</si>
  <si>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</si>
  <si>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</si>
  <si>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</si>
  <si>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</si>
  <si>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</si>
  <si>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</si>
  <si>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</si>
  <si>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</si>
  <si>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</si>
  <si>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</si>
  <si>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</si>
  <si>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</si>
  <si>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</si>
  <si>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</si>
  <si>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</si>
  <si>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</si>
  <si>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</si>
  <si>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</si>
  <si>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</si>
  <si>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</si>
  <si>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</si>
  <si>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</si>
  <si>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</si>
  <si>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</si>
  <si>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</si>
  <si>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</si>
  <si>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</si>
  <si>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</si>
  <si>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</si>
  <si>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</si>
  <si>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</si>
  <si>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</si>
  <si>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</si>
  <si>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</si>
  <si>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</si>
  <si>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</si>
  <si>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</si>
  <si>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</si>
  <si>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</si>
  <si>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</si>
  <si>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</si>
  <si>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</si>
  <si>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</si>
  <si>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</si>
  <si>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</si>
  <si>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</si>
  <si>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</si>
  <si>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</si>
  <si>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</si>
  <si>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</si>
  <si>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</si>
  <si>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</si>
  <si>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</si>
  <si>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</si>
  <si>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</si>
  <si>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</si>
  <si>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</si>
  <si>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</si>
  <si>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</si>
  <si>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</si>
  <si>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</si>
  <si>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</si>
  <si>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</si>
  <si>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</si>
  <si>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</si>
  <si>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</si>
  <si>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</si>
  <si>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</si>
  <si>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</si>
  <si>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</si>
  <si>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</si>
  <si>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</si>
  <si>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</si>
  <si>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</si>
  <si>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</si>
  <si>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</si>
  <si>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</si>
  <si>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</si>
  <si>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</si>
  <si>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</si>
  <si>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</si>
  <si>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</si>
  <si>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</si>
  <si>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</si>
  <si>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</si>
  <si>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</si>
  <si>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</si>
  <si>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</si>
  <si>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</si>
  <si>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</si>
  <si>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</si>
  <si>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</si>
  <si>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</si>
  <si>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</si>
  <si>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</si>
  <si>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</si>
  <si>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</si>
  <si>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</si>
  <si>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</si>
  <si>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</si>
  <si>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</si>
  <si>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</si>
  <si>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</si>
  <si>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</si>
  <si>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</si>
  <si>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</si>
  <si>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</si>
  <si>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</si>
  <si>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</si>
  <si>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</si>
  <si>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</si>
  <si>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</si>
  <si>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</si>
  <si>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</si>
  <si>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</si>
  <si>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</si>
  <si>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</si>
  <si>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</si>
  <si>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</si>
  <si>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</si>
  <si>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</si>
  <si>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</si>
  <si>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</si>
  <si>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</si>
  <si>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</si>
  <si>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</si>
  <si>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</si>
  <si>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</si>
  <si>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</si>
  <si>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</si>
  <si>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</si>
  <si>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</si>
  <si>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</si>
  <si>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</si>
  <si>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</si>
  <si>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</si>
  <si>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</si>
  <si>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</si>
  <si>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</si>
  <si>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</si>
  <si>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</si>
  <si>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</si>
  <si>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</si>
  <si>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</si>
  <si>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</si>
  <si>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</si>
  <si>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</si>
  <si>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</si>
  <si>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</si>
  <si>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</si>
  <si>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</si>
  <si>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</si>
  <si>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</si>
  <si>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</si>
  <si>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</si>
  <si>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</si>
  <si>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</si>
  <si>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</si>
  <si>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</si>
  <si>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</si>
  <si>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</si>
  <si>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</si>
  <si>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</si>
  <si>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</si>
  <si>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</si>
  <si>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</si>
  <si>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</si>
  <si>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</si>
  <si>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</si>
  <si>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</si>
  <si>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</si>
  <si>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</si>
  <si>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</si>
  <si>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</si>
  <si>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</si>
  <si>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</si>
  <si>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</si>
  <si>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</si>
  <si>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</si>
  <si>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</si>
  <si>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</si>
  <si>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</si>
  <si>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</si>
  <si>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</si>
  <si>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</si>
  <si>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</si>
  <si>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</si>
  <si>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</si>
  <si>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</si>
  <si>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</si>
  <si>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</si>
  <si>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</si>
  <si>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</si>
  <si>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</si>
  <si>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</si>
  <si>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</si>
  <si>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</si>
  <si>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</si>
  <si>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</si>
  <si>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</si>
  <si>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</si>
  <si>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</si>
  <si>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</si>
  <si>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</si>
  <si>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</si>
  <si>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</si>
  <si>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</si>
  <si>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</si>
  <si>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</si>
  <si>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</si>
  <si>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</si>
  <si>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</si>
  <si>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</si>
  <si>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</si>
  <si>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</si>
  <si>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</si>
  <si>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</si>
  <si>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</si>
  <si>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</si>
  <si>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</si>
  <si>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</si>
  <si>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</si>
  <si>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</si>
  <si>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</si>
  <si>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</si>
  <si>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</si>
  <si>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</si>
  <si>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</si>
  <si>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</si>
  <si>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</si>
  <si>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</si>
  <si>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</si>
  <si>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</si>
  <si>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</si>
  <si>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</si>
  <si>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</si>
  <si>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</si>
  <si>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</si>
  <si>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</si>
  <si>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</si>
  <si>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</si>
  <si>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</si>
  <si>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</si>
  <si>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</si>
  <si>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</si>
  <si>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</si>
  <si>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</si>
  <si>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</si>
  <si>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</si>
  <si>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</si>
  <si>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</si>
  <si>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</si>
  <si>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</si>
  <si>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</si>
  <si>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</si>
  <si>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</si>
  <si>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</si>
  <si>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</si>
  <si>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</si>
  <si>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</si>
  <si>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</si>
  <si>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</si>
  <si>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</si>
  <si>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</si>
  <si>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</si>
  <si>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</si>
  <si>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</si>
  <si>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</si>
  <si>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</si>
  <si>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</si>
  <si>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</si>
  <si>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</si>
  <si>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</si>
  <si>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</si>
  <si>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</si>
  <si>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</si>
  <si>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</si>
  <si>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</si>
  <si>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</si>
  <si>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</si>
  <si>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</si>
  <si>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</si>
  <si>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</si>
  <si>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</si>
  <si>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</si>
  <si>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</si>
  <si>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</si>
  <si>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</si>
  <si>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</si>
  <si>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</si>
  <si>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</si>
  <si>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</si>
  <si>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</si>
  <si>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</si>
  <si>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</si>
  <si>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</si>
  <si>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</si>
  <si>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</si>
  <si>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</si>
  <si>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</si>
  <si>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</si>
  <si>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</si>
  <si>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</si>
  <si>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</si>
  <si>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</si>
  <si>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</si>
  <si>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</si>
  <si>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</si>
  <si>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</si>
  <si>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</si>
  <si>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</si>
  <si>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</si>
  <si>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</si>
  <si>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</si>
  <si>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</si>
  <si>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</si>
  <si>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</si>
  <si>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</si>
  <si>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</si>
  <si>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</si>
  <si>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</si>
  <si>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</si>
  <si>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</si>
  <si>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</si>
  <si>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</si>
  <si>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</si>
  <si>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</si>
  <si>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</si>
  <si>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</si>
  <si>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</si>
  <si>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</si>
  <si>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</si>
  <si>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</si>
  <si>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</si>
  <si>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</si>
  <si>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</si>
  <si>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</si>
  <si>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</si>
  <si>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</si>
  <si>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</si>
  <si>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</si>
  <si>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</si>
  <si>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</si>
  <si>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</si>
  <si>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</si>
  <si>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</si>
  <si>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</si>
  <si>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</si>
  <si>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</si>
  <si>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</si>
  <si>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</si>
  <si>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</si>
  <si>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</si>
  <si>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</si>
  <si>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</si>
  <si>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</si>
  <si>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</si>
  <si>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</si>
  <si>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</si>
  <si>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</si>
  <si>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</si>
  <si>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</si>
  <si>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</si>
  <si>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</si>
  <si>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</si>
  <si>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</si>
  <si>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</si>
  <si>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</si>
  <si>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</si>
  <si>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</si>
  <si>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</si>
  <si>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</si>
  <si>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</si>
  <si>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</si>
  <si>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</si>
  <si>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</si>
  <si>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</si>
  <si>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</si>
  <si>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</si>
  <si>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</si>
  <si>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</si>
  <si>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</si>
  <si>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</si>
  <si>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</si>
  <si>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</si>
  <si>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</si>
  <si>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</si>
  <si>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</si>
  <si>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</si>
  <si>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</si>
  <si>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</si>
  <si>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</si>
  <si>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</si>
  <si>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</si>
  <si>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</si>
  <si>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</si>
  <si>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</si>
  <si>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</si>
  <si>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</si>
  <si>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</si>
  <si>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</si>
  <si>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</si>
  <si>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</si>
  <si>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</si>
  <si>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</si>
  <si>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</si>
  <si>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</si>
  <si>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</si>
  <si>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</si>
  <si>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</si>
  <si>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</si>
  <si>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</si>
  <si>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</si>
  <si>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</si>
  <si>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</si>
  <si>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</si>
  <si>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</si>
  <si>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</si>
  <si>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</si>
  <si>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</si>
  <si>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</si>
  <si>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</si>
  <si>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</si>
  <si>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</si>
  <si>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</si>
  <si>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</si>
  <si>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</si>
  <si>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</si>
  <si>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</si>
  <si>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</si>
  <si>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</si>
  <si>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</si>
  <si>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</si>
  <si>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</si>
  <si>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</si>
  <si>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</si>
  <si>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</si>
  <si>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</si>
  <si>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</si>
  <si>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</si>
  <si>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</si>
  <si>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</si>
  <si>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</si>
  <si>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</si>
  <si>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</si>
  <si>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</si>
  <si>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</si>
  <si>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</si>
  <si>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</si>
  <si>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</si>
  <si>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</si>
  <si>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</si>
  <si>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</si>
  <si>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</si>
  <si>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</si>
  <si>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</si>
  <si>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</si>
  <si>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</si>
  <si>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</si>
  <si>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</si>
  <si>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</si>
  <si>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</si>
  <si>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</si>
  <si>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</si>
  <si>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</si>
  <si>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</si>
  <si>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</si>
  <si>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</si>
  <si>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</si>
  <si>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</si>
  <si>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</si>
  <si>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</si>
  <si>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</si>
  <si>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</si>
  <si>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</si>
  <si>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</si>
  <si>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</si>
  <si>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</si>
  <si>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</si>
  <si>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</si>
  <si>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</si>
  <si>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</si>
  <si>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</si>
  <si>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</si>
  <si>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</si>
  <si>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</si>
  <si>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</si>
  <si>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</si>
  <si>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</si>
  <si>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</si>
  <si>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</si>
  <si>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</si>
  <si>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</si>
  <si>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</si>
  <si>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</si>
  <si>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</si>
  <si>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</si>
  <si>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</si>
  <si>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</si>
  <si>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</si>
  <si>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</si>
  <si>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</si>
  <si>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</si>
  <si>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</si>
  <si>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</si>
  <si>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</si>
  <si>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</si>
  <si>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</si>
  <si>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</si>
  <si>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</si>
  <si>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</si>
  <si>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</si>
  <si>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</si>
  <si>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</si>
  <si>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</si>
  <si>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</si>
  <si>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</si>
  <si>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</si>
  <si>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</si>
  <si>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</si>
  <si>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</si>
  <si>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</si>
  <si>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</si>
  <si>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</si>
  <si>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</si>
  <si>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</si>
  <si>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</si>
  <si>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</si>
  <si>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</si>
  <si>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</si>
  <si>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</si>
  <si>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</si>
  <si>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</si>
  <si>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</si>
  <si>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</si>
  <si>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</si>
  <si>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</si>
  <si>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</si>
  <si>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</si>
  <si>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</si>
  <si>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</si>
  <si>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</si>
  <si>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</si>
  <si>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</si>
  <si>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</si>
  <si>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</si>
  <si>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</si>
  <si>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</si>
  <si>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</si>
  <si>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</si>
  <si>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</si>
  <si>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</si>
  <si>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</si>
  <si>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</si>
  <si>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</si>
  <si>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</si>
  <si>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</si>
  <si>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</si>
  <si>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</si>
  <si>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</si>
  <si>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</si>
  <si>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</si>
  <si>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</si>
  <si>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</si>
  <si>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</si>
  <si>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</si>
  <si>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</si>
  <si>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</si>
  <si>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</si>
  <si>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</si>
  <si>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</si>
  <si>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</si>
  <si>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</si>
  <si>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</si>
  <si>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</si>
  <si>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</si>
  <si>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</si>
  <si>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</si>
  <si>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</si>
  <si>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</si>
  <si>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</si>
  <si>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</si>
  <si>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</si>
  <si>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</si>
  <si>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</si>
  <si>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</si>
  <si>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</si>
  <si>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</si>
  <si>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</si>
  <si>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</si>
  <si>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</si>
  <si>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</si>
  <si>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</si>
  <si>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</si>
  <si>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</si>
  <si>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</si>
  <si>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</si>
  <si>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</si>
  <si>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</si>
  <si>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</si>
  <si>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</si>
  <si>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</si>
  <si>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</si>
  <si>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</si>
  <si>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</si>
  <si>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</si>
  <si>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</si>
  <si>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</si>
  <si>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</si>
  <si>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</si>
  <si>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</si>
  <si>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</si>
  <si>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</si>
  <si>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</si>
  <si>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</si>
  <si>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</si>
  <si>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</si>
  <si>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</si>
  <si>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</si>
  <si>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</si>
  <si>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</si>
  <si>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</si>
  <si>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</si>
  <si>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</si>
  <si>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</si>
  <si>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</si>
  <si>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</si>
  <si>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</si>
  <si>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</si>
  <si>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</si>
  <si>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</si>
  <si>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</si>
  <si>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</si>
  <si>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</si>
  <si>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</si>
  <si>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</si>
  <si>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</si>
  <si>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</si>
  <si>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</si>
  <si>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</si>
  <si>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</si>
  <si>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</si>
  <si>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</si>
  <si>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</si>
  <si>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</si>
  <si>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</si>
  <si>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</si>
  <si>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</si>
  <si>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</si>
  <si>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</si>
  <si>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</si>
  <si>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</si>
  <si>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</si>
  <si>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</si>
  <si>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</si>
  <si>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</si>
  <si>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</si>
  <si>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</si>
  <si>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</si>
  <si>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</si>
  <si>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</si>
  <si>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</si>
  <si>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</si>
  <si>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</si>
  <si>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</si>
  <si>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</si>
  <si>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</si>
  <si>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</si>
  <si>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</si>
  <si>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</si>
  <si>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</si>
  <si>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</si>
  <si>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</si>
  <si>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</si>
  <si>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</si>
  <si>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</si>
  <si>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</si>
  <si>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</si>
  <si>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</si>
  <si>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</si>
  <si>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</si>
  <si>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</si>
  <si>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</si>
  <si>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</si>
  <si>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</si>
  <si>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</si>
  <si>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</si>
  <si>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</si>
  <si>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</si>
  <si>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</si>
  <si>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</si>
  <si>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</si>
  <si>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</si>
  <si>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</si>
  <si>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</si>
  <si>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</si>
  <si>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</si>
  <si>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</si>
  <si>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</si>
  <si>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</si>
  <si>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</si>
  <si>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</si>
  <si>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</si>
  <si>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</si>
  <si>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</si>
  <si>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</si>
  <si>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</si>
  <si>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</si>
  <si>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</si>
  <si>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</si>
  <si>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</si>
  <si>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</si>
  <si>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</si>
  <si>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</si>
  <si>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</si>
  <si>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</si>
  <si>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</si>
  <si>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</si>
  <si>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</si>
  <si>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</si>
  <si>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</si>
  <si>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</si>
  <si>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</si>
  <si>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</si>
  <si>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</si>
  <si>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</si>
  <si>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</si>
  <si>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</si>
  <si>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</si>
  <si>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</si>
  <si>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</si>
  <si>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</si>
  <si>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</si>
  <si>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</si>
  <si>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</si>
  <si>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</si>
  <si>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</si>
  <si>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</si>
  <si>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</si>
  <si>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</si>
  <si>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</si>
  <si>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</si>
  <si>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</si>
  <si>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</si>
  <si>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</si>
  <si>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</si>
  <si>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</si>
  <si>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</si>
  <si>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</si>
  <si>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</si>
  <si>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</si>
  <si>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</si>
  <si>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</si>
  <si>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</si>
  <si>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</si>
  <si>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</si>
  <si>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</si>
  <si>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</si>
  <si>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</si>
  <si>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</si>
  <si>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</si>
  <si>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</si>
  <si>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</si>
  <si>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</si>
  <si>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</si>
  <si>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</si>
  <si>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</si>
  <si>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</si>
  <si>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</si>
  <si>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</si>
  <si>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</si>
  <si>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</si>
  <si>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</si>
  <si>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</si>
  <si>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</si>
  <si>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</si>
  <si>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</si>
  <si>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</si>
  <si>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</si>
  <si>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</si>
  <si>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</si>
  <si>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</si>
  <si>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</si>
  <si>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</si>
  <si>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</si>
  <si>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</si>
  <si>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</si>
  <si>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</si>
  <si>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</si>
  <si>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</si>
  <si>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</si>
  <si>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</si>
  <si>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</si>
  <si>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</si>
  <si>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</si>
  <si>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</si>
  <si>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</si>
  <si>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</si>
  <si>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</si>
  <si>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</si>
  <si>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</si>
  <si>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</si>
  <si>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</si>
  <si>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</si>
  <si>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</si>
  <si>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</si>
  <si>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</si>
  <si>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</si>
  <si>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</si>
  <si>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</si>
  <si>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</si>
  <si>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</si>
  <si>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</si>
  <si>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</si>
  <si>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</si>
  <si>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</si>
  <si>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</si>
  <si>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</si>
  <si>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</si>
  <si>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</si>
  <si>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</si>
  <si>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</si>
  <si>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</si>
  <si>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</si>
  <si>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</si>
  <si>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</si>
  <si>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</si>
  <si>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</si>
  <si>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</si>
  <si>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</si>
  <si>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</si>
  <si>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</si>
  <si>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</si>
  <si>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</si>
  <si>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</si>
  <si>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</si>
  <si>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</si>
  <si>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</si>
  <si>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</si>
  <si>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</si>
  <si>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</si>
  <si>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</si>
  <si>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</si>
  <si>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</si>
  <si>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</si>
  <si>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</si>
  <si>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</si>
  <si>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</si>
  <si>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</si>
  <si>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</si>
  <si>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</si>
  <si>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</si>
  <si>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</si>
  <si>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</si>
  <si>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</si>
  <si>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</si>
  <si>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</si>
  <si>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</si>
  <si>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</si>
  <si>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</si>
  <si>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</si>
  <si>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</si>
  <si>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</si>
  <si>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</si>
  <si>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</si>
  <si>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</si>
  <si>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</si>
  <si>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</si>
  <si>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</si>
  <si>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</si>
  <si>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</si>
  <si>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</si>
  <si>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</si>
  <si>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</si>
  <si>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</si>
  <si>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</si>
  <si>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</si>
  <si>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</si>
  <si>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</si>
  <si>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</si>
  <si>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</si>
  <si>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</si>
  <si>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</si>
  <si>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</si>
  <si>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</si>
  <si>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</si>
  <si>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</si>
  <si>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</si>
  <si>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</si>
  <si>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</si>
  <si>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</si>
  <si>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</si>
  <si>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</si>
  <si>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</si>
  <si>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</si>
  <si>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</si>
  <si>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</si>
  <si>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</si>
  <si>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</si>
  <si>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</si>
  <si>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</si>
  <si>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</si>
  <si>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</si>
  <si>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</si>
  <si>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</si>
  <si>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</si>
  <si>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</si>
  <si>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</si>
  <si>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</si>
  <si>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</si>
  <si>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</si>
  <si>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</si>
  <si>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</si>
  <si>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</si>
  <si>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</si>
  <si>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</si>
  <si>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</si>
  <si>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</si>
  <si>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</si>
  <si>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</si>
  <si>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</si>
  <si>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</si>
  <si>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</si>
  <si>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</si>
  <si>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</si>
  <si>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</si>
  <si>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</si>
  <si>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</si>
  <si>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</si>
  <si>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</si>
  <si>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</si>
  <si>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</si>
  <si>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</si>
  <si>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</si>
  <si>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</si>
  <si>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</si>
  <si>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</si>
  <si>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</si>
  <si>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</si>
  <si>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</si>
  <si>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</si>
  <si>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</si>
  <si>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</si>
  <si>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</si>
  <si>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</si>
  <si>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</si>
  <si>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</si>
  <si>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</si>
  <si>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</si>
  <si>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</si>
  <si>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</si>
  <si>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</si>
  <si>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</si>
  <si>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</si>
  <si>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</si>
  <si>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</si>
  <si>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</si>
  <si>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</si>
  <si>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</si>
  <si>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</si>
  <si>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</si>
  <si>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</si>
  <si>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</si>
  <si>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</si>
  <si>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</si>
  <si>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</si>
  <si>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</si>
  <si>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</si>
  <si>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</si>
  <si>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</si>
  <si>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</si>
  <si>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</si>
  <si>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</si>
  <si>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</si>
  <si>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</si>
  <si>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</si>
  <si>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</si>
  <si>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</si>
  <si>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</si>
  <si>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</si>
  <si>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</si>
  <si>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</si>
  <si>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</si>
  <si>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</si>
  <si>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</si>
  <si>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</si>
  <si>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</si>
  <si>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</si>
  <si>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</si>
  <si>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</si>
  <si>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</si>
  <si>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</si>
  <si>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</si>
  <si>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</si>
  <si>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</si>
  <si>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</si>
  <si>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</si>
  <si>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</si>
  <si>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</si>
  <si>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</si>
  <si>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</si>
  <si>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</si>
  <si>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</si>
  <si>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</si>
  <si>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</si>
  <si>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</si>
  <si>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</si>
  <si>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</si>
  <si>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</si>
  <si>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</si>
  <si>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</si>
  <si>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</si>
  <si>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</si>
  <si>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</si>
  <si>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</si>
  <si>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</si>
  <si>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</si>
  <si>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</si>
  <si>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</si>
  <si>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</si>
  <si>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</si>
  <si>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</si>
  <si>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</si>
  <si>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</si>
  <si>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</si>
  <si>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</si>
  <si>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</si>
  <si>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</si>
  <si>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</si>
  <si>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</si>
  <si>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</si>
  <si>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</si>
  <si>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</si>
  <si>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</si>
  <si>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</si>
  <si>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</si>
  <si>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</si>
  <si>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</si>
  <si>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</si>
  <si>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</si>
  <si>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</si>
  <si>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</si>
  <si>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</si>
  <si>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</si>
  <si>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</si>
  <si>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</si>
  <si>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</si>
  <si>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</si>
  <si>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</si>
  <si>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</si>
  <si>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</si>
  <si>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</si>
  <si>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</si>
  <si>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</si>
  <si>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</si>
  <si>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</si>
  <si>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</si>
  <si>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</si>
  <si>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</si>
  <si>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</si>
  <si>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</si>
  <si>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</si>
  <si>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</si>
  <si>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</si>
  <si>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</si>
  <si>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</si>
  <si>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</si>
  <si>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</si>
  <si>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</si>
  <si>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</si>
  <si>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</si>
  <si>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</si>
  <si>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</si>
  <si>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</si>
  <si>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</si>
  <si>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</si>
  <si>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</si>
  <si>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</si>
  <si>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</si>
  <si>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</si>
  <si>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</si>
  <si>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</si>
  <si>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</si>
  <si>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</si>
  <si>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</si>
  <si>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</si>
  <si>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</si>
  <si>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</si>
  <si>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</si>
  <si>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</si>
  <si>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</si>
  <si>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</si>
  <si>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</si>
  <si>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</si>
  <si>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</si>
  <si>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</si>
  <si>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</si>
  <si>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</si>
  <si>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</si>
  <si>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</si>
  <si>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</si>
  <si>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</si>
  <si>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</si>
  <si>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</si>
  <si>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</si>
  <si>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</si>
  <si>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</si>
  <si>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</si>
  <si>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</si>
  <si>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</si>
  <si>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</si>
  <si>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</si>
  <si>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</si>
  <si>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</si>
  <si>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</si>
  <si>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</si>
  <si>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</si>
  <si>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</si>
  <si>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</si>
  <si>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</si>
  <si>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</si>
  <si>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</si>
  <si>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</si>
  <si>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</si>
  <si>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</si>
  <si>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</si>
  <si>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</si>
  <si>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</si>
  <si>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</si>
  <si>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</si>
  <si>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</si>
  <si>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</si>
  <si>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</si>
  <si>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</si>
  <si>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</si>
  <si>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</si>
  <si>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</si>
  <si>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</si>
  <si>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</si>
  <si>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</si>
  <si>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</si>
  <si>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</si>
  <si>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</si>
  <si>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</si>
  <si>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</si>
  <si>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</si>
  <si>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</si>
  <si>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</si>
  <si>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</si>
  <si>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</si>
  <si>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</si>
  <si>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</si>
  <si>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</si>
  <si>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</si>
  <si>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</si>
  <si>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</si>
  <si>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</si>
  <si>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</si>
  <si>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</si>
  <si>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</si>
  <si>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</si>
  <si>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</si>
  <si>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</si>
  <si>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</si>
  <si>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</si>
  <si>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</si>
  <si>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</si>
  <si>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</si>
  <si>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</si>
  <si>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</si>
  <si>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</si>
  <si>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</si>
  <si>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</si>
  <si>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</si>
  <si>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</si>
  <si>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</si>
  <si>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</si>
  <si>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</si>
  <si>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</si>
  <si>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</si>
  <si>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</si>
  <si>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</si>
  <si>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</si>
  <si>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</si>
  <si>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</si>
  <si>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</si>
  <si>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</si>
  <si>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</si>
  <si>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</si>
  <si>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</si>
  <si>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</si>
  <si>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</si>
  <si>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</si>
  <si>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</si>
  <si>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</si>
  <si>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</si>
  <si>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</si>
  <si>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</si>
  <si>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</si>
  <si>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</si>
  <si>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</si>
  <si>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</si>
  <si>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</si>
  <si>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</si>
  <si>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</si>
  <si>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</si>
  <si>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</si>
  <si>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</si>
  <si>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</si>
  <si>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</si>
  <si>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</si>
  <si>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</si>
  <si>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</si>
  <si>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</si>
  <si>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</si>
  <si>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</si>
  <si>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</si>
  <si>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</si>
  <si>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</si>
  <si>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</si>
  <si>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</si>
  <si>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</si>
  <si>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</si>
  <si>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</si>
  <si>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</si>
  <si>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</si>
  <si>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</si>
  <si>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</si>
  <si>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</si>
  <si>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</si>
  <si>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</si>
  <si>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</si>
  <si>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</si>
  <si>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</si>
  <si>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</si>
  <si>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</si>
  <si>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</si>
  <si>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</si>
  <si>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</si>
  <si>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</si>
  <si>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</si>
  <si>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</si>
  <si>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</si>
  <si>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</si>
  <si>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</si>
  <si>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</si>
  <si>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</si>
  <si>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</si>
  <si>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</si>
  <si>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</si>
  <si>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</si>
  <si>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</si>
  <si>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</si>
  <si>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</si>
  <si>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</si>
  <si>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</si>
  <si>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</si>
  <si>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</si>
  <si>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</si>
  <si>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</si>
  <si>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</si>
  <si>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</si>
  <si>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</si>
  <si>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</si>
  <si>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</si>
  <si>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</si>
  <si>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</si>
  <si>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</si>
  <si>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</si>
  <si>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</si>
  <si>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</si>
  <si>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</si>
  <si>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</si>
  <si>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</si>
  <si>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</si>
  <si>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</si>
  <si>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</si>
  <si>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</si>
  <si>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</si>
  <si>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</si>
  <si>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</si>
  <si>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</si>
  <si>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</si>
  <si>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</si>
  <si>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</si>
  <si>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</si>
  <si>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</si>
  <si>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</si>
  <si>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</si>
  <si>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</si>
  <si>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</si>
  <si>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</si>
  <si>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</si>
  <si>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</si>
  <si>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</si>
  <si>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</si>
  <si>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</si>
  <si>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</si>
  <si>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</si>
  <si>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</si>
  <si>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</si>
  <si>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</si>
  <si>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</si>
  <si>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</si>
  <si>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</si>
  <si>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</si>
  <si>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</si>
  <si>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</si>
  <si>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</si>
  <si>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</si>
  <si>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</si>
  <si>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</si>
  <si>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</si>
  <si>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</si>
  <si>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</si>
  <si>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</si>
  <si>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</si>
  <si>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</si>
  <si>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</si>
  <si>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</si>
  <si>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</si>
  <si>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</si>
  <si>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</si>
  <si>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</si>
  <si>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</si>
  <si>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</si>
  <si>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</si>
  <si>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</si>
  <si>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</si>
  <si>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</si>
  <si>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</si>
  <si>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</si>
  <si>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</si>
  <si>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</si>
  <si>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</si>
  <si>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</si>
  <si>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</si>
  <si>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</si>
  <si>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</si>
  <si>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</si>
  <si>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</si>
  <si>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</si>
  <si>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</si>
  <si>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</si>
  <si>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</si>
  <si>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</si>
  <si>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</si>
  <si>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</si>
  <si>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</si>
  <si>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</si>
  <si>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</si>
  <si>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</si>
  <si>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</si>
  <si>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</si>
  <si>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</si>
  <si>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</si>
  <si>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</si>
  <si>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</si>
  <si>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</si>
  <si>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</si>
  <si>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</si>
  <si>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</si>
  <si>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</si>
  <si>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</si>
  <si>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</si>
  <si>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</si>
  <si>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</si>
  <si>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</si>
  <si>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</si>
  <si>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</si>
  <si>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</si>
  <si>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</si>
  <si>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</si>
  <si>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</si>
  <si>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</si>
  <si>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</si>
  <si>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</si>
  <si>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</si>
  <si>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</si>
  <si>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</si>
  <si>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</si>
  <si>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</si>
  <si>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</si>
  <si>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</si>
  <si>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</si>
  <si>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</si>
  <si>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</si>
  <si>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</si>
  <si>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</si>
  <si>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</si>
  <si>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</si>
  <si>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</si>
  <si>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</si>
  <si>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</si>
  <si>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</si>
  <si>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</si>
  <si>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</si>
  <si>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</si>
  <si>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</si>
  <si>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</si>
  <si>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</si>
  <si>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</si>
  <si>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</si>
  <si>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</si>
  <si>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</si>
  <si>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</si>
  <si>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</si>
  <si>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</si>
  <si>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</si>
  <si>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</si>
  <si>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</si>
  <si>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</si>
  <si>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</si>
  <si>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</si>
  <si>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</si>
  <si>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</si>
  <si>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</si>
  <si>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</si>
  <si>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</si>
  <si>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</si>
  <si>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</si>
  <si>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</si>
  <si>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</si>
  <si>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</si>
  <si>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</si>
  <si>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</si>
  <si>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</si>
  <si>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</si>
  <si>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</si>
  <si>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</si>
  <si>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</si>
  <si>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</si>
  <si>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</si>
  <si>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</si>
  <si>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</si>
  <si>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</si>
  <si>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</si>
  <si>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</si>
  <si>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</si>
  <si>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</si>
  <si>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</si>
  <si>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</si>
  <si>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</si>
  <si>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</si>
  <si>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</si>
  <si>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</si>
  <si>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</si>
  <si>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</si>
  <si>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</si>
  <si>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</si>
  <si>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</si>
  <si>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</si>
  <si>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</si>
  <si>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</si>
  <si>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</si>
  <si>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</si>
  <si>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</si>
  <si>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</si>
  <si>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</si>
  <si>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</si>
  <si>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</si>
  <si>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</si>
  <si>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</si>
  <si>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</si>
  <si>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</si>
  <si>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</si>
  <si>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</si>
  <si>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</si>
  <si>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</si>
  <si>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</si>
  <si>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</si>
  <si>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</si>
  <si>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</si>
  <si>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</si>
  <si>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</si>
  <si>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</si>
  <si>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</si>
  <si>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</si>
  <si>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</si>
  <si>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</si>
  <si>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</si>
  <si>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</si>
  <si>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</si>
  <si>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</si>
  <si>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</si>
  <si>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</si>
  <si>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</si>
  <si>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</si>
  <si>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</si>
  <si>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</si>
  <si>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</si>
  <si>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</si>
  <si>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</si>
  <si>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</si>
  <si>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</si>
  <si>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</si>
  <si>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</si>
  <si>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</si>
  <si>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</si>
  <si>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</si>
  <si>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</si>
  <si>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</si>
  <si>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</si>
  <si>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</si>
  <si>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</si>
  <si>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</si>
  <si>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</si>
  <si>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</si>
  <si>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</si>
  <si>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</si>
  <si>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</si>
  <si>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</si>
  <si>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</si>
  <si>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</si>
  <si>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</si>
  <si>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</si>
  <si>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</si>
  <si>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</si>
  <si>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</si>
  <si>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</si>
  <si>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</si>
  <si>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</si>
  <si>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</si>
  <si>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</si>
  <si>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</si>
  <si>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</si>
  <si>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</si>
  <si>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</si>
  <si>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</si>
  <si>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</si>
  <si>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</si>
  <si>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</si>
  <si>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</si>
  <si>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</si>
  <si>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</si>
  <si>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</si>
  <si>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</si>
  <si>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</si>
  <si>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</si>
  <si>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</si>
  <si>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</si>
  <si>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</si>
  <si>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</si>
  <si>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</si>
  <si>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</si>
  <si>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</si>
  <si>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</si>
  <si>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</si>
  <si>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</si>
  <si>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</si>
  <si>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</si>
  <si>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</si>
  <si>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</si>
  <si>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</si>
  <si>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</si>
  <si>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</si>
  <si>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</si>
  <si>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</si>
  <si>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</si>
  <si>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</si>
  <si>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</si>
  <si>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</si>
  <si>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</si>
  <si>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</si>
  <si>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</si>
  <si>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</si>
  <si>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</si>
  <si>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</si>
  <si>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</si>
  <si>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</si>
  <si>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</si>
  <si>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</si>
  <si>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</si>
  <si>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</si>
  <si>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</si>
  <si>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</si>
  <si>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</si>
  <si>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</si>
  <si>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</si>
  <si>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</si>
  <si>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</si>
  <si>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</si>
  <si>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</si>
  <si>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</si>
  <si>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</si>
  <si>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</si>
  <si>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</si>
  <si>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</si>
  <si>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</si>
  <si>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</si>
  <si>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</si>
  <si>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</si>
  <si>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</si>
  <si>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</si>
  <si>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</si>
  <si>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</si>
  <si>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</si>
  <si>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</si>
  <si>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</si>
  <si>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</si>
  <si>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</si>
  <si>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</si>
  <si>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</si>
  <si>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</si>
  <si>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</si>
  <si>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</si>
  <si>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</si>
  <si>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</si>
  <si>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</si>
  <si>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</si>
  <si>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</si>
  <si>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</si>
  <si>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</si>
  <si>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</si>
  <si>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</si>
  <si>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</si>
  <si>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</si>
  <si>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</si>
  <si>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</si>
  <si>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</si>
  <si>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</si>
  <si>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</si>
  <si>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</si>
  <si>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</si>
  <si>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</si>
  <si>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</si>
  <si>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</si>
  <si>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</si>
  <si>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</si>
  <si>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</si>
  <si>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</si>
  <si>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</si>
  <si>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</si>
  <si>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</si>
  <si>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</si>
  <si>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</si>
  <si>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</si>
  <si>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</si>
  <si>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</si>
  <si>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</si>
  <si>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</si>
  <si>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</si>
  <si>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</si>
  <si>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</si>
  <si>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</si>
  <si>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</si>
  <si>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</si>
  <si>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</si>
  <si>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</si>
  <si>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</si>
  <si>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</si>
  <si>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</si>
  <si>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</si>
  <si>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</si>
  <si>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</si>
  <si>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</si>
  <si>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</si>
  <si>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</si>
  <si>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</si>
  <si>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</si>
  <si>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</si>
  <si>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</si>
  <si>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</si>
  <si>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</si>
  <si>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</si>
  <si>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</si>
  <si>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</si>
  <si>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</si>
  <si>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</si>
  <si>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</si>
  <si>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</si>
  <si>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</si>
  <si>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</si>
  <si>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</si>
  <si>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</si>
  <si>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</si>
  <si>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</si>
  <si>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</si>
  <si>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</si>
  <si>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</si>
  <si>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</si>
  <si>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</si>
  <si>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</si>
  <si>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</si>
  <si>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</si>
  <si>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</si>
  <si>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</si>
  <si>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</si>
  <si>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</si>
  <si>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</si>
  <si>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</si>
  <si>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</si>
  <si>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</si>
  <si>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</si>
  <si>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</si>
  <si>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</si>
  <si>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</si>
  <si>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</si>
  <si>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</si>
  <si>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</si>
  <si>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</si>
  <si>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</si>
  <si>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</si>
  <si>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</si>
  <si>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</si>
  <si>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</si>
  <si>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</si>
  <si>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</si>
  <si>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</si>
  <si>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</si>
  <si>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</si>
  <si>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</si>
  <si>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</si>
  <si>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</si>
  <si>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</si>
  <si>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</si>
  <si>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</si>
  <si>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</si>
  <si>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</si>
  <si>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</si>
  <si>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</si>
  <si>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</si>
  <si>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</si>
  <si>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</si>
  <si>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</si>
  <si>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</si>
  <si>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</si>
  <si>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</si>
  <si>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</si>
  <si>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</si>
  <si>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</si>
  <si>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</si>
  <si>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</si>
  <si>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</si>
  <si>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</si>
  <si>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</si>
  <si>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</si>
  <si>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</si>
  <si>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</si>
  <si>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</si>
  <si>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</si>
  <si>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</si>
  <si>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</si>
  <si>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</si>
  <si>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</si>
  <si>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</si>
  <si>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</si>
  <si>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</si>
  <si>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</si>
  <si>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</si>
  <si>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</si>
  <si>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</si>
  <si>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</si>
  <si>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</si>
  <si>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</si>
  <si>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</si>
  <si>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</si>
  <si>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</si>
  <si>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</si>
  <si>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</si>
  <si>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</si>
  <si>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</si>
  <si>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</si>
  <si>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</si>
  <si>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</si>
  <si>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</si>
  <si>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</si>
  <si>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</si>
  <si>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</si>
  <si>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</si>
  <si>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</si>
  <si>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</si>
  <si>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</si>
  <si>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</si>
  <si>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</si>
  <si>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</si>
  <si>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</si>
  <si>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</si>
  <si>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</si>
  <si>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</si>
  <si>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</si>
  <si>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</si>
  <si>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</si>
  <si>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</si>
  <si>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</si>
  <si>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</si>
  <si>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</si>
  <si>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</si>
  <si>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</si>
  <si>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</si>
  <si>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</si>
  <si>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</si>
  <si>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</si>
  <si>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</si>
  <si>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</si>
  <si>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</si>
  <si>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</si>
  <si>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</si>
  <si>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</si>
  <si>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</si>
  <si>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</si>
  <si>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</si>
  <si>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</si>
  <si>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</si>
  <si>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</si>
  <si>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</si>
  <si>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</si>
  <si>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</si>
  <si>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</si>
  <si>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</si>
  <si>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</si>
  <si>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</si>
  <si>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</si>
  <si>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</si>
  <si>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</si>
  <si>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</si>
  <si>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</si>
  <si>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</si>
  <si>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</si>
  <si>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</si>
  <si>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</si>
  <si>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</si>
  <si>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</si>
  <si>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</si>
  <si>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</si>
  <si>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</si>
  <si>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</si>
  <si>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</si>
  <si>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</si>
  <si>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</si>
  <si>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</si>
  <si>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</si>
  <si>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</si>
  <si>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</si>
  <si>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</si>
  <si>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</si>
  <si>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</si>
  <si>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</si>
  <si>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</si>
  <si>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</si>
  <si>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</si>
  <si>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</si>
  <si>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</si>
  <si>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</si>
  <si>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</si>
  <si>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</si>
  <si>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</si>
  <si>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</si>
  <si>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</si>
  <si>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</si>
  <si>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</si>
  <si>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</si>
  <si>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</si>
  <si>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</si>
  <si>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</si>
  <si>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</si>
  <si>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</si>
  <si>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</si>
  <si>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</si>
  <si>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</si>
  <si>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</si>
  <si>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</si>
  <si>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</si>
  <si>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</si>
  <si>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</si>
  <si>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</si>
  <si>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</si>
  <si>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</si>
  <si>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</si>
  <si>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</si>
  <si>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</si>
  <si>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</si>
  <si>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</si>
  <si>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</si>
  <si>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</si>
  <si>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</si>
  <si>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</si>
  <si>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</si>
  <si>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</si>
  <si>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</si>
  <si>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</si>
  <si>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</si>
  <si>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</si>
  <si>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</si>
  <si>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</si>
  <si>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</si>
  <si>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</si>
  <si>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</si>
  <si>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</si>
  <si>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</si>
  <si>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</si>
  <si>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</si>
  <si>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</si>
  <si>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</si>
  <si>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</si>
  <si>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</si>
  <si>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</si>
  <si>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</si>
  <si>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</si>
  <si>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</si>
  <si>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</si>
  <si>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</si>
  <si>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</si>
  <si>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</si>
  <si>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</si>
  <si>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</si>
  <si>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</si>
  <si>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</si>
  <si>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</si>
  <si>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</si>
  <si>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</si>
  <si>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</si>
  <si>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</si>
  <si>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</si>
  <si>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</si>
  <si>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</si>
  <si>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</si>
  <si>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</si>
  <si>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</si>
  <si>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</si>
  <si>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</si>
  <si>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</si>
  <si>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</si>
  <si>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</si>
  <si>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</si>
  <si>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</si>
  <si>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</si>
  <si>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</si>
  <si>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</si>
  <si>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</si>
  <si>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</si>
  <si>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</si>
  <si>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</si>
  <si>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</si>
  <si>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</si>
  <si>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</si>
  <si>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</si>
  <si>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</si>
  <si>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</si>
  <si>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</si>
  <si>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</si>
  <si>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</si>
  <si>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</si>
  <si>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</si>
  <si>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</si>
  <si>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</si>
  <si>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</si>
  <si>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</si>
  <si>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</si>
  <si>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</si>
  <si>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</si>
  <si>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</si>
  <si>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</si>
  <si>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</si>
  <si>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</si>
  <si>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</si>
  <si>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</si>
  <si>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</si>
  <si>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</si>
  <si>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</si>
  <si>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</si>
  <si>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</si>
  <si>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</si>
  <si>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</si>
  <si>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</si>
  <si>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</si>
  <si>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</si>
  <si>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</si>
  <si>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</si>
  <si>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</si>
  <si>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</si>
  <si>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</si>
  <si>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</si>
  <si>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</si>
  <si>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</si>
  <si>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</si>
  <si>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</si>
  <si>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</si>
  <si>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</si>
  <si>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</si>
  <si>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</si>
  <si>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</si>
  <si>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</si>
  <si>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</si>
  <si>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</si>
  <si>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</si>
  <si>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</si>
  <si>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</si>
  <si>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</si>
  <si>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</si>
  <si>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</si>
  <si>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</si>
  <si>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</si>
  <si>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</si>
  <si>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</si>
  <si>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</si>
  <si>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</si>
  <si>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</si>
  <si>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</si>
  <si>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</si>
  <si>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</si>
  <si>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</si>
  <si>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</si>
  <si>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</si>
  <si>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</si>
  <si>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</si>
  <si>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</si>
  <si>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</si>
  <si>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</si>
  <si>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</si>
  <si>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</si>
  <si>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</si>
  <si>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</si>
  <si>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</si>
  <si>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</si>
  <si>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</si>
  <si>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</si>
  <si>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</si>
  <si>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</si>
  <si>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</si>
  <si>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</si>
  <si>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</si>
  <si>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</si>
  <si>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</si>
  <si>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</si>
  <si>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</si>
  <si>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</si>
  <si>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</si>
  <si>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</si>
  <si>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</si>
  <si>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</si>
  <si>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</si>
  <si>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</si>
  <si>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</si>
  <si>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</si>
  <si>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</si>
  <si>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</si>
  <si>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</si>
  <si>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</si>
  <si>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</si>
  <si>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</si>
  <si>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</si>
  <si>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</si>
  <si>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</si>
  <si>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</si>
  <si>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</si>
  <si>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</si>
  <si>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</si>
  <si>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</si>
  <si>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</si>
  <si>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</si>
  <si>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</si>
  <si>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</si>
  <si>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</si>
  <si>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</si>
  <si>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</si>
  <si>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</si>
  <si>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</si>
  <si>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</si>
  <si>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</si>
  <si>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</si>
  <si>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</si>
  <si>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</si>
  <si>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</si>
  <si>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</si>
  <si>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</si>
  <si>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</si>
  <si>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</si>
  <si>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</si>
  <si>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</si>
  <si>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</si>
  <si>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</si>
  <si>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</si>
  <si>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</si>
  <si>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</si>
  <si>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</si>
  <si>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</si>
  <si>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</si>
  <si>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</si>
  <si>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</si>
  <si>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</si>
  <si>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</si>
  <si>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</si>
  <si>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</si>
  <si>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</si>
  <si>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</si>
  <si>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</si>
  <si>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</si>
  <si>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</si>
  <si>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</si>
  <si>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</si>
  <si>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</si>
  <si>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</si>
  <si>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</si>
  <si>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</si>
  <si>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</si>
  <si>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</si>
  <si>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</si>
  <si>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</si>
  <si>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</si>
  <si>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</si>
  <si>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</si>
  <si>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</si>
  <si>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</si>
  <si>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</si>
  <si>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</si>
  <si>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</si>
  <si>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</si>
  <si>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</si>
  <si>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</si>
  <si>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</si>
  <si>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</si>
  <si>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</si>
  <si>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</si>
  <si>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</si>
  <si>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</si>
  <si>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</si>
  <si>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</si>
  <si>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</si>
  <si>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</si>
  <si>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</si>
  <si>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</si>
  <si>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</si>
  <si>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</si>
  <si>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</si>
  <si>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</si>
  <si>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</si>
  <si>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</si>
  <si>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</si>
  <si>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</si>
  <si>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</si>
  <si>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</si>
  <si>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</si>
  <si>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</si>
  <si>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</si>
  <si>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</si>
  <si>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</si>
  <si>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</si>
  <si>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</si>
  <si>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</si>
  <si>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</si>
  <si>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</si>
  <si>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</si>
  <si>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</si>
  <si>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</si>
  <si>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</si>
  <si>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</si>
  <si>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</si>
  <si>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</si>
  <si>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</si>
  <si>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</si>
  <si>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</si>
  <si>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</si>
  <si>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</si>
  <si>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</si>
  <si>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</si>
  <si>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</si>
  <si>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</si>
  <si>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</si>
  <si>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</si>
  <si>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</si>
  <si>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</si>
  <si>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</si>
  <si>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</si>
  <si>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</si>
  <si>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</si>
  <si>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</si>
  <si>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</si>
  <si>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</si>
  <si>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</si>
  <si>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</si>
  <si>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</si>
  <si>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</si>
  <si>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</si>
  <si>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</si>
  <si>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</si>
  <si>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</si>
  <si>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</si>
  <si>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</si>
  <si>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</si>
  <si>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</si>
  <si>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</si>
  <si>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</si>
  <si>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</si>
  <si>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</si>
  <si>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</si>
  <si>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</si>
  <si>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</si>
  <si>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</si>
  <si>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</si>
  <si>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</si>
  <si>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</si>
  <si>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</si>
  <si>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</si>
  <si>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</si>
  <si>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</si>
  <si>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</si>
  <si>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</si>
  <si>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</si>
  <si>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</si>
  <si>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</si>
  <si>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</si>
  <si>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</si>
  <si>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</si>
  <si>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</si>
  <si>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</si>
  <si>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</si>
  <si>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</si>
  <si>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</si>
  <si>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</si>
  <si>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</si>
  <si>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</si>
  <si>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</si>
  <si>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</si>
  <si>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</si>
  <si>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</si>
  <si>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</si>
  <si>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</si>
  <si>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</si>
  <si>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</si>
  <si>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</si>
  <si>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</si>
  <si>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</si>
  <si>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</si>
  <si>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</si>
  <si>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</si>
  <si>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</si>
  <si>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</si>
  <si>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</si>
  <si>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</si>
  <si>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</si>
  <si>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</si>
  <si>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</si>
  <si>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</si>
  <si>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</si>
  <si>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</si>
  <si>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</si>
  <si>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</si>
  <si>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</si>
  <si>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</si>
  <si>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</si>
  <si>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</si>
  <si>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</si>
  <si>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</si>
  <si>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</si>
  <si>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</si>
  <si>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</si>
  <si>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</si>
  <si>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</si>
  <si>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</si>
  <si>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</si>
  <si>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</si>
  <si>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</si>
  <si>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</si>
  <si>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</si>
  <si>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</si>
  <si>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</si>
  <si>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</si>
  <si>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</si>
  <si>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</si>
  <si>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</si>
  <si>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</si>
  <si>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</si>
  <si>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</si>
  <si>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</si>
  <si>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</si>
  <si>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</si>
  <si>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</si>
  <si>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</si>
  <si>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</si>
  <si>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</si>
  <si>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</si>
  <si>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</si>
  <si>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</si>
  <si>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</si>
  <si>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</si>
  <si>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</si>
  <si>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</si>
  <si>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</si>
  <si>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</si>
  <si>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</si>
  <si>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</si>
  <si>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</si>
  <si>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</si>
  <si>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</si>
  <si>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</si>
  <si>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</si>
  <si>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</si>
  <si>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</si>
  <si>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</si>
  <si>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</si>
  <si>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</si>
  <si>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</si>
  <si>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</si>
  <si>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</si>
  <si>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</si>
  <si>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</si>
  <si>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</si>
  <si>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</si>
  <si>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</si>
  <si>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</si>
  <si>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</si>
  <si>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</si>
  <si>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</si>
  <si>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</si>
  <si>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</si>
  <si>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</si>
  <si>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</si>
  <si>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</si>
  <si>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</si>
  <si>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</si>
  <si>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</si>
  <si>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</si>
  <si>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</si>
  <si>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</si>
  <si>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</si>
  <si>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</si>
  <si>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</si>
  <si>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</si>
  <si>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</si>
  <si>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</si>
  <si>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</si>
  <si>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</si>
  <si>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</si>
  <si>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</si>
  <si>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</si>
  <si>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</si>
  <si>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</si>
  <si>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</si>
  <si>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</si>
  <si>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</si>
  <si>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</si>
  <si>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</si>
  <si>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</si>
  <si>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</si>
  <si>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</si>
  <si>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</si>
  <si>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</si>
  <si>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</si>
  <si>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</si>
  <si>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</si>
  <si>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</si>
  <si>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</si>
  <si>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</si>
  <si>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</si>
  <si>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</si>
  <si>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</si>
  <si>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</si>
  <si>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</si>
  <si>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</si>
  <si>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</si>
  <si>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</si>
  <si>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</si>
  <si>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</si>
  <si>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</si>
  <si>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</si>
  <si>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</si>
  <si>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</si>
  <si>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</si>
  <si>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</si>
  <si>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</si>
  <si>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</si>
  <si>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</si>
  <si>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</si>
  <si>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</si>
  <si>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</si>
  <si>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</si>
  <si>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</si>
  <si>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</si>
  <si>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</si>
  <si>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</si>
  <si>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</si>
  <si>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</si>
  <si>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</si>
  <si>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</si>
  <si>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</si>
  <si>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</si>
  <si>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</si>
  <si>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</si>
  <si>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</si>
  <si>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</si>
  <si>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</si>
  <si>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</si>
  <si>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</si>
  <si>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</si>
  <si>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</si>
  <si>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</si>
  <si>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</si>
  <si>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</si>
  <si>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</si>
  <si>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</si>
  <si>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</si>
  <si>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</si>
  <si>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</si>
  <si>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</si>
  <si>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</si>
  <si>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</si>
  <si>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</si>
  <si>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</si>
  <si>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</si>
  <si>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</si>
  <si>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</si>
  <si>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</si>
  <si>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</si>
  <si>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</si>
  <si>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</si>
  <si>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</si>
  <si>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</si>
  <si>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</si>
  <si>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</si>
  <si>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</si>
  <si>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</si>
  <si>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</si>
  <si>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</si>
  <si>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</si>
  <si>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</si>
  <si>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</si>
  <si>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</si>
  <si>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</si>
  <si>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</si>
  <si>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</si>
  <si>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</si>
  <si>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</si>
  <si>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</si>
  <si>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</si>
  <si>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</si>
  <si>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</si>
  <si>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</si>
  <si>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</si>
  <si>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</si>
  <si>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</si>
  <si>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</si>
  <si>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</si>
  <si>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</si>
  <si>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</si>
  <si>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</si>
  <si>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</si>
  <si>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</si>
  <si>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</si>
  <si>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</si>
  <si>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</si>
  <si>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</si>
  <si>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</si>
  <si>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</si>
  <si>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</si>
  <si>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</si>
  <si>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</si>
  <si>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</si>
  <si>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</si>
  <si>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</si>
  <si>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</si>
  <si>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</si>
  <si>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</si>
  <si>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</si>
  <si>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</si>
  <si>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</si>
  <si>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</si>
  <si>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</si>
  <si>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</si>
  <si>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</si>
  <si>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</si>
  <si>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</si>
  <si>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</si>
  <si>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</si>
  <si>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</si>
  <si>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</si>
  <si>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</si>
  <si>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</si>
  <si>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</si>
  <si>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</si>
  <si>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</si>
  <si>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</si>
  <si>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</si>
  <si>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</si>
  <si>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</si>
  <si>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</si>
  <si>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</si>
  <si>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</si>
  <si>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</si>
  <si>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</si>
  <si>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</si>
  <si>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</si>
  <si>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</si>
  <si>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</si>
  <si>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</si>
  <si>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</si>
  <si>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</si>
  <si>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</si>
  <si>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</si>
  <si>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</si>
  <si>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</si>
  <si>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</si>
  <si>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</si>
  <si>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</si>
  <si>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</si>
  <si>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</si>
  <si>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</si>
  <si>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</si>
  <si>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</si>
  <si>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</si>
  <si>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</si>
  <si>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</si>
  <si>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</si>
  <si>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</si>
  <si>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</si>
  <si>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</si>
  <si>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</si>
  <si>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</si>
  <si>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</si>
  <si>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</si>
  <si>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</si>
  <si>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</si>
  <si>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</si>
  <si>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</si>
  <si>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</si>
  <si>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</si>
  <si>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</si>
  <si>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</si>
  <si>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</si>
  <si>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</si>
  <si>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</si>
  <si>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</si>
  <si>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</si>
  <si>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</si>
  <si>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</si>
  <si>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</si>
  <si>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</si>
  <si>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</si>
  <si>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</si>
  <si>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</si>
  <si>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</si>
  <si>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</si>
  <si>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</si>
  <si>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</si>
  <si>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</si>
  <si>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</si>
  <si>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</si>
  <si>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</si>
  <si>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</si>
  <si>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</si>
  <si>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</si>
  <si>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</si>
  <si>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</si>
  <si>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</si>
  <si>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</si>
  <si>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</si>
  <si>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</si>
  <si>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</si>
  <si>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</si>
  <si>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</si>
  <si>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</si>
  <si>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</si>
  <si>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</si>
  <si>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</si>
  <si>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</si>
  <si>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</si>
  <si>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</si>
  <si>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</si>
  <si>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</si>
  <si>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</si>
  <si>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</si>
  <si>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</si>
  <si>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</si>
  <si>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</si>
  <si>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</si>
  <si>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</si>
  <si>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</si>
  <si>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</si>
  <si>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</si>
  <si>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</si>
  <si>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</si>
  <si>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</si>
  <si>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</si>
  <si>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</si>
  <si>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</si>
  <si>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</si>
  <si>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</si>
  <si>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</si>
  <si>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</si>
  <si>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</si>
  <si>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</si>
  <si>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</si>
  <si>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</si>
  <si>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</si>
  <si>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</si>
  <si>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</si>
  <si>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</si>
  <si>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</si>
  <si>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</si>
  <si>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</si>
  <si>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</si>
  <si>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</si>
  <si>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</si>
  <si>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</si>
  <si>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</si>
  <si>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</si>
  <si>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</si>
  <si>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</si>
  <si>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</si>
  <si>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</si>
  <si>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</si>
  <si>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</si>
  <si>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</si>
  <si>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</si>
  <si>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</si>
  <si>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</si>
  <si>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</si>
  <si>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</si>
  <si>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</si>
  <si>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</si>
  <si>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</si>
  <si>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</si>
  <si>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</si>
  <si>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</si>
  <si>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</si>
  <si>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</si>
  <si>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</si>
  <si>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</si>
  <si>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</si>
  <si>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</si>
  <si>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</si>
  <si>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</si>
  <si>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</si>
  <si>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</si>
  <si>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</si>
  <si>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</si>
  <si>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</si>
  <si>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</si>
  <si>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</si>
  <si>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</si>
  <si>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</si>
  <si>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</si>
  <si>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</si>
  <si>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</si>
  <si>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</si>
  <si>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</si>
  <si>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</si>
  <si>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</si>
  <si>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</si>
  <si>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</si>
  <si>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</si>
  <si>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</si>
  <si>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</si>
  <si>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</si>
  <si>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</si>
  <si>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</si>
  <si>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</si>
  <si>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</si>
  <si>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</si>
  <si>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</si>
  <si>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</si>
  <si>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</si>
  <si>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</si>
  <si>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</si>
  <si>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</si>
  <si>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</si>
  <si>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</si>
  <si>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</si>
  <si>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</si>
  <si>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</si>
  <si>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</si>
  <si>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</si>
  <si>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</si>
  <si>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</si>
  <si>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</si>
  <si>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</si>
  <si>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</si>
  <si>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</si>
  <si>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</si>
  <si>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</si>
  <si>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</si>
  <si>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</si>
  <si>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</si>
  <si>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</si>
  <si>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</si>
  <si>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</si>
  <si>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</si>
  <si>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</si>
  <si>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</si>
  <si>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</si>
  <si>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</si>
  <si>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</si>
  <si>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</si>
  <si>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</si>
  <si>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</si>
  <si>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</si>
  <si>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</si>
  <si>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</si>
  <si>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</si>
  <si>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</si>
  <si>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</si>
  <si>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</si>
  <si>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</si>
  <si>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</si>
  <si>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</si>
  <si>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</si>
  <si>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</si>
  <si>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</si>
  <si>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</si>
  <si>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</si>
  <si>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</si>
  <si>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</si>
  <si>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</si>
  <si>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</si>
  <si>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</si>
  <si>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</si>
  <si>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</si>
  <si>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</si>
  <si>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</si>
  <si>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</si>
  <si>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</si>
  <si>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</si>
  <si>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</si>
  <si>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</si>
  <si>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</si>
  <si>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</si>
  <si>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</si>
  <si>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</si>
  <si>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</si>
  <si>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</si>
  <si>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</si>
  <si>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</si>
  <si>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</si>
  <si>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</si>
  <si>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</si>
  <si>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</si>
  <si>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</si>
  <si>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</si>
  <si>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</si>
  <si>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</si>
  <si>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</si>
  <si>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</si>
  <si>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</si>
  <si>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</si>
  <si>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</si>
  <si>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</si>
  <si>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</si>
  <si>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</si>
  <si>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</si>
  <si>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</si>
  <si>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</si>
  <si>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</si>
  <si>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</si>
  <si>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</si>
  <si>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</si>
  <si>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</si>
  <si>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</si>
  <si>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</si>
  <si>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</si>
  <si>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</si>
  <si>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</si>
  <si>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</si>
  <si>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</si>
  <si>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</si>
  <si>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</si>
  <si>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</si>
  <si>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</si>
  <si>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</si>
  <si>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</si>
  <si>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</si>
  <si>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</si>
  <si>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</si>
  <si>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</si>
  <si>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</si>
  <si>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</si>
  <si>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</si>
  <si>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</si>
  <si>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</si>
  <si>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</si>
  <si>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</si>
  <si>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</si>
  <si>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</si>
  <si>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</si>
  <si>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</si>
  <si>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</si>
  <si>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</si>
  <si>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</si>
  <si>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</si>
  <si>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</si>
  <si>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</si>
  <si>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</si>
  <si>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</si>
  <si>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</si>
  <si>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</si>
  <si>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</si>
  <si>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</si>
  <si>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</si>
  <si>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</si>
  <si>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</si>
  <si>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</si>
  <si>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</si>
  <si>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</si>
  <si>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</si>
  <si>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</si>
  <si>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</si>
  <si>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</si>
  <si>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</si>
  <si>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</si>
  <si>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</si>
  <si>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</si>
  <si>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</si>
  <si>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</si>
  <si>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</si>
  <si>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</si>
  <si>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</si>
  <si>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</si>
  <si>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</si>
  <si>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</si>
  <si>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</si>
  <si>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</si>
  <si>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</si>
  <si>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</si>
  <si>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</si>
  <si>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</si>
  <si>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</si>
  <si>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</si>
  <si>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</si>
  <si>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</si>
  <si>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</si>
  <si>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</si>
  <si>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</si>
  <si>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</si>
  <si>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</si>
  <si>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</si>
  <si>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</si>
  <si>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</si>
  <si>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</si>
  <si>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</si>
  <si>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</si>
  <si>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</si>
  <si>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</si>
  <si>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</si>
  <si>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</si>
  <si>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</si>
  <si>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</si>
  <si>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</si>
  <si>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</si>
  <si>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</si>
  <si>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</si>
  <si>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</si>
  <si>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</si>
  <si>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</si>
  <si>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</si>
  <si>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</si>
  <si>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</si>
  <si>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</si>
  <si>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</si>
  <si>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</si>
  <si>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</si>
  <si>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</si>
  <si>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</si>
  <si>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</si>
  <si>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</si>
  <si>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</si>
  <si>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</si>
  <si>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</si>
  <si>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</si>
  <si>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</si>
  <si>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</si>
  <si>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</si>
  <si>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</si>
  <si>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</si>
  <si>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</si>
  <si>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</si>
  <si>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</si>
  <si>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</si>
  <si>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</si>
  <si>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</si>
  <si>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</si>
  <si>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</si>
  <si>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</si>
  <si>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</si>
  <si>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</si>
  <si>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</si>
  <si>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</si>
  <si>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</si>
  <si>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</si>
  <si>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</si>
  <si>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</si>
  <si>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</si>
  <si>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</si>
  <si>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</si>
  <si>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</si>
  <si>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</si>
  <si>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</si>
  <si>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</si>
  <si>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</si>
  <si>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</si>
  <si>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</si>
  <si>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</si>
  <si>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</si>
  <si>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</si>
  <si>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</si>
  <si>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</si>
  <si>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</si>
  <si>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</si>
  <si>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</si>
  <si>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</si>
  <si>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</si>
  <si>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</si>
  <si>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</si>
  <si>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</si>
  <si>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</si>
  <si>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</si>
  <si>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</si>
  <si>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</si>
  <si>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</si>
  <si>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</si>
  <si>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</si>
  <si>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</si>
  <si>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</si>
  <si>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</si>
  <si>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</si>
  <si>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</si>
  <si>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</si>
  <si>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</si>
  <si>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</si>
  <si>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</si>
  <si>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</si>
  <si>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</si>
  <si>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</si>
  <si>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</si>
  <si>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</si>
  <si>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</si>
  <si>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</si>
  <si>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</si>
  <si>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</si>
  <si>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</si>
  <si>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</si>
  <si>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</si>
  <si>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</si>
  <si>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</si>
  <si>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</si>
  <si>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</si>
  <si>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</si>
  <si>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</si>
  <si>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</si>
  <si>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</si>
  <si>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</si>
  <si>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</si>
  <si>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</si>
  <si>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</si>
  <si>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</si>
  <si>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</si>
  <si>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</si>
  <si>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</si>
  <si>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</si>
  <si>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</si>
  <si>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</si>
  <si>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</si>
  <si>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</si>
  <si>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</si>
  <si>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</si>
  <si>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</si>
  <si>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</si>
  <si>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</si>
  <si>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</si>
  <si>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</si>
  <si>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</si>
  <si>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</si>
  <si>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</si>
  <si>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</si>
  <si>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</si>
  <si>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</si>
  <si>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</si>
  <si>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</si>
  <si>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</si>
  <si>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</si>
  <si>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</si>
  <si>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</si>
  <si>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</si>
  <si>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</si>
  <si>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</si>
  <si>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</si>
  <si>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</si>
  <si>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</si>
  <si>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</si>
  <si>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</si>
  <si>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</si>
  <si>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</si>
  <si>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</si>
  <si>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</si>
  <si>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</si>
  <si>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</si>
  <si>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</si>
  <si>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</si>
  <si>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</si>
  <si>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</si>
  <si>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</si>
  <si>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</si>
  <si>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</si>
  <si>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</si>
  <si>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</si>
  <si>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</si>
  <si>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</si>
  <si>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</si>
  <si>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</si>
  <si>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</si>
  <si>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</si>
  <si>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</si>
  <si>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</si>
  <si>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</si>
  <si>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</si>
  <si>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</si>
  <si>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</si>
  <si>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</si>
  <si>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</si>
  <si>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</si>
  <si>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</si>
  <si>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</si>
  <si>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</si>
  <si>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</si>
  <si>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</si>
  <si>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</si>
  <si>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</si>
  <si>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</si>
  <si>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</si>
  <si>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</si>
  <si>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</si>
  <si>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</si>
  <si>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</si>
  <si>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</si>
  <si>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</si>
  <si>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</si>
  <si>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</si>
  <si>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</si>
  <si>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</si>
  <si>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</si>
  <si>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</si>
  <si>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</si>
  <si>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</si>
  <si>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</si>
  <si>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</si>
  <si>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</si>
  <si>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</si>
  <si>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</si>
  <si>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</si>
  <si>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</si>
  <si>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</si>
  <si>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</si>
  <si>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</si>
  <si>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</si>
  <si>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</si>
  <si>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</si>
  <si>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</si>
  <si>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</si>
  <si>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</si>
  <si>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</si>
  <si>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</si>
  <si>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</si>
  <si>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</si>
  <si>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</si>
  <si>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</si>
  <si>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</si>
  <si>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</si>
  <si>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</si>
  <si>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</si>
  <si>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</si>
  <si>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</si>
  <si>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</si>
  <si>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</si>
  <si>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</si>
  <si>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</si>
  <si>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</si>
  <si>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</si>
  <si>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</si>
  <si>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</si>
  <si>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</si>
  <si>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</si>
  <si>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</si>
  <si>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</si>
  <si>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</si>
  <si>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</si>
  <si>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</si>
  <si>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</si>
  <si>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</si>
  <si>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</si>
  <si>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</si>
  <si>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</si>
  <si>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</si>
  <si>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</si>
  <si>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</si>
  <si>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</si>
  <si>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</si>
  <si>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</si>
  <si>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</si>
  <si>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</si>
  <si>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</si>
  <si>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</si>
  <si>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</si>
  <si>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</si>
  <si>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</si>
  <si>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</si>
  <si>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</si>
  <si>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</si>
  <si>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</si>
  <si>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</si>
  <si>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</si>
  <si>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</si>
  <si>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</si>
  <si>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</si>
  <si>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</si>
  <si>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</si>
  <si>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</si>
  <si>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</si>
  <si>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</si>
  <si>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</si>
  <si>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</si>
  <si>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</si>
  <si>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</si>
  <si>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</si>
  <si>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</si>
  <si>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</si>
  <si>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</si>
  <si>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</si>
  <si>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</si>
  <si>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</si>
  <si>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</si>
  <si>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</si>
  <si>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</si>
  <si>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</si>
  <si>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</si>
  <si>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</si>
  <si>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</si>
  <si>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</si>
  <si>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</si>
  <si>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</si>
  <si>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</si>
  <si>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</si>
  <si>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</si>
  <si>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</si>
  <si>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</si>
  <si>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</si>
  <si>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</si>
  <si>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</si>
  <si>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</si>
  <si>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</si>
  <si>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</si>
  <si>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</si>
  <si>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</si>
  <si>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</si>
  <si>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</si>
  <si>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</si>
  <si>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</si>
  <si>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</si>
  <si>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</si>
  <si>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</si>
  <si>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</si>
  <si>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</si>
  <si>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</si>
  <si>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</si>
  <si>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</si>
  <si>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</si>
  <si>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</si>
  <si>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</si>
  <si>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</si>
  <si>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</si>
  <si>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</si>
  <si>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</si>
  <si>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</si>
  <si>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</si>
  <si>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</si>
  <si>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</si>
  <si>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</si>
  <si>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</si>
  <si>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</si>
  <si>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</si>
  <si>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</si>
  <si>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</si>
  <si>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</si>
  <si>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</si>
  <si>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</si>
  <si>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</si>
  <si>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</si>
  <si>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</si>
  <si>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</si>
  <si>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</si>
  <si>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</si>
  <si>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</si>
  <si>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</si>
  <si>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</si>
  <si>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</si>
  <si>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</si>
  <si>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</si>
  <si>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</si>
  <si>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</si>
  <si>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</si>
  <si>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</si>
  <si>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</si>
  <si>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</si>
  <si>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</si>
  <si>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</si>
  <si>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</si>
  <si>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</si>
  <si>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</si>
  <si>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</si>
  <si>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</si>
  <si>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</si>
  <si>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</si>
  <si>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</si>
  <si>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</si>
  <si>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</si>
  <si>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</si>
  <si>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</si>
  <si>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</si>
  <si>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</si>
  <si>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</si>
  <si>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</si>
  <si>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</si>
  <si>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</si>
  <si>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</si>
  <si>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</si>
  <si>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</si>
  <si>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</si>
  <si>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</si>
  <si>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</si>
  <si>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</si>
  <si>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</si>
  <si>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</si>
  <si>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</si>
  <si>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</si>
  <si>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</si>
  <si>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</si>
  <si>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</si>
  <si>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</si>
  <si>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</si>
  <si>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</si>
  <si>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</si>
  <si>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</si>
  <si>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2.1-2.3</t>
  </si>
  <si>
    <t>Loss of Rs.1.25/-</t>
  </si>
  <si>
    <t>-4.25</t>
  </si>
  <si>
    <t>550-552</t>
  </si>
  <si>
    <t>730-735</t>
  </si>
  <si>
    <t>Profit of Rs.12/-</t>
  </si>
  <si>
    <t xml:space="preserve">TCS </t>
  </si>
  <si>
    <t>1050-1060</t>
  </si>
  <si>
    <t>517-523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</si>
  <si>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</si>
  <si>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</si>
  <si>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</si>
  <si>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</si>
  <si>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</si>
  <si>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</si>
  <si>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</si>
  <si>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503-505</t>
  </si>
  <si>
    <t>520-530</t>
  </si>
  <si>
    <t>2197-2203</t>
  </si>
  <si>
    <t>396-400</t>
  </si>
  <si>
    <t>MARUTI 6000 PE AUG</t>
  </si>
  <si>
    <t>68-72</t>
  </si>
  <si>
    <t>5-6.0</t>
  </si>
  <si>
    <t>150-170</t>
  </si>
  <si>
    <t>Profit of Rs.5/-</t>
  </si>
  <si>
    <t>Profit of Rs.17/-</t>
  </si>
  <si>
    <t>927-937</t>
  </si>
  <si>
    <t>DISPLAY COMMERCIAL PRIVATE LIMITED</t>
  </si>
  <si>
    <t>NOVATEOR</t>
  </si>
  <si>
    <t>YASH RAJESH SHAH</t>
  </si>
  <si>
    <t>402-404</t>
  </si>
  <si>
    <t>385-380</t>
  </si>
  <si>
    <t>Profit of Rs.9.5/-</t>
  </si>
  <si>
    <t>Loss of Rs.11/-</t>
  </si>
  <si>
    <t>272.5-273.5</t>
  </si>
  <si>
    <t>Profit of Rs.24/-</t>
  </si>
  <si>
    <t>ALEXANDER</t>
  </si>
  <si>
    <t>KAHAR NIKLESH KANAIYABHAI</t>
  </si>
  <si>
    <t>HEMANG B SHAH HUF</t>
  </si>
  <si>
    <t>AMFL</t>
  </si>
  <si>
    <t>NAVEEN GUPTA</t>
  </si>
  <si>
    <t>BHARGAV DEEPAK RAVANI</t>
  </si>
  <si>
    <t>PRABHA GUPTA</t>
  </si>
  <si>
    <t>YOGESH AGGARWAL</t>
  </si>
  <si>
    <t>KUMAR GURU BALASUBRAMANYAM</t>
  </si>
  <si>
    <t>ARYACAPM</t>
  </si>
  <si>
    <t>TIA ENTERPRISES PRIVATE LIMITED</t>
  </si>
  <si>
    <t>HOLLY ENTERPRISES PRIVATE LIMITED</t>
  </si>
  <si>
    <t>ARYAMAN</t>
  </si>
  <si>
    <t>JAI AMBE TRADEXIM PRIVATE LIMITED</t>
  </si>
  <si>
    <t>PANKAJ PIYUSH TRADE AND INVESTMENT LTD</t>
  </si>
  <si>
    <t>ASHARI</t>
  </si>
  <si>
    <t>SABAH TAIYAB NOORANI</t>
  </si>
  <si>
    <t>VIRENDRARAMNATHLAVHARKAR</t>
  </si>
  <si>
    <t>GALADA</t>
  </si>
  <si>
    <t>CPLUS007</t>
  </si>
  <si>
    <t>HINDEVER</t>
  </si>
  <si>
    <t>BRIJESH LAXMANPRASAD SAHU</t>
  </si>
  <si>
    <t>JFL</t>
  </si>
  <si>
    <t>HARDATTRAI BIYANI</t>
  </si>
  <si>
    <t>BIYANI FINANCIAL PVT LTD</t>
  </si>
  <si>
    <t>SHREESHAY</t>
  </si>
  <si>
    <t>TIA ENTERPRIES PRIVATE LIMITED</t>
  </si>
  <si>
    <t>SKL</t>
  </si>
  <si>
    <t>Apollo Tyres Ltd.</t>
  </si>
  <si>
    <t>TOWER RESEARCH CAPITAL MARKETS INDIA PRIVATE LIMITED</t>
  </si>
  <si>
    <t>Century Textiles Ltd.</t>
  </si>
  <si>
    <t>MORGAN STANLEY ASIA SINGAPORE PTE</t>
  </si>
  <si>
    <t>GSS Infotech Limited</t>
  </si>
  <si>
    <t>VISHWAMURTE TRAD INVEST PE LTD</t>
  </si>
  <si>
    <t>MINDSPACE</t>
  </si>
  <si>
    <t>Mindspace Business P REIT</t>
  </si>
  <si>
    <t>NOMURA INVESTMENT</t>
  </si>
  <si>
    <t>CAPITAL INCOME BUILDER</t>
  </si>
  <si>
    <t>RBL Bank Limited</t>
  </si>
  <si>
    <t>GRAVITON RESEARCH CAPITAL LLP</t>
  </si>
  <si>
    <t>SURJECTIVE RESEARCH CAPITAL LLP</t>
  </si>
  <si>
    <t>Welspun Corp Limited</t>
  </si>
  <si>
    <t>AUTHUM INVESTMENT &amp; INFRASTRUCTURE LIMITED</t>
  </si>
  <si>
    <t>GDL-RE</t>
  </si>
  <si>
    <t>GATEWAY DISTRIPARKS RE</t>
  </si>
  <si>
    <t>GENERAL INS.COPR OF INDIA</t>
  </si>
  <si>
    <t>SPENCER-RE</t>
  </si>
  <si>
    <t>Spencer's Retail RE</t>
  </si>
  <si>
    <t>HABROK INDIA MASTER 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</si>
</sst>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58" borderId="37" xfId="0" applyNumberFormat="1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2" borderId="5" xfId="16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44053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4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L16" sqref="L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44053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8" t="s">
        <v>16</v>
      </c>
      <c r="B9" s="540" t="s">
        <v>17</v>
      </c>
      <c r="C9" s="540" t="s">
        <v>18</v>
      </c>
      <c r="D9" s="274" t="s">
        <v>19</v>
      </c>
      <c r="E9" s="274" t="s">
        <v>20</v>
      </c>
      <c r="F9" s="535" t="s">
        <v>21</v>
      </c>
      <c r="G9" s="536"/>
      <c r="H9" s="537"/>
      <c r="I9" s="535" t="s">
        <v>22</v>
      </c>
      <c r="J9" s="536"/>
      <c r="K9" s="537"/>
      <c r="L9" s="274"/>
      <c r="M9" s="281"/>
      <c r="N9" s="281"/>
      <c r="O9" s="281"/>
    </row>
    <row r="10" spans="1:15" ht="59.25" customHeight="1">
      <c r="A10" s="539"/>
      <c r="B10" s="541" t="s">
        <v>17</v>
      </c>
      <c r="C10" s="54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21771.35</v>
      </c>
      <c r="E11" s="303">
        <v>21680.616666666665</v>
      </c>
      <c r="F11" s="315">
        <v>21526.23333333333</v>
      </c>
      <c r="G11" s="315">
        <v>21281.116666666665</v>
      </c>
      <c r="H11" s="315">
        <v>21126.73333333333</v>
      </c>
      <c r="I11" s="315">
        <v>21925.73333333333</v>
      </c>
      <c r="J11" s="315">
        <v>22080.116666666669</v>
      </c>
      <c r="K11" s="315">
        <v>22325.23333333333</v>
      </c>
      <c r="L11" s="302">
        <v>21835</v>
      </c>
      <c r="M11" s="302">
        <v>21435.5</v>
      </c>
      <c r="N11" s="319">
        <v>1408575</v>
      </c>
      <c r="O11" s="320">
        <v>4.3620804623249611E-2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11226.2</v>
      </c>
      <c r="E12" s="316">
        <v>11206.066666666666</v>
      </c>
      <c r="F12" s="317">
        <v>11162.133333333331</v>
      </c>
      <c r="G12" s="317">
        <v>11098.066666666666</v>
      </c>
      <c r="H12" s="317">
        <v>11054.133333333331</v>
      </c>
      <c r="I12" s="317">
        <v>11270.133333333331</v>
      </c>
      <c r="J12" s="317">
        <v>11314.066666666666</v>
      </c>
      <c r="K12" s="317">
        <v>11378.133333333331</v>
      </c>
      <c r="L12" s="304">
        <v>11250</v>
      </c>
      <c r="M12" s="304">
        <v>11142</v>
      </c>
      <c r="N12" s="319">
        <v>11373600</v>
      </c>
      <c r="O12" s="320">
        <v>1.7212004131954225E-2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1402.35</v>
      </c>
      <c r="E13" s="316">
        <v>1409.6666666666667</v>
      </c>
      <c r="F13" s="317">
        <v>1390.3333333333335</v>
      </c>
      <c r="G13" s="317">
        <v>1378.3166666666668</v>
      </c>
      <c r="H13" s="317">
        <v>1358.9833333333336</v>
      </c>
      <c r="I13" s="317">
        <v>1421.6833333333334</v>
      </c>
      <c r="J13" s="317">
        <v>1441.0166666666669</v>
      </c>
      <c r="K13" s="317">
        <v>1453.0333333333333</v>
      </c>
      <c r="L13" s="304">
        <v>1429</v>
      </c>
      <c r="M13" s="304">
        <v>1397.65</v>
      </c>
      <c r="N13" s="319">
        <v>2540000</v>
      </c>
      <c r="O13" s="320">
        <v>-5.8708414872798431E-3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193.7</v>
      </c>
      <c r="E14" s="316">
        <v>189.96666666666667</v>
      </c>
      <c r="F14" s="317">
        <v>184.23333333333335</v>
      </c>
      <c r="G14" s="317">
        <v>174.76666666666668</v>
      </c>
      <c r="H14" s="317">
        <v>169.03333333333336</v>
      </c>
      <c r="I14" s="317">
        <v>199.43333333333334</v>
      </c>
      <c r="J14" s="317">
        <v>205.16666666666663</v>
      </c>
      <c r="K14" s="317">
        <v>214.63333333333333</v>
      </c>
      <c r="L14" s="304">
        <v>195.7</v>
      </c>
      <c r="M14" s="304">
        <v>180.5</v>
      </c>
      <c r="N14" s="319">
        <v>18656000</v>
      </c>
      <c r="O14" s="320">
        <v>8.1632653061224483E-2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328.1</v>
      </c>
      <c r="E15" s="316">
        <v>326.70000000000005</v>
      </c>
      <c r="F15" s="317">
        <v>324.10000000000008</v>
      </c>
      <c r="G15" s="317">
        <v>320.10000000000002</v>
      </c>
      <c r="H15" s="317">
        <v>317.50000000000006</v>
      </c>
      <c r="I15" s="317">
        <v>330.7000000000001</v>
      </c>
      <c r="J15" s="317">
        <v>333.3</v>
      </c>
      <c r="K15" s="317">
        <v>337.30000000000013</v>
      </c>
      <c r="L15" s="304">
        <v>329.3</v>
      </c>
      <c r="M15" s="304">
        <v>322.7</v>
      </c>
      <c r="N15" s="319">
        <v>32090000</v>
      </c>
      <c r="O15" s="320">
        <v>3.5965598123534012E-3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722.3</v>
      </c>
      <c r="E16" s="316">
        <v>723.13333333333333</v>
      </c>
      <c r="F16" s="317">
        <v>716.26666666666665</v>
      </c>
      <c r="G16" s="317">
        <v>710.23333333333335</v>
      </c>
      <c r="H16" s="317">
        <v>703.36666666666667</v>
      </c>
      <c r="I16" s="317">
        <v>729.16666666666663</v>
      </c>
      <c r="J16" s="317">
        <v>736.03333333333319</v>
      </c>
      <c r="K16" s="317">
        <v>742.06666666666661</v>
      </c>
      <c r="L16" s="304">
        <v>730</v>
      </c>
      <c r="M16" s="304">
        <v>717.1</v>
      </c>
      <c r="N16" s="319">
        <v>1326000</v>
      </c>
      <c r="O16" s="320">
        <v>3.7558685446009391E-2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220.75</v>
      </c>
      <c r="E17" s="316">
        <v>222.23333333333335</v>
      </c>
      <c r="F17" s="317">
        <v>218.2166666666667</v>
      </c>
      <c r="G17" s="317">
        <v>215.68333333333334</v>
      </c>
      <c r="H17" s="317">
        <v>211.66666666666669</v>
      </c>
      <c r="I17" s="317">
        <v>224.76666666666671</v>
      </c>
      <c r="J17" s="317">
        <v>228.78333333333336</v>
      </c>
      <c r="K17" s="317">
        <v>231.31666666666672</v>
      </c>
      <c r="L17" s="304">
        <v>226.25</v>
      </c>
      <c r="M17" s="304">
        <v>219.7</v>
      </c>
      <c r="N17" s="319">
        <v>17517000</v>
      </c>
      <c r="O17" s="320">
        <v>-1.964405641370047E-2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1736.1</v>
      </c>
      <c r="E18" s="316">
        <v>1726.9833333333333</v>
      </c>
      <c r="F18" s="317">
        <v>1704.1166666666668</v>
      </c>
      <c r="G18" s="317">
        <v>1672.1333333333334</v>
      </c>
      <c r="H18" s="317">
        <v>1649.2666666666669</v>
      </c>
      <c r="I18" s="317">
        <v>1758.9666666666667</v>
      </c>
      <c r="J18" s="317">
        <v>1781.833333333333</v>
      </c>
      <c r="K18" s="317">
        <v>1813.8166666666666</v>
      </c>
      <c r="L18" s="304">
        <v>1749.85</v>
      </c>
      <c r="M18" s="304">
        <v>1695</v>
      </c>
      <c r="N18" s="319">
        <v>1191000</v>
      </c>
      <c r="O18" s="320">
        <v>4.6393926613243356E-3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124.1</v>
      </c>
      <c r="E19" s="316">
        <v>121.61666666666667</v>
      </c>
      <c r="F19" s="317">
        <v>117.58333333333334</v>
      </c>
      <c r="G19" s="317">
        <v>111.06666666666666</v>
      </c>
      <c r="H19" s="317">
        <v>107.03333333333333</v>
      </c>
      <c r="I19" s="317">
        <v>128.13333333333335</v>
      </c>
      <c r="J19" s="317">
        <v>132.16666666666669</v>
      </c>
      <c r="K19" s="317">
        <v>138.68333333333337</v>
      </c>
      <c r="L19" s="304">
        <v>125.65</v>
      </c>
      <c r="M19" s="304">
        <v>115.1</v>
      </c>
      <c r="N19" s="319">
        <v>16560000</v>
      </c>
      <c r="O19" s="320">
        <v>9.560039695666557E-2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50.2</v>
      </c>
      <c r="E20" s="316">
        <v>49.983333333333327</v>
      </c>
      <c r="F20" s="317">
        <v>49.266666666666652</v>
      </c>
      <c r="G20" s="317">
        <v>48.333333333333321</v>
      </c>
      <c r="H20" s="317">
        <v>47.616666666666646</v>
      </c>
      <c r="I20" s="317">
        <v>50.916666666666657</v>
      </c>
      <c r="J20" s="317">
        <v>51.63333333333334</v>
      </c>
      <c r="K20" s="317">
        <v>52.566666666666663</v>
      </c>
      <c r="L20" s="304">
        <v>50.7</v>
      </c>
      <c r="M20" s="304">
        <v>49.05</v>
      </c>
      <c r="N20" s="319">
        <v>48780000</v>
      </c>
      <c r="O20" s="320">
        <v>-1.5261627906976744E-2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1808.3</v>
      </c>
      <c r="E21" s="316">
        <v>1785.3999999999999</v>
      </c>
      <c r="F21" s="317">
        <v>1752.9999999999998</v>
      </c>
      <c r="G21" s="317">
        <v>1697.6999999999998</v>
      </c>
      <c r="H21" s="317">
        <v>1665.2999999999997</v>
      </c>
      <c r="I21" s="317">
        <v>1840.6999999999998</v>
      </c>
      <c r="J21" s="317">
        <v>1873.1</v>
      </c>
      <c r="K21" s="317">
        <v>1928.3999999999999</v>
      </c>
      <c r="L21" s="304">
        <v>1817.8</v>
      </c>
      <c r="M21" s="304">
        <v>1730.1</v>
      </c>
      <c r="N21" s="319">
        <v>5173200</v>
      </c>
      <c r="O21" s="320">
        <v>-1.5753424657534248E-2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908.95</v>
      </c>
      <c r="E22" s="316">
        <v>910.15</v>
      </c>
      <c r="F22" s="317">
        <v>897.4</v>
      </c>
      <c r="G22" s="317">
        <v>885.85</v>
      </c>
      <c r="H22" s="317">
        <v>873.1</v>
      </c>
      <c r="I22" s="317">
        <v>921.69999999999993</v>
      </c>
      <c r="J22" s="317">
        <v>934.44999999999993</v>
      </c>
      <c r="K22" s="317">
        <v>945.99999999999989</v>
      </c>
      <c r="L22" s="304">
        <v>922.9</v>
      </c>
      <c r="M22" s="304">
        <v>898.6</v>
      </c>
      <c r="N22" s="319">
        <v>14557400</v>
      </c>
      <c r="O22" s="320">
        <v>-3.1901097951067693E-2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434.65</v>
      </c>
      <c r="E23" s="316">
        <v>433.7166666666667</v>
      </c>
      <c r="F23" s="317">
        <v>429.18333333333339</v>
      </c>
      <c r="G23" s="317">
        <v>423.7166666666667</v>
      </c>
      <c r="H23" s="317">
        <v>419.18333333333339</v>
      </c>
      <c r="I23" s="317">
        <v>439.18333333333339</v>
      </c>
      <c r="J23" s="317">
        <v>443.7166666666667</v>
      </c>
      <c r="K23" s="317">
        <v>449.18333333333339</v>
      </c>
      <c r="L23" s="304">
        <v>438.25</v>
      </c>
      <c r="M23" s="304">
        <v>428.25</v>
      </c>
      <c r="N23" s="319">
        <v>54885600</v>
      </c>
      <c r="O23" s="320">
        <v>1.3696808510638299E-2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3017.9</v>
      </c>
      <c r="E24" s="316">
        <v>3013.65</v>
      </c>
      <c r="F24" s="317">
        <v>2990.8500000000004</v>
      </c>
      <c r="G24" s="317">
        <v>2963.8</v>
      </c>
      <c r="H24" s="317">
        <v>2941.0000000000005</v>
      </c>
      <c r="I24" s="317">
        <v>3040.7000000000003</v>
      </c>
      <c r="J24" s="317">
        <v>3063.5000000000005</v>
      </c>
      <c r="K24" s="317">
        <v>3090.55</v>
      </c>
      <c r="L24" s="304">
        <v>3036.45</v>
      </c>
      <c r="M24" s="304">
        <v>2986.6</v>
      </c>
      <c r="N24" s="319">
        <v>1499250</v>
      </c>
      <c r="O24" s="320">
        <v>8.5771947527749741E-3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6500.45</v>
      </c>
      <c r="E25" s="316">
        <v>6440.6166666666659</v>
      </c>
      <c r="F25" s="317">
        <v>6341.2333333333318</v>
      </c>
      <c r="G25" s="317">
        <v>6182.0166666666655</v>
      </c>
      <c r="H25" s="317">
        <v>6082.6333333333314</v>
      </c>
      <c r="I25" s="317">
        <v>6599.8333333333321</v>
      </c>
      <c r="J25" s="317">
        <v>6699.2166666666653</v>
      </c>
      <c r="K25" s="317">
        <v>6858.4333333333325</v>
      </c>
      <c r="L25" s="304">
        <v>6540</v>
      </c>
      <c r="M25" s="304">
        <v>6281.4</v>
      </c>
      <c r="N25" s="319">
        <v>853250</v>
      </c>
      <c r="O25" s="320">
        <v>3.0184123151222458E-2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3478.3</v>
      </c>
      <c r="E26" s="316">
        <v>3430.1166666666668</v>
      </c>
      <c r="F26" s="317">
        <v>3365.1833333333334</v>
      </c>
      <c r="G26" s="317">
        <v>3252.0666666666666</v>
      </c>
      <c r="H26" s="317">
        <v>3187.1333333333332</v>
      </c>
      <c r="I26" s="317">
        <v>3543.2333333333336</v>
      </c>
      <c r="J26" s="317">
        <v>3608.166666666667</v>
      </c>
      <c r="K26" s="317">
        <v>3721.2833333333338</v>
      </c>
      <c r="L26" s="304">
        <v>3495.05</v>
      </c>
      <c r="M26" s="304">
        <v>3317</v>
      </c>
      <c r="N26" s="319">
        <v>5065250</v>
      </c>
      <c r="O26" s="320">
        <v>-4.4337531248526012E-2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1356.2</v>
      </c>
      <c r="E27" s="316">
        <v>1364.6333333333332</v>
      </c>
      <c r="F27" s="317">
        <v>1344.2666666666664</v>
      </c>
      <c r="G27" s="317">
        <v>1332.3333333333333</v>
      </c>
      <c r="H27" s="317">
        <v>1311.9666666666665</v>
      </c>
      <c r="I27" s="317">
        <v>1376.5666666666664</v>
      </c>
      <c r="J27" s="317">
        <v>1396.9333333333332</v>
      </c>
      <c r="K27" s="317">
        <v>1408.8666666666663</v>
      </c>
      <c r="L27" s="304">
        <v>1385</v>
      </c>
      <c r="M27" s="304">
        <v>1352.7</v>
      </c>
      <c r="N27" s="319">
        <v>2546400</v>
      </c>
      <c r="O27" s="320">
        <v>-6.2794348508634224E-4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309.05</v>
      </c>
      <c r="E28" s="316">
        <v>307.0333333333333</v>
      </c>
      <c r="F28" s="317">
        <v>303.06666666666661</v>
      </c>
      <c r="G28" s="317">
        <v>297.08333333333331</v>
      </c>
      <c r="H28" s="317">
        <v>293.11666666666662</v>
      </c>
      <c r="I28" s="317">
        <v>313.01666666666659</v>
      </c>
      <c r="J28" s="317">
        <v>316.98333333333329</v>
      </c>
      <c r="K28" s="317">
        <v>322.96666666666658</v>
      </c>
      <c r="L28" s="304">
        <v>311</v>
      </c>
      <c r="M28" s="304">
        <v>301.05</v>
      </c>
      <c r="N28" s="319">
        <v>26730000</v>
      </c>
      <c r="O28" s="320">
        <v>-4.6304026716331645E-2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48.65</v>
      </c>
      <c r="E29" s="316">
        <v>47.983333333333327</v>
      </c>
      <c r="F29" s="317">
        <v>46.966666666666654</v>
      </c>
      <c r="G29" s="317">
        <v>45.283333333333324</v>
      </c>
      <c r="H29" s="317">
        <v>44.266666666666652</v>
      </c>
      <c r="I29" s="317">
        <v>49.666666666666657</v>
      </c>
      <c r="J29" s="317">
        <v>50.683333333333323</v>
      </c>
      <c r="K29" s="317">
        <v>52.36666666666666</v>
      </c>
      <c r="L29" s="304">
        <v>49</v>
      </c>
      <c r="M29" s="304">
        <v>46.3</v>
      </c>
      <c r="N29" s="319">
        <v>47141800</v>
      </c>
      <c r="O29" s="320">
        <v>2.186277995023107E-2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1263.75</v>
      </c>
      <c r="E30" s="316">
        <v>1263.7666666666667</v>
      </c>
      <c r="F30" s="317">
        <v>1253.6333333333332</v>
      </c>
      <c r="G30" s="317">
        <v>1243.5166666666667</v>
      </c>
      <c r="H30" s="317">
        <v>1233.3833333333332</v>
      </c>
      <c r="I30" s="317">
        <v>1273.8833333333332</v>
      </c>
      <c r="J30" s="317">
        <v>1284.0166666666669</v>
      </c>
      <c r="K30" s="317">
        <v>1294.1333333333332</v>
      </c>
      <c r="L30" s="304">
        <v>1273.9000000000001</v>
      </c>
      <c r="M30" s="304">
        <v>1253.6500000000001</v>
      </c>
      <c r="N30" s="319">
        <v>2556400</v>
      </c>
      <c r="O30" s="320">
        <v>0.11677078327727054</v>
      </c>
    </row>
    <row r="31" spans="1:15" ht="15">
      <c r="A31" s="277">
        <v>21</v>
      </c>
      <c r="B31" s="390" t="s">
        <v>64</v>
      </c>
      <c r="C31" s="277" t="s">
        <v>65</v>
      </c>
      <c r="D31" s="316">
        <v>99.35</v>
      </c>
      <c r="E31" s="316">
        <v>99.533333333333346</v>
      </c>
      <c r="F31" s="317">
        <v>98.216666666666697</v>
      </c>
      <c r="G31" s="317">
        <v>97.083333333333357</v>
      </c>
      <c r="H31" s="317">
        <v>95.766666666666708</v>
      </c>
      <c r="I31" s="317">
        <v>100.66666666666669</v>
      </c>
      <c r="J31" s="317">
        <v>101.98333333333332</v>
      </c>
      <c r="K31" s="317">
        <v>103.11666666666667</v>
      </c>
      <c r="L31" s="304">
        <v>100.85</v>
      </c>
      <c r="M31" s="304">
        <v>98.4</v>
      </c>
      <c r="N31" s="319">
        <v>24669600</v>
      </c>
      <c r="O31" s="320">
        <v>7.7615647314498602E-3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558.04999999999995</v>
      </c>
      <c r="E32" s="316">
        <v>548.65</v>
      </c>
      <c r="F32" s="317">
        <v>537.29999999999995</v>
      </c>
      <c r="G32" s="317">
        <v>516.54999999999995</v>
      </c>
      <c r="H32" s="317">
        <v>505.19999999999993</v>
      </c>
      <c r="I32" s="317">
        <v>569.4</v>
      </c>
      <c r="J32" s="317">
        <v>580.75000000000011</v>
      </c>
      <c r="K32" s="317">
        <v>601.5</v>
      </c>
      <c r="L32" s="304">
        <v>560</v>
      </c>
      <c r="M32" s="304">
        <v>527.9</v>
      </c>
      <c r="N32" s="319">
        <v>3786200</v>
      </c>
      <c r="O32" s="320">
        <v>5.7450076804915512E-2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409.45</v>
      </c>
      <c r="E33" s="316">
        <v>410.2</v>
      </c>
      <c r="F33" s="317">
        <v>404.7</v>
      </c>
      <c r="G33" s="317">
        <v>399.95</v>
      </c>
      <c r="H33" s="317">
        <v>394.45</v>
      </c>
      <c r="I33" s="317">
        <v>414.95</v>
      </c>
      <c r="J33" s="317">
        <v>420.45</v>
      </c>
      <c r="K33" s="317">
        <v>425.2</v>
      </c>
      <c r="L33" s="304">
        <v>415.7</v>
      </c>
      <c r="M33" s="304">
        <v>405.45</v>
      </c>
      <c r="N33" s="319">
        <v>5062500</v>
      </c>
      <c r="O33" s="320">
        <v>2.3347483323226198E-2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561.6</v>
      </c>
      <c r="E34" s="316">
        <v>560.01666666666665</v>
      </c>
      <c r="F34" s="317">
        <v>555.63333333333333</v>
      </c>
      <c r="G34" s="317">
        <v>549.66666666666663</v>
      </c>
      <c r="H34" s="317">
        <v>545.2833333333333</v>
      </c>
      <c r="I34" s="317">
        <v>565.98333333333335</v>
      </c>
      <c r="J34" s="317">
        <v>570.36666666666656</v>
      </c>
      <c r="K34" s="317">
        <v>576.33333333333337</v>
      </c>
      <c r="L34" s="304">
        <v>564.4</v>
      </c>
      <c r="M34" s="304">
        <v>554.04999999999995</v>
      </c>
      <c r="N34" s="319">
        <v>80960889</v>
      </c>
      <c r="O34" s="320">
        <v>1.6488423752490438E-3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35.5</v>
      </c>
      <c r="E35" s="316">
        <v>35.383333333333333</v>
      </c>
      <c r="F35" s="317">
        <v>35.016666666666666</v>
      </c>
      <c r="G35" s="317">
        <v>34.533333333333331</v>
      </c>
      <c r="H35" s="317">
        <v>34.166666666666664</v>
      </c>
      <c r="I35" s="317">
        <v>35.866666666666667</v>
      </c>
      <c r="J35" s="317">
        <v>36.233333333333327</v>
      </c>
      <c r="K35" s="317">
        <v>36.716666666666669</v>
      </c>
      <c r="L35" s="304">
        <v>35.75</v>
      </c>
      <c r="M35" s="304">
        <v>34.9</v>
      </c>
      <c r="N35" s="319">
        <v>47397000</v>
      </c>
      <c r="O35" s="320">
        <v>4.7331786542923436E-2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401.65</v>
      </c>
      <c r="E36" s="316">
        <v>404.2833333333333</v>
      </c>
      <c r="F36" s="317">
        <v>395.56666666666661</v>
      </c>
      <c r="G36" s="317">
        <v>389.48333333333329</v>
      </c>
      <c r="H36" s="317">
        <v>380.76666666666659</v>
      </c>
      <c r="I36" s="317">
        <v>410.36666666666662</v>
      </c>
      <c r="J36" s="317">
        <v>419.08333333333331</v>
      </c>
      <c r="K36" s="317">
        <v>425.16666666666663</v>
      </c>
      <c r="L36" s="304">
        <v>413</v>
      </c>
      <c r="M36" s="304">
        <v>398.2</v>
      </c>
      <c r="N36" s="319">
        <v>16014900</v>
      </c>
      <c r="O36" s="320">
        <v>4.9118577670634322E-2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13722.45</v>
      </c>
      <c r="E37" s="316">
        <v>13556.333333333334</v>
      </c>
      <c r="F37" s="317">
        <v>13264.316666666668</v>
      </c>
      <c r="G37" s="317">
        <v>12806.183333333334</v>
      </c>
      <c r="H37" s="317">
        <v>12514.166666666668</v>
      </c>
      <c r="I37" s="317">
        <v>14014.466666666667</v>
      </c>
      <c r="J37" s="317">
        <v>14306.483333333334</v>
      </c>
      <c r="K37" s="317">
        <v>14764.616666666667</v>
      </c>
      <c r="L37" s="304">
        <v>13848.35</v>
      </c>
      <c r="M37" s="304">
        <v>13098.2</v>
      </c>
      <c r="N37" s="319">
        <v>109600</v>
      </c>
      <c r="O37" s="320">
        <v>4.6800382043935052E-2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421.5</v>
      </c>
      <c r="E38" s="316">
        <v>419.16666666666669</v>
      </c>
      <c r="F38" s="317">
        <v>414.83333333333337</v>
      </c>
      <c r="G38" s="317">
        <v>408.16666666666669</v>
      </c>
      <c r="H38" s="317">
        <v>403.83333333333337</v>
      </c>
      <c r="I38" s="317">
        <v>425.83333333333337</v>
      </c>
      <c r="J38" s="317">
        <v>430.16666666666674</v>
      </c>
      <c r="K38" s="317">
        <v>436.83333333333337</v>
      </c>
      <c r="L38" s="304">
        <v>423.5</v>
      </c>
      <c r="M38" s="304">
        <v>412.5</v>
      </c>
      <c r="N38" s="319">
        <v>19197000</v>
      </c>
      <c r="O38" s="320">
        <v>-3.9967593842830135E-2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3931.25</v>
      </c>
      <c r="E39" s="316">
        <v>3912.5666666666671</v>
      </c>
      <c r="F39" s="317">
        <v>3881.1833333333343</v>
      </c>
      <c r="G39" s="317">
        <v>3831.1166666666672</v>
      </c>
      <c r="H39" s="317">
        <v>3799.7333333333345</v>
      </c>
      <c r="I39" s="317">
        <v>3962.6333333333341</v>
      </c>
      <c r="J39" s="317">
        <v>3994.0166666666664</v>
      </c>
      <c r="K39" s="317">
        <v>4044.0833333333339</v>
      </c>
      <c r="L39" s="304">
        <v>3943.95</v>
      </c>
      <c r="M39" s="304">
        <v>3862.5</v>
      </c>
      <c r="N39" s="319">
        <v>1344400</v>
      </c>
      <c r="O39" s="320">
        <v>1.8022111161593215E-2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392.15</v>
      </c>
      <c r="E40" s="316">
        <v>392.2</v>
      </c>
      <c r="F40" s="317">
        <v>388.34999999999997</v>
      </c>
      <c r="G40" s="317">
        <v>384.54999999999995</v>
      </c>
      <c r="H40" s="317">
        <v>380.69999999999993</v>
      </c>
      <c r="I40" s="317">
        <v>396</v>
      </c>
      <c r="J40" s="317">
        <v>399.85</v>
      </c>
      <c r="K40" s="317">
        <v>403.65000000000003</v>
      </c>
      <c r="L40" s="304">
        <v>396.05</v>
      </c>
      <c r="M40" s="304">
        <v>388.4</v>
      </c>
      <c r="N40" s="319">
        <v>9369800</v>
      </c>
      <c r="O40" s="320">
        <v>-7.8935986159169552E-2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101.65</v>
      </c>
      <c r="E41" s="316">
        <v>101.06666666666666</v>
      </c>
      <c r="F41" s="317">
        <v>100.13333333333333</v>
      </c>
      <c r="G41" s="317">
        <v>98.61666666666666</v>
      </c>
      <c r="H41" s="317">
        <v>97.683333333333323</v>
      </c>
      <c r="I41" s="317">
        <v>102.58333333333333</v>
      </c>
      <c r="J41" s="317">
        <v>103.51666666666667</v>
      </c>
      <c r="K41" s="317">
        <v>105.03333333333333</v>
      </c>
      <c r="L41" s="304">
        <v>102</v>
      </c>
      <c r="M41" s="304">
        <v>99.55</v>
      </c>
      <c r="N41" s="319">
        <v>14255000</v>
      </c>
      <c r="O41" s="320">
        <v>-0.12465459011360147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322.3</v>
      </c>
      <c r="E42" s="316">
        <v>316.4666666666667</v>
      </c>
      <c r="F42" s="317">
        <v>308.63333333333338</v>
      </c>
      <c r="G42" s="317">
        <v>294.9666666666667</v>
      </c>
      <c r="H42" s="317">
        <v>287.13333333333338</v>
      </c>
      <c r="I42" s="317">
        <v>330.13333333333338</v>
      </c>
      <c r="J42" s="317">
        <v>337.96666666666664</v>
      </c>
      <c r="K42" s="317">
        <v>351.63333333333338</v>
      </c>
      <c r="L42" s="304">
        <v>324.3</v>
      </c>
      <c r="M42" s="304">
        <v>302.8</v>
      </c>
      <c r="N42" s="319">
        <v>3836000</v>
      </c>
      <c r="O42" s="320">
        <v>0.42559833506763789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208.85</v>
      </c>
      <c r="E43" s="316">
        <v>207.01666666666665</v>
      </c>
      <c r="F43" s="317">
        <v>203.93333333333331</v>
      </c>
      <c r="G43" s="317">
        <v>199.01666666666665</v>
      </c>
      <c r="H43" s="317">
        <v>195.93333333333331</v>
      </c>
      <c r="I43" s="317">
        <v>211.93333333333331</v>
      </c>
      <c r="J43" s="317">
        <v>215.01666666666668</v>
      </c>
      <c r="K43" s="317">
        <v>219.93333333333331</v>
      </c>
      <c r="L43" s="304">
        <v>210.1</v>
      </c>
      <c r="M43" s="304">
        <v>202.1</v>
      </c>
      <c r="N43" s="319">
        <v>5665000</v>
      </c>
      <c r="O43" s="320">
        <v>-4.9895178197064988E-2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732.35</v>
      </c>
      <c r="E44" s="316">
        <v>733.5333333333333</v>
      </c>
      <c r="F44" s="317">
        <v>725.96666666666658</v>
      </c>
      <c r="G44" s="317">
        <v>719.58333333333326</v>
      </c>
      <c r="H44" s="317">
        <v>712.01666666666654</v>
      </c>
      <c r="I44" s="317">
        <v>739.91666666666663</v>
      </c>
      <c r="J44" s="317">
        <v>747.48333333333323</v>
      </c>
      <c r="K44" s="317">
        <v>753.86666666666667</v>
      </c>
      <c r="L44" s="304">
        <v>741.1</v>
      </c>
      <c r="M44" s="304">
        <v>727.15</v>
      </c>
      <c r="N44" s="319">
        <v>15466100</v>
      </c>
      <c r="O44" s="320">
        <v>2.817388298332037E-2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130.30000000000001</v>
      </c>
      <c r="E45" s="316">
        <v>130.04999999999998</v>
      </c>
      <c r="F45" s="317">
        <v>129.34999999999997</v>
      </c>
      <c r="G45" s="317">
        <v>128.39999999999998</v>
      </c>
      <c r="H45" s="317">
        <v>127.69999999999996</v>
      </c>
      <c r="I45" s="317">
        <v>130.99999999999997</v>
      </c>
      <c r="J45" s="317">
        <v>131.69999999999996</v>
      </c>
      <c r="K45" s="317">
        <v>132.64999999999998</v>
      </c>
      <c r="L45" s="304">
        <v>130.75</v>
      </c>
      <c r="M45" s="304">
        <v>129.1</v>
      </c>
      <c r="N45" s="319">
        <v>30088400</v>
      </c>
      <c r="O45" s="320">
        <v>-5.0165178025204944E-3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1462.5</v>
      </c>
      <c r="E46" s="316">
        <v>1458.5333333333335</v>
      </c>
      <c r="F46" s="317">
        <v>1443.0166666666671</v>
      </c>
      <c r="G46" s="317">
        <v>1423.5333333333335</v>
      </c>
      <c r="H46" s="317">
        <v>1408.0166666666671</v>
      </c>
      <c r="I46" s="317">
        <v>1478.0166666666671</v>
      </c>
      <c r="J46" s="317">
        <v>1493.5333333333335</v>
      </c>
      <c r="K46" s="317">
        <v>1513.0166666666671</v>
      </c>
      <c r="L46" s="304">
        <v>1474.05</v>
      </c>
      <c r="M46" s="304">
        <v>1439.05</v>
      </c>
      <c r="N46" s="319">
        <v>2811900</v>
      </c>
      <c r="O46" s="320">
        <v>9.8039215686274508E-3</v>
      </c>
    </row>
    <row r="47" spans="1:15" ht="15">
      <c r="A47" s="277">
        <v>37</v>
      </c>
      <c r="B47" s="390" t="s">
        <v>39</v>
      </c>
      <c r="C47" s="277" t="s">
        <v>86</v>
      </c>
      <c r="D47" s="316">
        <v>454.55</v>
      </c>
      <c r="E47" s="316">
        <v>455.9666666666667</v>
      </c>
      <c r="F47" s="317">
        <v>449.43333333333339</v>
      </c>
      <c r="G47" s="317">
        <v>444.31666666666672</v>
      </c>
      <c r="H47" s="317">
        <v>437.78333333333342</v>
      </c>
      <c r="I47" s="317">
        <v>461.08333333333337</v>
      </c>
      <c r="J47" s="317">
        <v>467.61666666666667</v>
      </c>
      <c r="K47" s="317">
        <v>472.73333333333335</v>
      </c>
      <c r="L47" s="304">
        <v>462.5</v>
      </c>
      <c r="M47" s="304">
        <v>450.85</v>
      </c>
      <c r="N47" s="319">
        <v>3998154</v>
      </c>
      <c r="O47" s="320">
        <v>-7.3729142413659294E-3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412.85</v>
      </c>
      <c r="E48" s="316">
        <v>409.90000000000003</v>
      </c>
      <c r="F48" s="317">
        <v>405.20000000000005</v>
      </c>
      <c r="G48" s="317">
        <v>397.55</v>
      </c>
      <c r="H48" s="317">
        <v>392.85</v>
      </c>
      <c r="I48" s="317">
        <v>417.55000000000007</v>
      </c>
      <c r="J48" s="317">
        <v>422.25</v>
      </c>
      <c r="K48" s="317">
        <v>429.90000000000009</v>
      </c>
      <c r="L48" s="304">
        <v>414.6</v>
      </c>
      <c r="M48" s="304">
        <v>402.25</v>
      </c>
      <c r="N48" s="319">
        <v>1928400</v>
      </c>
      <c r="O48" s="320">
        <v>-1.1076923076923076E-2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511.55</v>
      </c>
      <c r="E49" s="316">
        <v>510.16666666666669</v>
      </c>
      <c r="F49" s="317">
        <v>507.33333333333337</v>
      </c>
      <c r="G49" s="317">
        <v>503.11666666666667</v>
      </c>
      <c r="H49" s="317">
        <v>500.28333333333336</v>
      </c>
      <c r="I49" s="317">
        <v>514.38333333333344</v>
      </c>
      <c r="J49" s="317">
        <v>517.2166666666667</v>
      </c>
      <c r="K49" s="317">
        <v>521.43333333333339</v>
      </c>
      <c r="L49" s="304">
        <v>513</v>
      </c>
      <c r="M49" s="304">
        <v>505.95</v>
      </c>
      <c r="N49" s="319">
        <v>10730000</v>
      </c>
      <c r="O49" s="320">
        <v>-3.4936531966926748E-4</v>
      </c>
    </row>
    <row r="50" spans="1:15" ht="15">
      <c r="A50" s="277">
        <v>40</v>
      </c>
      <c r="B50" s="390" t="s">
        <v>52</v>
      </c>
      <c r="C50" s="277" t="s">
        <v>91</v>
      </c>
      <c r="D50" s="316">
        <v>2790</v>
      </c>
      <c r="E50" s="316">
        <v>2777</v>
      </c>
      <c r="F50" s="317">
        <v>2739.05</v>
      </c>
      <c r="G50" s="317">
        <v>2688.1000000000004</v>
      </c>
      <c r="H50" s="317">
        <v>2650.1500000000005</v>
      </c>
      <c r="I50" s="317">
        <v>2827.95</v>
      </c>
      <c r="J50" s="317">
        <v>2865.8999999999996</v>
      </c>
      <c r="K50" s="317">
        <v>2916.8499999999995</v>
      </c>
      <c r="L50" s="304">
        <v>2814.95</v>
      </c>
      <c r="M50" s="304">
        <v>2726.05</v>
      </c>
      <c r="N50" s="319">
        <v>3640800</v>
      </c>
      <c r="O50" s="320">
        <v>-7.6847074322099022E-4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142.6</v>
      </c>
      <c r="E51" s="316">
        <v>142.93333333333331</v>
      </c>
      <c r="F51" s="317">
        <v>141.06666666666661</v>
      </c>
      <c r="G51" s="317">
        <v>139.5333333333333</v>
      </c>
      <c r="H51" s="317">
        <v>137.6666666666666</v>
      </c>
      <c r="I51" s="317">
        <v>144.46666666666661</v>
      </c>
      <c r="J51" s="317">
        <v>146.33333333333334</v>
      </c>
      <c r="K51" s="317">
        <v>147.86666666666662</v>
      </c>
      <c r="L51" s="304">
        <v>144.80000000000001</v>
      </c>
      <c r="M51" s="304">
        <v>141.4</v>
      </c>
      <c r="N51" s="319">
        <v>25261500</v>
      </c>
      <c r="O51" s="320">
        <v>4.3626448534423996E-2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4590</v>
      </c>
      <c r="E52" s="316">
        <v>4627.5666666666666</v>
      </c>
      <c r="F52" s="317">
        <v>4542.6833333333334</v>
      </c>
      <c r="G52" s="317">
        <v>4495.3666666666668</v>
      </c>
      <c r="H52" s="317">
        <v>4410.4833333333336</v>
      </c>
      <c r="I52" s="317">
        <v>4674.8833333333332</v>
      </c>
      <c r="J52" s="317">
        <v>4759.7666666666664</v>
      </c>
      <c r="K52" s="317">
        <v>4807.083333333333</v>
      </c>
      <c r="L52" s="304">
        <v>4712.45</v>
      </c>
      <c r="M52" s="304">
        <v>4580.25</v>
      </c>
      <c r="N52" s="319">
        <v>3177750</v>
      </c>
      <c r="O52" s="320">
        <v>-1.9439944457301551E-2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21782.400000000001</v>
      </c>
      <c r="E53" s="316">
        <v>21822.733333333334</v>
      </c>
      <c r="F53" s="317">
        <v>21468.616666666669</v>
      </c>
      <c r="G53" s="317">
        <v>21154.833333333336</v>
      </c>
      <c r="H53" s="317">
        <v>20800.716666666671</v>
      </c>
      <c r="I53" s="317">
        <v>22136.516666666666</v>
      </c>
      <c r="J53" s="317">
        <v>22490.633333333328</v>
      </c>
      <c r="K53" s="317">
        <v>22804.416666666664</v>
      </c>
      <c r="L53" s="304">
        <v>22176.85</v>
      </c>
      <c r="M53" s="304">
        <v>21508.95</v>
      </c>
      <c r="N53" s="319">
        <v>273560</v>
      </c>
      <c r="O53" s="320">
        <v>-3.9505543519816489E-3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50.8</v>
      </c>
      <c r="E54" s="316">
        <v>50.550000000000004</v>
      </c>
      <c r="F54" s="317">
        <v>49.850000000000009</v>
      </c>
      <c r="G54" s="317">
        <v>48.900000000000006</v>
      </c>
      <c r="H54" s="317">
        <v>48.20000000000001</v>
      </c>
      <c r="I54" s="317">
        <v>51.500000000000007</v>
      </c>
      <c r="J54" s="317">
        <v>52.20000000000001</v>
      </c>
      <c r="K54" s="317">
        <v>53.150000000000006</v>
      </c>
      <c r="L54" s="304">
        <v>51.25</v>
      </c>
      <c r="M54" s="304">
        <v>49.6</v>
      </c>
      <c r="N54" s="319">
        <v>11719200</v>
      </c>
      <c r="O54" s="320">
        <v>-1.2953367875647669E-3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1127.75</v>
      </c>
      <c r="E55" s="316">
        <v>1130.9833333333333</v>
      </c>
      <c r="F55" s="317">
        <v>1115.4666666666667</v>
      </c>
      <c r="G55" s="317">
        <v>1103.1833333333334</v>
      </c>
      <c r="H55" s="317">
        <v>1087.6666666666667</v>
      </c>
      <c r="I55" s="317">
        <v>1143.2666666666667</v>
      </c>
      <c r="J55" s="317">
        <v>1158.7833333333335</v>
      </c>
      <c r="K55" s="317">
        <v>1171.0666666666666</v>
      </c>
      <c r="L55" s="304">
        <v>1146.5</v>
      </c>
      <c r="M55" s="304">
        <v>1118.7</v>
      </c>
      <c r="N55" s="319">
        <v>2497000</v>
      </c>
      <c r="O55" s="320">
        <v>2.0683453237410072E-2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162.15</v>
      </c>
      <c r="E56" s="316">
        <v>160.91666666666666</v>
      </c>
      <c r="F56" s="317">
        <v>158.13333333333333</v>
      </c>
      <c r="G56" s="317">
        <v>154.11666666666667</v>
      </c>
      <c r="H56" s="317">
        <v>151.33333333333334</v>
      </c>
      <c r="I56" s="317">
        <v>164.93333333333331</v>
      </c>
      <c r="J56" s="317">
        <v>167.71666666666667</v>
      </c>
      <c r="K56" s="317">
        <v>171.73333333333329</v>
      </c>
      <c r="L56" s="304">
        <v>163.69999999999999</v>
      </c>
      <c r="M56" s="304">
        <v>156.9</v>
      </c>
      <c r="N56" s="319">
        <v>12250800</v>
      </c>
      <c r="O56" s="320">
        <v>-2.6323319027181689E-2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54.9</v>
      </c>
      <c r="E57" s="316">
        <v>54.133333333333333</v>
      </c>
      <c r="F57" s="317">
        <v>53.116666666666667</v>
      </c>
      <c r="G57" s="317">
        <v>51.333333333333336</v>
      </c>
      <c r="H57" s="317">
        <v>50.31666666666667</v>
      </c>
      <c r="I57" s="317">
        <v>55.916666666666664</v>
      </c>
      <c r="J57" s="317">
        <v>56.93333333333333</v>
      </c>
      <c r="K57" s="317">
        <v>58.716666666666661</v>
      </c>
      <c r="L57" s="304">
        <v>55.15</v>
      </c>
      <c r="M57" s="304">
        <v>52.35</v>
      </c>
      <c r="N57" s="319">
        <v>83521000</v>
      </c>
      <c r="O57" s="320">
        <v>2.3221909819847963E-2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97.15</v>
      </c>
      <c r="E58" s="316">
        <v>96.866666666666674</v>
      </c>
      <c r="F58" s="317">
        <v>96.083333333333343</v>
      </c>
      <c r="G58" s="317">
        <v>95.016666666666666</v>
      </c>
      <c r="H58" s="317">
        <v>94.233333333333334</v>
      </c>
      <c r="I58" s="317">
        <v>97.933333333333351</v>
      </c>
      <c r="J58" s="317">
        <v>98.716666666666683</v>
      </c>
      <c r="K58" s="317">
        <v>99.78333333333336</v>
      </c>
      <c r="L58" s="304">
        <v>97.65</v>
      </c>
      <c r="M58" s="304">
        <v>95.8</v>
      </c>
      <c r="N58" s="319">
        <v>27877000</v>
      </c>
      <c r="O58" s="320">
        <v>-4.0722082283795133E-2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455.5</v>
      </c>
      <c r="E59" s="316">
        <v>458.63333333333338</v>
      </c>
      <c r="F59" s="317">
        <v>448.96666666666675</v>
      </c>
      <c r="G59" s="317">
        <v>442.43333333333339</v>
      </c>
      <c r="H59" s="317">
        <v>432.76666666666677</v>
      </c>
      <c r="I59" s="317">
        <v>465.16666666666674</v>
      </c>
      <c r="J59" s="317">
        <v>474.83333333333337</v>
      </c>
      <c r="K59" s="317">
        <v>481.36666666666673</v>
      </c>
      <c r="L59" s="304">
        <v>468.3</v>
      </c>
      <c r="M59" s="304">
        <v>452.1</v>
      </c>
      <c r="N59" s="319">
        <v>6628600</v>
      </c>
      <c r="O59" s="320">
        <v>3.3345285048404449E-2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21.3</v>
      </c>
      <c r="E60" s="316">
        <v>21.166666666666668</v>
      </c>
      <c r="F60" s="317">
        <v>20.883333333333336</v>
      </c>
      <c r="G60" s="317">
        <v>20.466666666666669</v>
      </c>
      <c r="H60" s="317">
        <v>20.183333333333337</v>
      </c>
      <c r="I60" s="317">
        <v>21.583333333333336</v>
      </c>
      <c r="J60" s="317">
        <v>21.866666666666667</v>
      </c>
      <c r="K60" s="317">
        <v>22.283333333333335</v>
      </c>
      <c r="L60" s="304">
        <v>21.45</v>
      </c>
      <c r="M60" s="304">
        <v>20.75</v>
      </c>
      <c r="N60" s="319">
        <v>84870000</v>
      </c>
      <c r="O60" s="320">
        <v>5.3304904051172707E-3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691.7</v>
      </c>
      <c r="E61" s="316">
        <v>694.94999999999993</v>
      </c>
      <c r="F61" s="317">
        <v>687.39999999999986</v>
      </c>
      <c r="G61" s="317">
        <v>683.09999999999991</v>
      </c>
      <c r="H61" s="317">
        <v>675.54999999999984</v>
      </c>
      <c r="I61" s="317">
        <v>699.24999999999989</v>
      </c>
      <c r="J61" s="317">
        <v>706.79999999999984</v>
      </c>
      <c r="K61" s="317">
        <v>711.09999999999991</v>
      </c>
      <c r="L61" s="304">
        <v>702.5</v>
      </c>
      <c r="M61" s="304">
        <v>690.65</v>
      </c>
      <c r="N61" s="319">
        <v>4089000</v>
      </c>
      <c r="O61" s="320">
        <v>-9.6875756841850319E-3</v>
      </c>
    </row>
    <row r="62" spans="1:15" ht="15">
      <c r="A62" s="277">
        <v>52</v>
      </c>
      <c r="B62" s="434" t="s">
        <v>39</v>
      </c>
      <c r="C62" s="277" t="s">
        <v>248</v>
      </c>
      <c r="D62" s="316">
        <v>886.75</v>
      </c>
      <c r="E62" s="316">
        <v>890.41666666666663</v>
      </c>
      <c r="F62" s="317">
        <v>878.5333333333333</v>
      </c>
      <c r="G62" s="317">
        <v>870.31666666666672</v>
      </c>
      <c r="H62" s="317">
        <v>858.43333333333339</v>
      </c>
      <c r="I62" s="317">
        <v>898.63333333333321</v>
      </c>
      <c r="J62" s="317">
        <v>910.51666666666665</v>
      </c>
      <c r="K62" s="317">
        <v>918.73333333333312</v>
      </c>
      <c r="L62" s="304">
        <v>902.3</v>
      </c>
      <c r="M62" s="304">
        <v>882.2</v>
      </c>
      <c r="N62" s="319">
        <v>404300</v>
      </c>
      <c r="O62" s="320">
        <v>4.8465266558966073E-3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637.6</v>
      </c>
      <c r="E63" s="316">
        <v>637.23333333333323</v>
      </c>
      <c r="F63" s="317">
        <v>630.46666666666647</v>
      </c>
      <c r="G63" s="317">
        <v>623.33333333333326</v>
      </c>
      <c r="H63" s="317">
        <v>616.56666666666649</v>
      </c>
      <c r="I63" s="317">
        <v>644.36666666666645</v>
      </c>
      <c r="J63" s="317">
        <v>651.1333333333331</v>
      </c>
      <c r="K63" s="317">
        <v>658.26666666666642</v>
      </c>
      <c r="L63" s="304">
        <v>644</v>
      </c>
      <c r="M63" s="304">
        <v>630.1</v>
      </c>
      <c r="N63" s="319">
        <v>17769750</v>
      </c>
      <c r="O63" s="320">
        <v>-3.5160620105481859E-3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612.5</v>
      </c>
      <c r="E64" s="316">
        <v>610.88333333333333</v>
      </c>
      <c r="F64" s="317">
        <v>607.26666666666665</v>
      </c>
      <c r="G64" s="317">
        <v>602.0333333333333</v>
      </c>
      <c r="H64" s="317">
        <v>598.41666666666663</v>
      </c>
      <c r="I64" s="317">
        <v>616.11666666666667</v>
      </c>
      <c r="J64" s="317">
        <v>619.73333333333323</v>
      </c>
      <c r="K64" s="317">
        <v>624.9666666666667</v>
      </c>
      <c r="L64" s="304">
        <v>614.5</v>
      </c>
      <c r="M64" s="304">
        <v>605.65</v>
      </c>
      <c r="N64" s="319">
        <v>5419000</v>
      </c>
      <c r="O64" s="320">
        <v>4.0763387066889015E-3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693.05</v>
      </c>
      <c r="E65" s="316">
        <v>694.31666666666661</v>
      </c>
      <c r="F65" s="317">
        <v>687.18333333333317</v>
      </c>
      <c r="G65" s="317">
        <v>681.31666666666661</v>
      </c>
      <c r="H65" s="317">
        <v>674.18333333333317</v>
      </c>
      <c r="I65" s="317">
        <v>700.18333333333317</v>
      </c>
      <c r="J65" s="317">
        <v>707.31666666666661</v>
      </c>
      <c r="K65" s="317">
        <v>713.18333333333317</v>
      </c>
      <c r="L65" s="304">
        <v>701.45</v>
      </c>
      <c r="M65" s="304">
        <v>688.45</v>
      </c>
      <c r="N65" s="319">
        <v>17116400</v>
      </c>
      <c r="O65" s="320">
        <v>9.6622347014617225E-3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1786.75</v>
      </c>
      <c r="E66" s="316">
        <v>1780.7666666666667</v>
      </c>
      <c r="F66" s="317">
        <v>1770.7833333333333</v>
      </c>
      <c r="G66" s="317">
        <v>1754.8166666666666</v>
      </c>
      <c r="H66" s="317">
        <v>1744.8333333333333</v>
      </c>
      <c r="I66" s="317">
        <v>1796.7333333333333</v>
      </c>
      <c r="J66" s="317">
        <v>1806.7166666666665</v>
      </c>
      <c r="K66" s="317">
        <v>1822.6833333333334</v>
      </c>
      <c r="L66" s="304">
        <v>1790.75</v>
      </c>
      <c r="M66" s="304">
        <v>1764.8</v>
      </c>
      <c r="N66" s="319">
        <v>30435600</v>
      </c>
      <c r="O66" s="320">
        <v>3.3516024530877528E-2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1042.9000000000001</v>
      </c>
      <c r="E67" s="316">
        <v>1036.8333333333333</v>
      </c>
      <c r="F67" s="317">
        <v>1027.2666666666664</v>
      </c>
      <c r="G67" s="317">
        <v>1011.6333333333332</v>
      </c>
      <c r="H67" s="317">
        <v>1002.0666666666664</v>
      </c>
      <c r="I67" s="317">
        <v>1052.4666666666665</v>
      </c>
      <c r="J67" s="317">
        <v>1062.0333333333335</v>
      </c>
      <c r="K67" s="317">
        <v>1077.6666666666665</v>
      </c>
      <c r="L67" s="304">
        <v>1046.4000000000001</v>
      </c>
      <c r="M67" s="304">
        <v>1021.2</v>
      </c>
      <c r="N67" s="319">
        <v>35371600</v>
      </c>
      <c r="O67" s="320">
        <v>7.6776033342734482E-3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610.15</v>
      </c>
      <c r="E68" s="316">
        <v>611.23333333333323</v>
      </c>
      <c r="F68" s="317">
        <v>607.01666666666642</v>
      </c>
      <c r="G68" s="317">
        <v>603.88333333333321</v>
      </c>
      <c r="H68" s="317">
        <v>599.6666666666664</v>
      </c>
      <c r="I68" s="317">
        <v>614.36666666666645</v>
      </c>
      <c r="J68" s="317">
        <v>618.58333333333337</v>
      </c>
      <c r="K68" s="317">
        <v>621.71666666666647</v>
      </c>
      <c r="L68" s="304">
        <v>615.45000000000005</v>
      </c>
      <c r="M68" s="304">
        <v>608.1</v>
      </c>
      <c r="N68" s="319">
        <v>10941700</v>
      </c>
      <c r="O68" s="320">
        <v>6.8832877821641868E-3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2718.3</v>
      </c>
      <c r="E69" s="316">
        <v>2709.7666666666669</v>
      </c>
      <c r="F69" s="317">
        <v>2685.6333333333337</v>
      </c>
      <c r="G69" s="317">
        <v>2652.9666666666667</v>
      </c>
      <c r="H69" s="317">
        <v>2628.8333333333335</v>
      </c>
      <c r="I69" s="317">
        <v>2742.4333333333338</v>
      </c>
      <c r="J69" s="317">
        <v>2766.5666666666671</v>
      </c>
      <c r="K69" s="317">
        <v>2799.233333333334</v>
      </c>
      <c r="L69" s="304">
        <v>2733.9</v>
      </c>
      <c r="M69" s="304">
        <v>2677.1</v>
      </c>
      <c r="N69" s="319">
        <v>2083200</v>
      </c>
      <c r="O69" s="320">
        <v>-1.8686215322696565E-3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178.45</v>
      </c>
      <c r="E70" s="316">
        <v>177.7833333333333</v>
      </c>
      <c r="F70" s="317">
        <v>175.86666666666662</v>
      </c>
      <c r="G70" s="317">
        <v>173.2833333333333</v>
      </c>
      <c r="H70" s="317">
        <v>171.36666666666662</v>
      </c>
      <c r="I70" s="317">
        <v>180.36666666666662</v>
      </c>
      <c r="J70" s="317">
        <v>182.2833333333333</v>
      </c>
      <c r="K70" s="317">
        <v>184.86666666666662</v>
      </c>
      <c r="L70" s="304">
        <v>179.7</v>
      </c>
      <c r="M70" s="304">
        <v>175.2</v>
      </c>
      <c r="N70" s="319">
        <v>29971000</v>
      </c>
      <c r="O70" s="320">
        <v>-3.1675465407057513E-2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214.4</v>
      </c>
      <c r="E71" s="316">
        <v>216.54999999999998</v>
      </c>
      <c r="F71" s="317">
        <v>210.59999999999997</v>
      </c>
      <c r="G71" s="317">
        <v>206.79999999999998</v>
      </c>
      <c r="H71" s="317">
        <v>200.84999999999997</v>
      </c>
      <c r="I71" s="317">
        <v>220.34999999999997</v>
      </c>
      <c r="J71" s="317">
        <v>226.29999999999995</v>
      </c>
      <c r="K71" s="317">
        <v>230.09999999999997</v>
      </c>
      <c r="L71" s="304">
        <v>222.5</v>
      </c>
      <c r="M71" s="304">
        <v>212.75</v>
      </c>
      <c r="N71" s="319">
        <v>27877500</v>
      </c>
      <c r="O71" s="320">
        <v>2.1367098624987636E-2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2220.9499999999998</v>
      </c>
      <c r="E72" s="316">
        <v>2224.8333333333335</v>
      </c>
      <c r="F72" s="317">
        <v>2210.666666666667</v>
      </c>
      <c r="G72" s="317">
        <v>2200.3833333333337</v>
      </c>
      <c r="H72" s="317">
        <v>2186.2166666666672</v>
      </c>
      <c r="I72" s="317">
        <v>2235.1166666666668</v>
      </c>
      <c r="J72" s="317">
        <v>2249.2833333333338</v>
      </c>
      <c r="K72" s="317">
        <v>2259.5666666666666</v>
      </c>
      <c r="L72" s="304">
        <v>2239</v>
      </c>
      <c r="M72" s="304">
        <v>2214.5500000000002</v>
      </c>
      <c r="N72" s="319">
        <v>14803200</v>
      </c>
      <c r="O72" s="320">
        <v>3.8858258905865358E-3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194.15</v>
      </c>
      <c r="E73" s="316">
        <v>195.11666666666665</v>
      </c>
      <c r="F73" s="317">
        <v>189.98333333333329</v>
      </c>
      <c r="G73" s="317">
        <v>185.81666666666663</v>
      </c>
      <c r="H73" s="317">
        <v>180.68333333333328</v>
      </c>
      <c r="I73" s="317">
        <v>199.2833333333333</v>
      </c>
      <c r="J73" s="317">
        <v>204.41666666666669</v>
      </c>
      <c r="K73" s="317">
        <v>208.58333333333331</v>
      </c>
      <c r="L73" s="304">
        <v>200.25</v>
      </c>
      <c r="M73" s="304">
        <v>190.95</v>
      </c>
      <c r="N73" s="319">
        <v>13466400</v>
      </c>
      <c r="O73" s="320">
        <v>1.7568517217146872E-2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358.8</v>
      </c>
      <c r="E74" s="316">
        <v>358.09999999999997</v>
      </c>
      <c r="F74" s="317">
        <v>355.24999999999994</v>
      </c>
      <c r="G74" s="317">
        <v>351.7</v>
      </c>
      <c r="H74" s="317">
        <v>348.84999999999997</v>
      </c>
      <c r="I74" s="317">
        <v>361.64999999999992</v>
      </c>
      <c r="J74" s="317">
        <v>364.49999999999994</v>
      </c>
      <c r="K74" s="317">
        <v>368.0499999999999</v>
      </c>
      <c r="L74" s="304">
        <v>360.95</v>
      </c>
      <c r="M74" s="304">
        <v>354.55</v>
      </c>
      <c r="N74" s="319">
        <v>135676750</v>
      </c>
      <c r="O74" s="320">
        <v>-8.7099788027044135E-3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467.8</v>
      </c>
      <c r="E75" s="316">
        <v>467.55</v>
      </c>
      <c r="F75" s="317">
        <v>461.35</v>
      </c>
      <c r="G75" s="317">
        <v>454.90000000000003</v>
      </c>
      <c r="H75" s="317">
        <v>448.70000000000005</v>
      </c>
      <c r="I75" s="317">
        <v>474</v>
      </c>
      <c r="J75" s="317">
        <v>480.19999999999993</v>
      </c>
      <c r="K75" s="317">
        <v>486.65</v>
      </c>
      <c r="L75" s="304">
        <v>473.75</v>
      </c>
      <c r="M75" s="304">
        <v>461.1</v>
      </c>
      <c r="N75" s="319">
        <v>8748000</v>
      </c>
      <c r="O75" s="320">
        <v>8.4731108421234654E-3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8.9</v>
      </c>
      <c r="E76" s="316">
        <v>8.5</v>
      </c>
      <c r="F76" s="317">
        <v>8</v>
      </c>
      <c r="G76" s="317">
        <v>7.1</v>
      </c>
      <c r="H76" s="317">
        <v>6.6</v>
      </c>
      <c r="I76" s="317">
        <v>9.4</v>
      </c>
      <c r="J76" s="317">
        <v>9.9</v>
      </c>
      <c r="K76" s="317">
        <v>10.8</v>
      </c>
      <c r="L76" s="304">
        <v>9</v>
      </c>
      <c r="M76" s="304">
        <v>7.6</v>
      </c>
      <c r="N76" s="319">
        <v>423220000</v>
      </c>
      <c r="O76" s="320">
        <v>0.33701901813356921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28.5</v>
      </c>
      <c r="E77" s="316">
        <v>27.95</v>
      </c>
      <c r="F77" s="317">
        <v>27.25</v>
      </c>
      <c r="G77" s="317">
        <v>26</v>
      </c>
      <c r="H77" s="317">
        <v>25.3</v>
      </c>
      <c r="I77" s="317">
        <v>29.2</v>
      </c>
      <c r="J77" s="317">
        <v>29.899999999999995</v>
      </c>
      <c r="K77" s="317">
        <v>31.15</v>
      </c>
      <c r="L77" s="304">
        <v>28.65</v>
      </c>
      <c r="M77" s="304">
        <v>26.7</v>
      </c>
      <c r="N77" s="319">
        <v>131898000</v>
      </c>
      <c r="O77" s="320">
        <v>-2.7867245483825794E-2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390.2</v>
      </c>
      <c r="E78" s="316">
        <v>388.2833333333333</v>
      </c>
      <c r="F78" s="317">
        <v>384.56666666666661</v>
      </c>
      <c r="G78" s="317">
        <v>378.93333333333328</v>
      </c>
      <c r="H78" s="317">
        <v>375.21666666666658</v>
      </c>
      <c r="I78" s="317">
        <v>393.91666666666663</v>
      </c>
      <c r="J78" s="317">
        <v>397.63333333333333</v>
      </c>
      <c r="K78" s="317">
        <v>403.26666666666665</v>
      </c>
      <c r="L78" s="304">
        <v>392</v>
      </c>
      <c r="M78" s="304">
        <v>382.65</v>
      </c>
      <c r="N78" s="319">
        <v>9565875</v>
      </c>
      <c r="O78" s="320">
        <v>8.0279503105590067E-2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943.7</v>
      </c>
      <c r="E79" s="316">
        <v>940.83333333333337</v>
      </c>
      <c r="F79" s="317">
        <v>934.36666666666679</v>
      </c>
      <c r="G79" s="317">
        <v>925.03333333333342</v>
      </c>
      <c r="H79" s="317">
        <v>918.56666666666683</v>
      </c>
      <c r="I79" s="317">
        <v>950.16666666666674</v>
      </c>
      <c r="J79" s="317">
        <v>956.63333333333321</v>
      </c>
      <c r="K79" s="317">
        <v>965.9666666666667</v>
      </c>
      <c r="L79" s="304">
        <v>947.3</v>
      </c>
      <c r="M79" s="304">
        <v>931.5</v>
      </c>
      <c r="N79" s="319">
        <v>2855000</v>
      </c>
      <c r="O79" s="320">
        <v>5.3311197196089281E-2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511.65</v>
      </c>
      <c r="E80" s="316">
        <v>507.20000000000005</v>
      </c>
      <c r="F80" s="317">
        <v>498.15000000000009</v>
      </c>
      <c r="G80" s="317">
        <v>484.65000000000003</v>
      </c>
      <c r="H80" s="317">
        <v>475.60000000000008</v>
      </c>
      <c r="I80" s="317">
        <v>520.70000000000005</v>
      </c>
      <c r="J80" s="317">
        <v>529.75</v>
      </c>
      <c r="K80" s="317">
        <v>543.25000000000011</v>
      </c>
      <c r="L80" s="304">
        <v>516.25</v>
      </c>
      <c r="M80" s="304">
        <v>493.7</v>
      </c>
      <c r="N80" s="319">
        <v>31404800</v>
      </c>
      <c r="O80" s="320">
        <v>1.211777445470015E-2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193.5</v>
      </c>
      <c r="E81" s="316">
        <v>192.23333333333335</v>
      </c>
      <c r="F81" s="317">
        <v>189.8666666666667</v>
      </c>
      <c r="G81" s="317">
        <v>186.23333333333335</v>
      </c>
      <c r="H81" s="317">
        <v>183.8666666666667</v>
      </c>
      <c r="I81" s="317">
        <v>195.8666666666667</v>
      </c>
      <c r="J81" s="317">
        <v>198.23333333333338</v>
      </c>
      <c r="K81" s="317">
        <v>201.8666666666667</v>
      </c>
      <c r="L81" s="304">
        <v>194.6</v>
      </c>
      <c r="M81" s="304">
        <v>188.6</v>
      </c>
      <c r="N81" s="319">
        <v>14179200</v>
      </c>
      <c r="O81" s="320">
        <v>0.1164021164021164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955.4</v>
      </c>
      <c r="E82" s="316">
        <v>959.5</v>
      </c>
      <c r="F82" s="317">
        <v>950</v>
      </c>
      <c r="G82" s="317">
        <v>944.6</v>
      </c>
      <c r="H82" s="317">
        <v>935.1</v>
      </c>
      <c r="I82" s="317">
        <v>964.9</v>
      </c>
      <c r="J82" s="317">
        <v>974.4</v>
      </c>
      <c r="K82" s="317">
        <v>979.8</v>
      </c>
      <c r="L82" s="304">
        <v>969</v>
      </c>
      <c r="M82" s="304">
        <v>954.1</v>
      </c>
      <c r="N82" s="319">
        <v>44796000</v>
      </c>
      <c r="O82" s="320">
        <v>-3.2042723631508676E-3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86.9</v>
      </c>
      <c r="E83" s="316">
        <v>87.2</v>
      </c>
      <c r="F83" s="317">
        <v>85.7</v>
      </c>
      <c r="G83" s="317">
        <v>84.5</v>
      </c>
      <c r="H83" s="317">
        <v>83</v>
      </c>
      <c r="I83" s="317">
        <v>88.4</v>
      </c>
      <c r="J83" s="317">
        <v>89.9</v>
      </c>
      <c r="K83" s="317">
        <v>91.100000000000009</v>
      </c>
      <c r="L83" s="304">
        <v>88.7</v>
      </c>
      <c r="M83" s="304">
        <v>86</v>
      </c>
      <c r="N83" s="319">
        <v>45611400</v>
      </c>
      <c r="O83" s="320">
        <v>2.9858429858429857E-2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196.75</v>
      </c>
      <c r="E84" s="316">
        <v>196.51666666666665</v>
      </c>
      <c r="F84" s="317">
        <v>195.0333333333333</v>
      </c>
      <c r="G84" s="317">
        <v>193.31666666666666</v>
      </c>
      <c r="H84" s="317">
        <v>191.83333333333331</v>
      </c>
      <c r="I84" s="317">
        <v>198.23333333333329</v>
      </c>
      <c r="J84" s="317">
        <v>199.71666666666664</v>
      </c>
      <c r="K84" s="317">
        <v>201.43333333333328</v>
      </c>
      <c r="L84" s="304">
        <v>198</v>
      </c>
      <c r="M84" s="304">
        <v>194.8</v>
      </c>
      <c r="N84" s="319">
        <v>86432000</v>
      </c>
      <c r="O84" s="320">
        <v>8.663828515945925E-3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200.35</v>
      </c>
      <c r="E85" s="316">
        <v>199.35</v>
      </c>
      <c r="F85" s="317">
        <v>196.79999999999998</v>
      </c>
      <c r="G85" s="317">
        <v>193.25</v>
      </c>
      <c r="H85" s="317">
        <v>190.7</v>
      </c>
      <c r="I85" s="317">
        <v>202.89999999999998</v>
      </c>
      <c r="J85" s="317">
        <v>205.45</v>
      </c>
      <c r="K85" s="317">
        <v>208.99999999999997</v>
      </c>
      <c r="L85" s="304">
        <v>201.9</v>
      </c>
      <c r="M85" s="304">
        <v>195.8</v>
      </c>
      <c r="N85" s="319">
        <v>18480000</v>
      </c>
      <c r="O85" s="320">
        <v>2.6951931091969993E-2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240.65</v>
      </c>
      <c r="E86" s="316">
        <v>239.73333333333335</v>
      </c>
      <c r="F86" s="317">
        <v>237.7166666666667</v>
      </c>
      <c r="G86" s="317">
        <v>234.78333333333336</v>
      </c>
      <c r="H86" s="317">
        <v>232.76666666666671</v>
      </c>
      <c r="I86" s="317">
        <v>242.66666666666669</v>
      </c>
      <c r="J86" s="317">
        <v>244.68333333333334</v>
      </c>
      <c r="K86" s="317">
        <v>247.61666666666667</v>
      </c>
      <c r="L86" s="304">
        <v>241.75</v>
      </c>
      <c r="M86" s="304">
        <v>236.8</v>
      </c>
      <c r="N86" s="319">
        <v>43567200</v>
      </c>
      <c r="O86" s="320">
        <v>-4.4422507403751232E-3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1861.4</v>
      </c>
      <c r="E87" s="316">
        <v>1866.7333333333333</v>
      </c>
      <c r="F87" s="317">
        <v>1846.4666666666667</v>
      </c>
      <c r="G87" s="317">
        <v>1831.5333333333333</v>
      </c>
      <c r="H87" s="317">
        <v>1811.2666666666667</v>
      </c>
      <c r="I87" s="317">
        <v>1881.6666666666667</v>
      </c>
      <c r="J87" s="317">
        <v>1901.9333333333336</v>
      </c>
      <c r="K87" s="317">
        <v>1916.8666666666668</v>
      </c>
      <c r="L87" s="304">
        <v>1887</v>
      </c>
      <c r="M87" s="304">
        <v>1851.8</v>
      </c>
      <c r="N87" s="319">
        <v>2352500</v>
      </c>
      <c r="O87" s="320">
        <v>9.1141001855287576E-2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1341.05</v>
      </c>
      <c r="E88" s="316">
        <v>1337.0333333333335</v>
      </c>
      <c r="F88" s="317">
        <v>1329.3166666666671</v>
      </c>
      <c r="G88" s="317">
        <v>1317.5833333333335</v>
      </c>
      <c r="H88" s="317">
        <v>1309.866666666667</v>
      </c>
      <c r="I88" s="317">
        <v>1348.7666666666671</v>
      </c>
      <c r="J88" s="317">
        <v>1356.4833333333338</v>
      </c>
      <c r="K88" s="317">
        <v>1368.2166666666672</v>
      </c>
      <c r="L88" s="304">
        <v>1344.75</v>
      </c>
      <c r="M88" s="304">
        <v>1325.3</v>
      </c>
      <c r="N88" s="319">
        <v>8816000</v>
      </c>
      <c r="O88" s="320">
        <v>2.0842982862436313E-2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63.85</v>
      </c>
      <c r="E89" s="316">
        <v>63.216666666666661</v>
      </c>
      <c r="F89" s="317">
        <v>62.433333333333323</v>
      </c>
      <c r="G89" s="317">
        <v>61.016666666666659</v>
      </c>
      <c r="H89" s="317">
        <v>60.23333333333332</v>
      </c>
      <c r="I89" s="317">
        <v>64.633333333333326</v>
      </c>
      <c r="J89" s="317">
        <v>65.416666666666671</v>
      </c>
      <c r="K89" s="317">
        <v>66.833333333333329</v>
      </c>
      <c r="L89" s="304">
        <v>64</v>
      </c>
      <c r="M89" s="304">
        <v>61.8</v>
      </c>
      <c r="N89" s="319">
        <v>28424000</v>
      </c>
      <c r="O89" s="320">
        <v>7.2069761477301875E-2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258.25</v>
      </c>
      <c r="E90" s="316">
        <v>259.21666666666664</v>
      </c>
      <c r="F90" s="317">
        <v>254.0333333333333</v>
      </c>
      <c r="G90" s="317">
        <v>249.81666666666666</v>
      </c>
      <c r="H90" s="317">
        <v>244.63333333333333</v>
      </c>
      <c r="I90" s="317">
        <v>263.43333333333328</v>
      </c>
      <c r="J90" s="317">
        <v>268.61666666666656</v>
      </c>
      <c r="K90" s="317">
        <v>272.83333333333326</v>
      </c>
      <c r="L90" s="304">
        <v>264.39999999999998</v>
      </c>
      <c r="M90" s="304">
        <v>255</v>
      </c>
      <c r="N90" s="319">
        <v>11030000</v>
      </c>
      <c r="O90" s="320">
        <v>4.4112078758046194E-2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920.4</v>
      </c>
      <c r="E91" s="316">
        <v>923.41666666666663</v>
      </c>
      <c r="F91" s="317">
        <v>915.98333333333323</v>
      </c>
      <c r="G91" s="317">
        <v>911.56666666666661</v>
      </c>
      <c r="H91" s="317">
        <v>904.13333333333321</v>
      </c>
      <c r="I91" s="317">
        <v>927.83333333333326</v>
      </c>
      <c r="J91" s="317">
        <v>935.26666666666665</v>
      </c>
      <c r="K91" s="317">
        <v>939.68333333333328</v>
      </c>
      <c r="L91" s="304">
        <v>930.85</v>
      </c>
      <c r="M91" s="304">
        <v>919</v>
      </c>
      <c r="N91" s="319">
        <v>10231100</v>
      </c>
      <c r="O91" s="320">
        <v>3.3272232405710159E-2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884.35</v>
      </c>
      <c r="E92" s="316">
        <v>894.75</v>
      </c>
      <c r="F92" s="317">
        <v>868</v>
      </c>
      <c r="G92" s="317">
        <v>851.65</v>
      </c>
      <c r="H92" s="317">
        <v>824.9</v>
      </c>
      <c r="I92" s="317">
        <v>911.1</v>
      </c>
      <c r="J92" s="317">
        <v>937.85</v>
      </c>
      <c r="K92" s="317">
        <v>954.2</v>
      </c>
      <c r="L92" s="304">
        <v>921.5</v>
      </c>
      <c r="M92" s="304">
        <v>878.4</v>
      </c>
      <c r="N92" s="319">
        <v>8489800</v>
      </c>
      <c r="O92" s="320">
        <v>-4.0445768085310786E-2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603.45000000000005</v>
      </c>
      <c r="E93" s="316">
        <v>607.81666666666672</v>
      </c>
      <c r="F93" s="317">
        <v>596.63333333333344</v>
      </c>
      <c r="G93" s="317">
        <v>589.81666666666672</v>
      </c>
      <c r="H93" s="317">
        <v>578.63333333333344</v>
      </c>
      <c r="I93" s="317">
        <v>614.63333333333344</v>
      </c>
      <c r="J93" s="317">
        <v>625.81666666666661</v>
      </c>
      <c r="K93" s="317">
        <v>632.63333333333344</v>
      </c>
      <c r="L93" s="304">
        <v>619</v>
      </c>
      <c r="M93" s="304">
        <v>601</v>
      </c>
      <c r="N93" s="319">
        <v>15594600</v>
      </c>
      <c r="O93" s="320">
        <v>2.2771095399871454E-2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131.15</v>
      </c>
      <c r="E94" s="316">
        <v>130.21666666666667</v>
      </c>
      <c r="F94" s="317">
        <v>128.43333333333334</v>
      </c>
      <c r="G94" s="317">
        <v>125.71666666666667</v>
      </c>
      <c r="H94" s="317">
        <v>123.93333333333334</v>
      </c>
      <c r="I94" s="317">
        <v>132.93333333333334</v>
      </c>
      <c r="J94" s="317">
        <v>134.7166666666667</v>
      </c>
      <c r="K94" s="317">
        <v>137.43333333333334</v>
      </c>
      <c r="L94" s="304">
        <v>132</v>
      </c>
      <c r="M94" s="304">
        <v>127.5</v>
      </c>
      <c r="N94" s="319">
        <v>20722548</v>
      </c>
      <c r="O94" s="320">
        <v>2.2777494475607684E-2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162.55000000000001</v>
      </c>
      <c r="E95" s="316">
        <v>160.53333333333333</v>
      </c>
      <c r="F95" s="317">
        <v>158.01666666666665</v>
      </c>
      <c r="G95" s="317">
        <v>153.48333333333332</v>
      </c>
      <c r="H95" s="317">
        <v>150.96666666666664</v>
      </c>
      <c r="I95" s="317">
        <v>165.06666666666666</v>
      </c>
      <c r="J95" s="317">
        <v>167.58333333333337</v>
      </c>
      <c r="K95" s="317">
        <v>172.11666666666667</v>
      </c>
      <c r="L95" s="304">
        <v>163.05000000000001</v>
      </c>
      <c r="M95" s="304">
        <v>156</v>
      </c>
      <c r="N95" s="319">
        <v>20328000</v>
      </c>
      <c r="O95" s="320">
        <v>-0.10583267352863553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371.65</v>
      </c>
      <c r="E96" s="316">
        <v>370.55</v>
      </c>
      <c r="F96" s="317">
        <v>368.1</v>
      </c>
      <c r="G96" s="317">
        <v>364.55</v>
      </c>
      <c r="H96" s="317">
        <v>362.1</v>
      </c>
      <c r="I96" s="317">
        <v>374.1</v>
      </c>
      <c r="J96" s="317">
        <v>376.54999999999995</v>
      </c>
      <c r="K96" s="317">
        <v>380.1</v>
      </c>
      <c r="L96" s="304">
        <v>373</v>
      </c>
      <c r="M96" s="304">
        <v>367</v>
      </c>
      <c r="N96" s="319">
        <v>10612000</v>
      </c>
      <c r="O96" s="320">
        <v>6.0675009480470228E-3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6617.35</v>
      </c>
      <c r="E97" s="316">
        <v>6580.8833333333341</v>
      </c>
      <c r="F97" s="317">
        <v>6486.5666666666684</v>
      </c>
      <c r="G97" s="317">
        <v>6355.7833333333347</v>
      </c>
      <c r="H97" s="317">
        <v>6261.466666666669</v>
      </c>
      <c r="I97" s="317">
        <v>6711.6666666666679</v>
      </c>
      <c r="J97" s="317">
        <v>6805.9833333333336</v>
      </c>
      <c r="K97" s="317">
        <v>6936.7666666666673</v>
      </c>
      <c r="L97" s="304">
        <v>6675.2</v>
      </c>
      <c r="M97" s="304">
        <v>6450.1</v>
      </c>
      <c r="N97" s="319">
        <v>2522500</v>
      </c>
      <c r="O97" s="320">
        <v>-8.3181494098074943E-4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589.9</v>
      </c>
      <c r="E98" s="316">
        <v>589.48333333333335</v>
      </c>
      <c r="F98" s="317">
        <v>582.4666666666667</v>
      </c>
      <c r="G98" s="317">
        <v>575.0333333333333</v>
      </c>
      <c r="H98" s="317">
        <v>568.01666666666665</v>
      </c>
      <c r="I98" s="317">
        <v>596.91666666666674</v>
      </c>
      <c r="J98" s="317">
        <v>603.93333333333339</v>
      </c>
      <c r="K98" s="317">
        <v>611.36666666666679</v>
      </c>
      <c r="L98" s="304">
        <v>596.5</v>
      </c>
      <c r="M98" s="304">
        <v>582.04999999999995</v>
      </c>
      <c r="N98" s="319">
        <v>16396250</v>
      </c>
      <c r="O98" s="320">
        <v>-2.0900201537657686E-2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538.70000000000005</v>
      </c>
      <c r="E99" s="316">
        <v>538.81666666666672</v>
      </c>
      <c r="F99" s="317">
        <v>532.18333333333339</v>
      </c>
      <c r="G99" s="317">
        <v>525.66666666666663</v>
      </c>
      <c r="H99" s="317">
        <v>519.0333333333333</v>
      </c>
      <c r="I99" s="317">
        <v>545.33333333333348</v>
      </c>
      <c r="J99" s="317">
        <v>551.96666666666692</v>
      </c>
      <c r="K99" s="317">
        <v>558.48333333333358</v>
      </c>
      <c r="L99" s="304">
        <v>545.45000000000005</v>
      </c>
      <c r="M99" s="304">
        <v>532.29999999999995</v>
      </c>
      <c r="N99" s="319">
        <v>2390700</v>
      </c>
      <c r="O99" s="320">
        <v>9.8846787479406912E-3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972.7</v>
      </c>
      <c r="E100" s="316">
        <v>974.86666666666667</v>
      </c>
      <c r="F100" s="317">
        <v>960.98333333333335</v>
      </c>
      <c r="G100" s="317">
        <v>949.26666666666665</v>
      </c>
      <c r="H100" s="317">
        <v>935.38333333333333</v>
      </c>
      <c r="I100" s="317">
        <v>986.58333333333337</v>
      </c>
      <c r="J100" s="317">
        <v>1000.4666666666668</v>
      </c>
      <c r="K100" s="317">
        <v>1012.1833333333334</v>
      </c>
      <c r="L100" s="304">
        <v>988.75</v>
      </c>
      <c r="M100" s="304">
        <v>963.15</v>
      </c>
      <c r="N100" s="319">
        <v>1148400</v>
      </c>
      <c r="O100" s="320">
        <v>0.15024038461538461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1148.8499999999999</v>
      </c>
      <c r="E101" s="316">
        <v>1140.8833333333334</v>
      </c>
      <c r="F101" s="317">
        <v>1129.3166666666668</v>
      </c>
      <c r="G101" s="317">
        <v>1109.7833333333333</v>
      </c>
      <c r="H101" s="317">
        <v>1098.2166666666667</v>
      </c>
      <c r="I101" s="317">
        <v>1160.416666666667</v>
      </c>
      <c r="J101" s="317">
        <v>1171.9833333333336</v>
      </c>
      <c r="K101" s="317">
        <v>1191.5166666666671</v>
      </c>
      <c r="L101" s="304">
        <v>1152.45</v>
      </c>
      <c r="M101" s="304">
        <v>1121.3499999999999</v>
      </c>
      <c r="N101" s="319">
        <v>1204000</v>
      </c>
      <c r="O101" s="320">
        <v>-1.8264840182648401E-2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99.95</v>
      </c>
      <c r="E102" s="316">
        <v>99.90000000000002</v>
      </c>
      <c r="F102" s="317">
        <v>98.200000000000045</v>
      </c>
      <c r="G102" s="317">
        <v>96.450000000000031</v>
      </c>
      <c r="H102" s="317">
        <v>94.750000000000057</v>
      </c>
      <c r="I102" s="317">
        <v>101.65000000000003</v>
      </c>
      <c r="J102" s="317">
        <v>103.35</v>
      </c>
      <c r="K102" s="317">
        <v>105.10000000000002</v>
      </c>
      <c r="L102" s="304">
        <v>101.6</v>
      </c>
      <c r="M102" s="304">
        <v>98.15</v>
      </c>
      <c r="N102" s="319">
        <v>23121000</v>
      </c>
      <c r="O102" s="320">
        <v>7.0317563188593654E-2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62896.15</v>
      </c>
      <c r="E103" s="316">
        <v>62723.9</v>
      </c>
      <c r="F103" s="317">
        <v>61784</v>
      </c>
      <c r="G103" s="317">
        <v>60671.85</v>
      </c>
      <c r="H103" s="317">
        <v>59731.95</v>
      </c>
      <c r="I103" s="317">
        <v>63836.05</v>
      </c>
      <c r="J103" s="317">
        <v>64775.950000000012</v>
      </c>
      <c r="K103" s="317">
        <v>65888.100000000006</v>
      </c>
      <c r="L103" s="304">
        <v>63663.8</v>
      </c>
      <c r="M103" s="304">
        <v>61611.75</v>
      </c>
      <c r="N103" s="319">
        <v>28290</v>
      </c>
      <c r="O103" s="320">
        <v>1.4705882352941176E-2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1222.9000000000001</v>
      </c>
      <c r="E104" s="316">
        <v>1220.1833333333334</v>
      </c>
      <c r="F104" s="317">
        <v>1199.4166666666667</v>
      </c>
      <c r="G104" s="317">
        <v>1175.9333333333334</v>
      </c>
      <c r="H104" s="317">
        <v>1155.1666666666667</v>
      </c>
      <c r="I104" s="317">
        <v>1243.6666666666667</v>
      </c>
      <c r="J104" s="317">
        <v>1264.4333333333332</v>
      </c>
      <c r="K104" s="317">
        <v>1287.9166666666667</v>
      </c>
      <c r="L104" s="304">
        <v>1240.95</v>
      </c>
      <c r="M104" s="304">
        <v>1196.7</v>
      </c>
      <c r="N104" s="319">
        <v>5250000</v>
      </c>
      <c r="O104" s="320">
        <v>3.2600678566160203E-2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35.049999999999997</v>
      </c>
      <c r="E105" s="316">
        <v>35.083333333333336</v>
      </c>
      <c r="F105" s="317">
        <v>34.666666666666671</v>
      </c>
      <c r="G105" s="317">
        <v>34.283333333333339</v>
      </c>
      <c r="H105" s="317">
        <v>33.866666666666674</v>
      </c>
      <c r="I105" s="317">
        <v>35.466666666666669</v>
      </c>
      <c r="J105" s="317">
        <v>35.88333333333334</v>
      </c>
      <c r="K105" s="317">
        <v>36.266666666666666</v>
      </c>
      <c r="L105" s="304">
        <v>35.5</v>
      </c>
      <c r="M105" s="304">
        <v>34.700000000000003</v>
      </c>
      <c r="N105" s="319">
        <v>39967000</v>
      </c>
      <c r="O105" s="320">
        <v>-2.6903973509933773E-2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3321.1</v>
      </c>
      <c r="E106" s="316">
        <v>3322.5</v>
      </c>
      <c r="F106" s="317">
        <v>3278.6</v>
      </c>
      <c r="G106" s="317">
        <v>3236.1</v>
      </c>
      <c r="H106" s="317">
        <v>3192.2</v>
      </c>
      <c r="I106" s="317">
        <v>3365</v>
      </c>
      <c r="J106" s="317">
        <v>3408.8999999999996</v>
      </c>
      <c r="K106" s="317">
        <v>3451.4</v>
      </c>
      <c r="L106" s="304">
        <v>3366.4</v>
      </c>
      <c r="M106" s="304">
        <v>3280</v>
      </c>
      <c r="N106" s="319">
        <v>778250</v>
      </c>
      <c r="O106" s="320">
        <v>4.8418334409296316E-3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16814.599999999999</v>
      </c>
      <c r="E107" s="316">
        <v>16773.183333333334</v>
      </c>
      <c r="F107" s="317">
        <v>16616.416666666668</v>
      </c>
      <c r="G107" s="317">
        <v>16418.233333333334</v>
      </c>
      <c r="H107" s="317">
        <v>16261.466666666667</v>
      </c>
      <c r="I107" s="317">
        <v>16971.366666666669</v>
      </c>
      <c r="J107" s="317">
        <v>17128.133333333331</v>
      </c>
      <c r="K107" s="317">
        <v>17326.316666666669</v>
      </c>
      <c r="L107" s="304">
        <v>16929.95</v>
      </c>
      <c r="M107" s="304">
        <v>16575</v>
      </c>
      <c r="N107" s="319">
        <v>398550</v>
      </c>
      <c r="O107" s="320">
        <v>-1.8833087149187591E-2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1995.8</v>
      </c>
      <c r="E108" s="316">
        <v>2004.95</v>
      </c>
      <c r="F108" s="317">
        <v>1966.9</v>
      </c>
      <c r="G108" s="317">
        <v>1938</v>
      </c>
      <c r="H108" s="317">
        <v>1899.95</v>
      </c>
      <c r="I108" s="317">
        <v>2033.8500000000001</v>
      </c>
      <c r="J108" s="317">
        <v>2071.8999999999996</v>
      </c>
      <c r="K108" s="317">
        <v>2100.8000000000002</v>
      </c>
      <c r="L108" s="304">
        <v>2043</v>
      </c>
      <c r="M108" s="304">
        <v>1976.05</v>
      </c>
      <c r="N108" s="319">
        <v>450000</v>
      </c>
      <c r="O108" s="320">
        <v>-8.3969465648854963E-2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89.4</v>
      </c>
      <c r="E109" s="316">
        <v>89.083333333333329</v>
      </c>
      <c r="F109" s="317">
        <v>88.36666666666666</v>
      </c>
      <c r="G109" s="317">
        <v>87.333333333333329</v>
      </c>
      <c r="H109" s="317">
        <v>86.61666666666666</v>
      </c>
      <c r="I109" s="317">
        <v>90.11666666666666</v>
      </c>
      <c r="J109" s="317">
        <v>90.833333333333329</v>
      </c>
      <c r="K109" s="317">
        <v>91.86666666666666</v>
      </c>
      <c r="L109" s="304">
        <v>89.8</v>
      </c>
      <c r="M109" s="304">
        <v>88.05</v>
      </c>
      <c r="N109" s="319">
        <v>33794800</v>
      </c>
      <c r="O109" s="320">
        <v>-1.791277258566978E-2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83.65</v>
      </c>
      <c r="E110" s="316">
        <v>83.766666666666666</v>
      </c>
      <c r="F110" s="317">
        <v>83.033333333333331</v>
      </c>
      <c r="G110" s="317">
        <v>82.416666666666671</v>
      </c>
      <c r="H110" s="317">
        <v>81.683333333333337</v>
      </c>
      <c r="I110" s="317">
        <v>84.383333333333326</v>
      </c>
      <c r="J110" s="317">
        <v>85.116666666666646</v>
      </c>
      <c r="K110" s="317">
        <v>85.73333333333332</v>
      </c>
      <c r="L110" s="304">
        <v>84.5</v>
      </c>
      <c r="M110" s="304">
        <v>83.15</v>
      </c>
      <c r="N110" s="319">
        <v>65589900</v>
      </c>
      <c r="O110" s="320">
        <v>2.7135588681603141E-2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78.900000000000006</v>
      </c>
      <c r="E111" s="316">
        <v>78.916666666666671</v>
      </c>
      <c r="F111" s="317">
        <v>78.233333333333348</v>
      </c>
      <c r="G111" s="317">
        <v>77.566666666666677</v>
      </c>
      <c r="H111" s="317">
        <v>76.883333333333354</v>
      </c>
      <c r="I111" s="317">
        <v>79.583333333333343</v>
      </c>
      <c r="J111" s="317">
        <v>80.266666666666652</v>
      </c>
      <c r="K111" s="317">
        <v>80.933333333333337</v>
      </c>
      <c r="L111" s="304">
        <v>79.599999999999994</v>
      </c>
      <c r="M111" s="304">
        <v>78.25</v>
      </c>
      <c r="N111" s="319">
        <v>44421300</v>
      </c>
      <c r="O111" s="320">
        <v>3.1099195710455763E-2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19111.45</v>
      </c>
      <c r="E112" s="316">
        <v>19236.933333333334</v>
      </c>
      <c r="F112" s="317">
        <v>18924.51666666667</v>
      </c>
      <c r="G112" s="317">
        <v>18737.583333333336</v>
      </c>
      <c r="H112" s="317">
        <v>18425.166666666672</v>
      </c>
      <c r="I112" s="317">
        <v>19423.866666666669</v>
      </c>
      <c r="J112" s="317">
        <v>19736.283333333333</v>
      </c>
      <c r="K112" s="317">
        <v>19923.216666666667</v>
      </c>
      <c r="L112" s="304">
        <v>19549.349999999999</v>
      </c>
      <c r="M112" s="304">
        <v>19050</v>
      </c>
      <c r="N112" s="319">
        <v>103650</v>
      </c>
      <c r="O112" s="320">
        <v>3.6914765906362543E-2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1471.45</v>
      </c>
      <c r="E113" s="316">
        <v>1484.95</v>
      </c>
      <c r="F113" s="317">
        <v>1444.5500000000002</v>
      </c>
      <c r="G113" s="317">
        <v>1417.65</v>
      </c>
      <c r="H113" s="317">
        <v>1377.2500000000002</v>
      </c>
      <c r="I113" s="317">
        <v>1511.8500000000001</v>
      </c>
      <c r="J113" s="317">
        <v>1552.2500000000002</v>
      </c>
      <c r="K113" s="317">
        <v>1579.15</v>
      </c>
      <c r="L113" s="304">
        <v>1525.35</v>
      </c>
      <c r="M113" s="304">
        <v>1458.05</v>
      </c>
      <c r="N113" s="319">
        <v>3039300</v>
      </c>
      <c r="O113" s="320">
        <v>-1.7425320056899004E-2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245.75</v>
      </c>
      <c r="E114" s="316">
        <v>245.81666666666669</v>
      </c>
      <c r="F114" s="317">
        <v>243.43333333333339</v>
      </c>
      <c r="G114" s="317">
        <v>241.1166666666667</v>
      </c>
      <c r="H114" s="317">
        <v>238.73333333333341</v>
      </c>
      <c r="I114" s="317">
        <v>248.13333333333338</v>
      </c>
      <c r="J114" s="317">
        <v>250.51666666666665</v>
      </c>
      <c r="K114" s="317">
        <v>252.83333333333337</v>
      </c>
      <c r="L114" s="304">
        <v>248.2</v>
      </c>
      <c r="M114" s="304">
        <v>243.5</v>
      </c>
      <c r="N114" s="319">
        <v>12807000</v>
      </c>
      <c r="O114" s="320">
        <v>1.4255167498218105E-2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85.8</v>
      </c>
      <c r="E115" s="316">
        <v>86.366666666666674</v>
      </c>
      <c r="F115" s="317">
        <v>84.533333333333346</v>
      </c>
      <c r="G115" s="317">
        <v>83.266666666666666</v>
      </c>
      <c r="H115" s="317">
        <v>81.433333333333337</v>
      </c>
      <c r="I115" s="317">
        <v>87.633333333333354</v>
      </c>
      <c r="J115" s="317">
        <v>89.466666666666669</v>
      </c>
      <c r="K115" s="317">
        <v>90.733333333333363</v>
      </c>
      <c r="L115" s="304">
        <v>88.2</v>
      </c>
      <c r="M115" s="304">
        <v>85.1</v>
      </c>
      <c r="N115" s="319">
        <v>53723000</v>
      </c>
      <c r="O115" s="320">
        <v>-3.0543745804430523E-2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1382.5</v>
      </c>
      <c r="E116" s="316">
        <v>1369.25</v>
      </c>
      <c r="F116" s="317">
        <v>1339.55</v>
      </c>
      <c r="G116" s="317">
        <v>1296.5999999999999</v>
      </c>
      <c r="H116" s="317">
        <v>1266.8999999999999</v>
      </c>
      <c r="I116" s="317">
        <v>1412.2</v>
      </c>
      <c r="J116" s="317">
        <v>1441.8999999999999</v>
      </c>
      <c r="K116" s="317">
        <v>1484.8500000000001</v>
      </c>
      <c r="L116" s="304">
        <v>1398.95</v>
      </c>
      <c r="M116" s="304">
        <v>1326.3</v>
      </c>
      <c r="N116" s="319">
        <v>3765500</v>
      </c>
      <c r="O116" s="320">
        <v>-6.644353539109954E-2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33.049999999999997</v>
      </c>
      <c r="E117" s="316">
        <v>32.816666666666663</v>
      </c>
      <c r="F117" s="317">
        <v>32.483333333333327</v>
      </c>
      <c r="G117" s="317">
        <v>31.916666666666664</v>
      </c>
      <c r="H117" s="317">
        <v>31.583333333333329</v>
      </c>
      <c r="I117" s="317">
        <v>33.383333333333326</v>
      </c>
      <c r="J117" s="317">
        <v>33.716666666666669</v>
      </c>
      <c r="K117" s="317">
        <v>34.283333333333324</v>
      </c>
      <c r="L117" s="304">
        <v>33.15</v>
      </c>
      <c r="M117" s="304">
        <v>32.25</v>
      </c>
      <c r="N117" s="319">
        <v>60438000</v>
      </c>
      <c r="O117" s="320">
        <v>3.6245799327892465E-2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175.25</v>
      </c>
      <c r="E118" s="316">
        <v>175.58333333333334</v>
      </c>
      <c r="F118" s="317">
        <v>174.2166666666667</v>
      </c>
      <c r="G118" s="317">
        <v>173.18333333333337</v>
      </c>
      <c r="H118" s="317">
        <v>171.81666666666672</v>
      </c>
      <c r="I118" s="317">
        <v>176.61666666666667</v>
      </c>
      <c r="J118" s="317">
        <v>177.98333333333329</v>
      </c>
      <c r="K118" s="317">
        <v>179.01666666666665</v>
      </c>
      <c r="L118" s="304">
        <v>176.95</v>
      </c>
      <c r="M118" s="304">
        <v>174.55</v>
      </c>
      <c r="N118" s="319">
        <v>13432000</v>
      </c>
      <c r="O118" s="320">
        <v>-1.2062371285672257E-2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1123.8499999999999</v>
      </c>
      <c r="E119" s="316">
        <v>1122.3166666666666</v>
      </c>
      <c r="F119" s="317">
        <v>1114.1333333333332</v>
      </c>
      <c r="G119" s="317">
        <v>1104.4166666666665</v>
      </c>
      <c r="H119" s="317">
        <v>1096.2333333333331</v>
      </c>
      <c r="I119" s="317">
        <v>1132.0333333333333</v>
      </c>
      <c r="J119" s="317">
        <v>1140.2166666666667</v>
      </c>
      <c r="K119" s="317">
        <v>1149.9333333333334</v>
      </c>
      <c r="L119" s="304">
        <v>1130.5</v>
      </c>
      <c r="M119" s="304">
        <v>1112.5999999999999</v>
      </c>
      <c r="N119" s="319">
        <v>1675619</v>
      </c>
      <c r="O119" s="320">
        <v>-6.9946936806560538E-3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691.4</v>
      </c>
      <c r="E120" s="316">
        <v>691.81666666666661</v>
      </c>
      <c r="F120" s="317">
        <v>683.63333333333321</v>
      </c>
      <c r="G120" s="317">
        <v>675.86666666666656</v>
      </c>
      <c r="H120" s="317">
        <v>667.68333333333317</v>
      </c>
      <c r="I120" s="317">
        <v>699.58333333333326</v>
      </c>
      <c r="J120" s="317">
        <v>707.76666666666665</v>
      </c>
      <c r="K120" s="317">
        <v>715.5333333333333</v>
      </c>
      <c r="L120" s="304">
        <v>700</v>
      </c>
      <c r="M120" s="304">
        <v>684.05</v>
      </c>
      <c r="N120" s="319">
        <v>1690650</v>
      </c>
      <c r="O120" s="320">
        <v>5.4612937433722163E-2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192</v>
      </c>
      <c r="E121" s="316">
        <v>185.95000000000002</v>
      </c>
      <c r="F121" s="317">
        <v>177.85000000000002</v>
      </c>
      <c r="G121" s="317">
        <v>163.70000000000002</v>
      </c>
      <c r="H121" s="317">
        <v>155.60000000000002</v>
      </c>
      <c r="I121" s="317">
        <v>200.10000000000002</v>
      </c>
      <c r="J121" s="317">
        <v>208.2</v>
      </c>
      <c r="K121" s="317">
        <v>222.35000000000002</v>
      </c>
      <c r="L121" s="304">
        <v>194.05</v>
      </c>
      <c r="M121" s="304">
        <v>171.8</v>
      </c>
      <c r="N121" s="319">
        <v>25979200</v>
      </c>
      <c r="O121" s="320">
        <v>0.4337781604247381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106.15</v>
      </c>
      <c r="E122" s="316">
        <v>106.61666666666667</v>
      </c>
      <c r="F122" s="317">
        <v>104.33333333333334</v>
      </c>
      <c r="G122" s="317">
        <v>102.51666666666667</v>
      </c>
      <c r="H122" s="317">
        <v>100.23333333333333</v>
      </c>
      <c r="I122" s="317">
        <v>108.43333333333335</v>
      </c>
      <c r="J122" s="317">
        <v>110.71666666666668</v>
      </c>
      <c r="K122" s="317">
        <v>112.53333333333336</v>
      </c>
      <c r="L122" s="304">
        <v>108.9</v>
      </c>
      <c r="M122" s="304">
        <v>104.8</v>
      </c>
      <c r="N122" s="319">
        <v>20838000</v>
      </c>
      <c r="O122" s="320">
        <v>-2.9888268156424581E-2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2157.35</v>
      </c>
      <c r="E123" s="316">
        <v>2147.1</v>
      </c>
      <c r="F123" s="317">
        <v>2125.75</v>
      </c>
      <c r="G123" s="317">
        <v>2094.15</v>
      </c>
      <c r="H123" s="317">
        <v>2072.8000000000002</v>
      </c>
      <c r="I123" s="317">
        <v>2178.6999999999998</v>
      </c>
      <c r="J123" s="317">
        <v>2200.0499999999993</v>
      </c>
      <c r="K123" s="317">
        <v>2231.6499999999996</v>
      </c>
      <c r="L123" s="304">
        <v>2168.4499999999998</v>
      </c>
      <c r="M123" s="304">
        <v>2115.5</v>
      </c>
      <c r="N123" s="319">
        <v>38959740</v>
      </c>
      <c r="O123" s="320">
        <v>-2.7213000038875715E-4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37.9</v>
      </c>
      <c r="E124" s="316">
        <v>37.9</v>
      </c>
      <c r="F124" s="317">
        <v>37.349999999999994</v>
      </c>
      <c r="G124" s="317">
        <v>36.799999999999997</v>
      </c>
      <c r="H124" s="317">
        <v>36.249999999999993</v>
      </c>
      <c r="I124" s="317">
        <v>38.449999999999996</v>
      </c>
      <c r="J124" s="317">
        <v>38.999999999999993</v>
      </c>
      <c r="K124" s="317">
        <v>39.549999999999997</v>
      </c>
      <c r="L124" s="304">
        <v>38.450000000000003</v>
      </c>
      <c r="M124" s="304">
        <v>37.35</v>
      </c>
      <c r="N124" s="319">
        <v>60420000</v>
      </c>
      <c r="O124" s="320">
        <v>1.7600000000000001E-2</v>
      </c>
    </row>
    <row r="125" spans="1:15" ht="15">
      <c r="A125" s="277">
        <v>115</v>
      </c>
      <c r="B125" s="434" t="s">
        <v>57</v>
      </c>
      <c r="C125" s="277" t="s">
        <v>280</v>
      </c>
      <c r="D125" s="316">
        <v>873.1</v>
      </c>
      <c r="E125" s="316">
        <v>875.43333333333339</v>
      </c>
      <c r="F125" s="317">
        <v>864.66666666666674</v>
      </c>
      <c r="G125" s="317">
        <v>856.23333333333335</v>
      </c>
      <c r="H125" s="317">
        <v>845.4666666666667</v>
      </c>
      <c r="I125" s="317">
        <v>883.86666666666679</v>
      </c>
      <c r="J125" s="317">
        <v>894.63333333333344</v>
      </c>
      <c r="K125" s="317">
        <v>903.06666666666683</v>
      </c>
      <c r="L125" s="304">
        <v>886.2</v>
      </c>
      <c r="M125" s="304">
        <v>867</v>
      </c>
      <c r="N125" s="319">
        <v>6536250</v>
      </c>
      <c r="O125" s="320">
        <v>-5.7339449541284407E-4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191.5</v>
      </c>
      <c r="E126" s="316">
        <v>191.45000000000002</v>
      </c>
      <c r="F126" s="317">
        <v>189.90000000000003</v>
      </c>
      <c r="G126" s="317">
        <v>188.3</v>
      </c>
      <c r="H126" s="317">
        <v>186.75000000000003</v>
      </c>
      <c r="I126" s="317">
        <v>193.05000000000004</v>
      </c>
      <c r="J126" s="317">
        <v>194.60000000000005</v>
      </c>
      <c r="K126" s="317">
        <v>196.20000000000005</v>
      </c>
      <c r="L126" s="304">
        <v>193</v>
      </c>
      <c r="M126" s="304">
        <v>189.85</v>
      </c>
      <c r="N126" s="319">
        <v>116802000</v>
      </c>
      <c r="O126" s="320">
        <v>8.6267195150384699E-3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22028.9</v>
      </c>
      <c r="E127" s="316">
        <v>21993.433333333334</v>
      </c>
      <c r="F127" s="317">
        <v>21787.866666666669</v>
      </c>
      <c r="G127" s="317">
        <v>21546.833333333336</v>
      </c>
      <c r="H127" s="317">
        <v>21341.26666666667</v>
      </c>
      <c r="I127" s="317">
        <v>22234.466666666667</v>
      </c>
      <c r="J127" s="317">
        <v>22440.033333333333</v>
      </c>
      <c r="K127" s="317">
        <v>22681.066666666666</v>
      </c>
      <c r="L127" s="304">
        <v>22199</v>
      </c>
      <c r="M127" s="304">
        <v>21752.400000000001</v>
      </c>
      <c r="N127" s="319">
        <v>176750</v>
      </c>
      <c r="O127" s="320">
        <v>4.6477205447010068E-2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1158.5</v>
      </c>
      <c r="E128" s="316">
        <v>1158.3166666666666</v>
      </c>
      <c r="F128" s="317">
        <v>1147.4333333333332</v>
      </c>
      <c r="G128" s="317">
        <v>1136.3666666666666</v>
      </c>
      <c r="H128" s="317">
        <v>1125.4833333333331</v>
      </c>
      <c r="I128" s="317">
        <v>1169.3833333333332</v>
      </c>
      <c r="J128" s="317">
        <v>1180.2666666666664</v>
      </c>
      <c r="K128" s="317">
        <v>1191.3333333333333</v>
      </c>
      <c r="L128" s="304">
        <v>1169.2</v>
      </c>
      <c r="M128" s="304">
        <v>1147.25</v>
      </c>
      <c r="N128" s="319">
        <v>1966800</v>
      </c>
      <c r="O128" s="320">
        <v>3.9534883720930232E-2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4100.1499999999996</v>
      </c>
      <c r="E129" s="316">
        <v>4031.1833333333329</v>
      </c>
      <c r="F129" s="317">
        <v>3917.3666666666659</v>
      </c>
      <c r="G129" s="317">
        <v>3734.583333333333</v>
      </c>
      <c r="H129" s="317">
        <v>3620.766666666666</v>
      </c>
      <c r="I129" s="317">
        <v>4213.9666666666653</v>
      </c>
      <c r="J129" s="317">
        <v>4327.7833333333328</v>
      </c>
      <c r="K129" s="317">
        <v>4510.5666666666657</v>
      </c>
      <c r="L129" s="304">
        <v>4145</v>
      </c>
      <c r="M129" s="304">
        <v>3848.4</v>
      </c>
      <c r="N129" s="319">
        <v>751750</v>
      </c>
      <c r="O129" s="320">
        <v>0.14291144051691373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680.25</v>
      </c>
      <c r="E130" s="316">
        <v>675.25</v>
      </c>
      <c r="F130" s="317">
        <v>666.6</v>
      </c>
      <c r="G130" s="317">
        <v>652.95000000000005</v>
      </c>
      <c r="H130" s="317">
        <v>644.30000000000007</v>
      </c>
      <c r="I130" s="317">
        <v>688.9</v>
      </c>
      <c r="J130" s="317">
        <v>697.55000000000007</v>
      </c>
      <c r="K130" s="317">
        <v>711.19999999999993</v>
      </c>
      <c r="L130" s="304">
        <v>683.9</v>
      </c>
      <c r="M130" s="304">
        <v>661.6</v>
      </c>
      <c r="N130" s="319">
        <v>3033516</v>
      </c>
      <c r="O130" s="320">
        <v>1.2016021361815754E-2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527.79999999999995</v>
      </c>
      <c r="E131" s="316">
        <v>529.4</v>
      </c>
      <c r="F131" s="317">
        <v>522.59999999999991</v>
      </c>
      <c r="G131" s="317">
        <v>517.4</v>
      </c>
      <c r="H131" s="317">
        <v>510.59999999999991</v>
      </c>
      <c r="I131" s="317">
        <v>534.59999999999991</v>
      </c>
      <c r="J131" s="317">
        <v>541.39999999999986</v>
      </c>
      <c r="K131" s="317">
        <v>546.59999999999991</v>
      </c>
      <c r="L131" s="304">
        <v>536.20000000000005</v>
      </c>
      <c r="M131" s="304">
        <v>524.20000000000005</v>
      </c>
      <c r="N131" s="319">
        <v>32656400</v>
      </c>
      <c r="O131" s="320">
        <v>4.3487621097954791E-3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396.3</v>
      </c>
      <c r="E132" s="316">
        <v>398.45</v>
      </c>
      <c r="F132" s="317">
        <v>392.45</v>
      </c>
      <c r="G132" s="317">
        <v>388.6</v>
      </c>
      <c r="H132" s="317">
        <v>382.6</v>
      </c>
      <c r="I132" s="317">
        <v>402.29999999999995</v>
      </c>
      <c r="J132" s="317">
        <v>408.29999999999995</v>
      </c>
      <c r="K132" s="317">
        <v>412.14999999999992</v>
      </c>
      <c r="L132" s="304">
        <v>404.45</v>
      </c>
      <c r="M132" s="304">
        <v>394.6</v>
      </c>
      <c r="N132" s="319">
        <v>5163000</v>
      </c>
      <c r="O132" s="320">
        <v>5.2570093457943922E-3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302.35000000000002</v>
      </c>
      <c r="E133" s="316">
        <v>301.84999999999997</v>
      </c>
      <c r="F133" s="317">
        <v>297.49999999999994</v>
      </c>
      <c r="G133" s="317">
        <v>292.64999999999998</v>
      </c>
      <c r="H133" s="317">
        <v>288.29999999999995</v>
      </c>
      <c r="I133" s="317">
        <v>306.69999999999993</v>
      </c>
      <c r="J133" s="317">
        <v>311.04999999999995</v>
      </c>
      <c r="K133" s="317">
        <v>315.89999999999992</v>
      </c>
      <c r="L133" s="304">
        <v>306.2</v>
      </c>
      <c r="M133" s="304">
        <v>297</v>
      </c>
      <c r="N133" s="319">
        <v>3326000</v>
      </c>
      <c r="O133" s="320">
        <v>0.10132450331125828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519.1</v>
      </c>
      <c r="E134" s="316">
        <v>510.73333333333329</v>
      </c>
      <c r="F134" s="317">
        <v>491.46666666666658</v>
      </c>
      <c r="G134" s="317">
        <v>463.83333333333331</v>
      </c>
      <c r="H134" s="317">
        <v>444.56666666666661</v>
      </c>
      <c r="I134" s="317">
        <v>538.36666666666656</v>
      </c>
      <c r="J134" s="317">
        <v>557.63333333333333</v>
      </c>
      <c r="K134" s="317">
        <v>585.26666666666654</v>
      </c>
      <c r="L134" s="304">
        <v>530</v>
      </c>
      <c r="M134" s="304">
        <v>483.1</v>
      </c>
      <c r="N134" s="319">
        <v>14439600</v>
      </c>
      <c r="O134" s="320">
        <v>3.5430784123910937E-2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119.4</v>
      </c>
      <c r="E135" s="316">
        <v>118.81666666666666</v>
      </c>
      <c r="F135" s="317">
        <v>117.33333333333333</v>
      </c>
      <c r="G135" s="317">
        <v>115.26666666666667</v>
      </c>
      <c r="H135" s="317">
        <v>113.78333333333333</v>
      </c>
      <c r="I135" s="317">
        <v>120.88333333333333</v>
      </c>
      <c r="J135" s="317">
        <v>122.36666666666667</v>
      </c>
      <c r="K135" s="317">
        <v>124.43333333333332</v>
      </c>
      <c r="L135" s="304">
        <v>120.3</v>
      </c>
      <c r="M135" s="304">
        <v>116.75</v>
      </c>
      <c r="N135" s="319">
        <v>97646700</v>
      </c>
      <c r="O135" s="320">
        <v>-2.7360577482826872E-3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50</v>
      </c>
      <c r="E136" s="316">
        <v>50.116666666666667</v>
      </c>
      <c r="F136" s="317">
        <v>49.383333333333333</v>
      </c>
      <c r="G136" s="317">
        <v>48.766666666666666</v>
      </c>
      <c r="H136" s="317">
        <v>48.033333333333331</v>
      </c>
      <c r="I136" s="317">
        <v>50.733333333333334</v>
      </c>
      <c r="J136" s="317">
        <v>51.466666666666669</v>
      </c>
      <c r="K136" s="317">
        <v>52.083333333333336</v>
      </c>
      <c r="L136" s="304">
        <v>50.85</v>
      </c>
      <c r="M136" s="304">
        <v>49.5</v>
      </c>
      <c r="N136" s="319">
        <v>62599500</v>
      </c>
      <c r="O136" s="320">
        <v>5.9643510054844605E-2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403.3</v>
      </c>
      <c r="E137" s="316">
        <v>401.25</v>
      </c>
      <c r="F137" s="317">
        <v>395.65</v>
      </c>
      <c r="G137" s="317">
        <v>388</v>
      </c>
      <c r="H137" s="317">
        <v>382.4</v>
      </c>
      <c r="I137" s="317">
        <v>408.9</v>
      </c>
      <c r="J137" s="317">
        <v>414.5</v>
      </c>
      <c r="K137" s="317">
        <v>422.15</v>
      </c>
      <c r="L137" s="304">
        <v>406.85</v>
      </c>
      <c r="M137" s="304">
        <v>393.6</v>
      </c>
      <c r="N137" s="319">
        <v>16374400</v>
      </c>
      <c r="O137" s="320">
        <v>3.4378581102198144E-3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2300.35</v>
      </c>
      <c r="E138" s="316">
        <v>2307.2999999999997</v>
      </c>
      <c r="F138" s="317">
        <v>2283.3999999999996</v>
      </c>
      <c r="G138" s="317">
        <v>2266.4499999999998</v>
      </c>
      <c r="H138" s="317">
        <v>2242.5499999999997</v>
      </c>
      <c r="I138" s="317">
        <v>2324.2499999999995</v>
      </c>
      <c r="J138" s="317">
        <v>2348.15</v>
      </c>
      <c r="K138" s="317">
        <v>2365.0999999999995</v>
      </c>
      <c r="L138" s="304">
        <v>2331.1999999999998</v>
      </c>
      <c r="M138" s="304">
        <v>2290.35</v>
      </c>
      <c r="N138" s="319">
        <v>9959100</v>
      </c>
      <c r="O138" s="320">
        <v>-2.1141711387627528E-2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663.9</v>
      </c>
      <c r="E139" s="316">
        <v>663.01666666666677</v>
      </c>
      <c r="F139" s="317">
        <v>656.53333333333353</v>
      </c>
      <c r="G139" s="317">
        <v>649.16666666666674</v>
      </c>
      <c r="H139" s="317">
        <v>642.68333333333351</v>
      </c>
      <c r="I139" s="317">
        <v>670.38333333333355</v>
      </c>
      <c r="J139" s="317">
        <v>676.8666666666669</v>
      </c>
      <c r="K139" s="317">
        <v>684.23333333333358</v>
      </c>
      <c r="L139" s="304">
        <v>669.5</v>
      </c>
      <c r="M139" s="304">
        <v>655.65</v>
      </c>
      <c r="N139" s="319">
        <v>12759600</v>
      </c>
      <c r="O139" s="320">
        <v>-1.6009624282805848E-2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1086.1500000000001</v>
      </c>
      <c r="E140" s="316">
        <v>1098.4000000000001</v>
      </c>
      <c r="F140" s="317">
        <v>1070.4000000000001</v>
      </c>
      <c r="G140" s="317">
        <v>1054.6500000000001</v>
      </c>
      <c r="H140" s="317">
        <v>1026.6500000000001</v>
      </c>
      <c r="I140" s="317">
        <v>1114.1500000000001</v>
      </c>
      <c r="J140" s="317">
        <v>1142.1500000000001</v>
      </c>
      <c r="K140" s="317">
        <v>1157.9000000000001</v>
      </c>
      <c r="L140" s="304">
        <v>1126.4000000000001</v>
      </c>
      <c r="M140" s="304">
        <v>1082.6500000000001</v>
      </c>
      <c r="N140" s="319">
        <v>7836000</v>
      </c>
      <c r="O140" s="320">
        <v>0.150534082149543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2952.05</v>
      </c>
      <c r="E141" s="316">
        <v>2957.2333333333336</v>
      </c>
      <c r="F141" s="317">
        <v>2921.6166666666672</v>
      </c>
      <c r="G141" s="317">
        <v>2891.1833333333338</v>
      </c>
      <c r="H141" s="317">
        <v>2855.5666666666675</v>
      </c>
      <c r="I141" s="317">
        <v>2987.666666666667</v>
      </c>
      <c r="J141" s="317">
        <v>3023.2833333333338</v>
      </c>
      <c r="K141" s="317">
        <v>3053.7166666666667</v>
      </c>
      <c r="L141" s="304">
        <v>2992.85</v>
      </c>
      <c r="M141" s="304">
        <v>2926.8</v>
      </c>
      <c r="N141" s="319">
        <v>1658500</v>
      </c>
      <c r="O141" s="320">
        <v>-5.390758699372504E-2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339</v>
      </c>
      <c r="E142" s="316">
        <v>344.41666666666669</v>
      </c>
      <c r="F142" s="317">
        <v>329.58333333333337</v>
      </c>
      <c r="G142" s="317">
        <v>320.16666666666669</v>
      </c>
      <c r="H142" s="317">
        <v>305.33333333333337</v>
      </c>
      <c r="I142" s="317">
        <v>353.83333333333337</v>
      </c>
      <c r="J142" s="317">
        <v>368.66666666666674</v>
      </c>
      <c r="K142" s="317">
        <v>378.08333333333337</v>
      </c>
      <c r="L142" s="304">
        <v>359.25</v>
      </c>
      <c r="M142" s="304">
        <v>335</v>
      </c>
      <c r="N142" s="319">
        <v>2823000</v>
      </c>
      <c r="O142" s="320">
        <v>1.054585152838428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420.05</v>
      </c>
      <c r="E143" s="316">
        <v>419.5333333333333</v>
      </c>
      <c r="F143" s="317">
        <v>412.06666666666661</v>
      </c>
      <c r="G143" s="317">
        <v>404.08333333333331</v>
      </c>
      <c r="H143" s="317">
        <v>396.61666666666662</v>
      </c>
      <c r="I143" s="317">
        <v>427.51666666666659</v>
      </c>
      <c r="J143" s="317">
        <v>434.98333333333329</v>
      </c>
      <c r="K143" s="317">
        <v>442.96666666666658</v>
      </c>
      <c r="L143" s="304">
        <v>427</v>
      </c>
      <c r="M143" s="304">
        <v>411.55</v>
      </c>
      <c r="N143" s="319">
        <v>6382600</v>
      </c>
      <c r="O143" s="320">
        <v>0.19596012591815321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967.35</v>
      </c>
      <c r="E144" s="316">
        <v>966.58333333333337</v>
      </c>
      <c r="F144" s="317">
        <v>956.76666666666677</v>
      </c>
      <c r="G144" s="317">
        <v>946.18333333333339</v>
      </c>
      <c r="H144" s="317">
        <v>936.36666666666679</v>
      </c>
      <c r="I144" s="317">
        <v>977.16666666666674</v>
      </c>
      <c r="J144" s="317">
        <v>986.98333333333335</v>
      </c>
      <c r="K144" s="317">
        <v>997.56666666666672</v>
      </c>
      <c r="L144" s="304">
        <v>976.4</v>
      </c>
      <c r="M144" s="304">
        <v>956</v>
      </c>
      <c r="N144" s="319">
        <v>1568000</v>
      </c>
      <c r="O144" s="320">
        <v>1.6333938294010888E-2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241.1</v>
      </c>
      <c r="E145" s="316">
        <v>238.76666666666665</v>
      </c>
      <c r="F145" s="317">
        <v>233.5333333333333</v>
      </c>
      <c r="G145" s="317">
        <v>225.96666666666664</v>
      </c>
      <c r="H145" s="317">
        <v>220.73333333333329</v>
      </c>
      <c r="I145" s="317">
        <v>246.33333333333331</v>
      </c>
      <c r="J145" s="317">
        <v>251.56666666666666</v>
      </c>
      <c r="K145" s="317">
        <v>259.13333333333333</v>
      </c>
      <c r="L145" s="304">
        <v>244</v>
      </c>
      <c r="M145" s="304">
        <v>231.2</v>
      </c>
      <c r="N145" s="319">
        <v>3014000</v>
      </c>
      <c r="O145" s="320">
        <v>-1.3678905687544997E-2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4014.7</v>
      </c>
      <c r="E146" s="316">
        <v>4028.6166666666668</v>
      </c>
      <c r="F146" s="317">
        <v>3978.2333333333336</v>
      </c>
      <c r="G146" s="317">
        <v>3941.7666666666669</v>
      </c>
      <c r="H146" s="317">
        <v>3891.3833333333337</v>
      </c>
      <c r="I146" s="317">
        <v>4065.0833333333335</v>
      </c>
      <c r="J146" s="317">
        <v>4115.4666666666672</v>
      </c>
      <c r="K146" s="317">
        <v>4151.9333333333334</v>
      </c>
      <c r="L146" s="304">
        <v>4079</v>
      </c>
      <c r="M146" s="304">
        <v>3992.15</v>
      </c>
      <c r="N146" s="319">
        <v>2538000</v>
      </c>
      <c r="O146" s="320">
        <v>-7.0422535211267607E-3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475.25</v>
      </c>
      <c r="E147" s="316">
        <v>471.95</v>
      </c>
      <c r="F147" s="317">
        <v>464.09999999999997</v>
      </c>
      <c r="G147" s="317">
        <v>452.95</v>
      </c>
      <c r="H147" s="317">
        <v>445.09999999999997</v>
      </c>
      <c r="I147" s="317">
        <v>483.09999999999997</v>
      </c>
      <c r="J147" s="317">
        <v>490.95</v>
      </c>
      <c r="K147" s="317">
        <v>502.09999999999997</v>
      </c>
      <c r="L147" s="304">
        <v>479.8</v>
      </c>
      <c r="M147" s="304">
        <v>460.8</v>
      </c>
      <c r="N147" s="319">
        <v>14086800</v>
      </c>
      <c r="O147" s="320">
        <v>-5.1470588235294115E-2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123.5</v>
      </c>
      <c r="E148" s="316">
        <v>124.68333333333334</v>
      </c>
      <c r="F148" s="317">
        <v>121.96666666666667</v>
      </c>
      <c r="G148" s="317">
        <v>120.43333333333334</v>
      </c>
      <c r="H148" s="317">
        <v>117.71666666666667</v>
      </c>
      <c r="I148" s="317">
        <v>126.21666666666667</v>
      </c>
      <c r="J148" s="317">
        <v>128.93333333333334</v>
      </c>
      <c r="K148" s="317">
        <v>130.46666666666667</v>
      </c>
      <c r="L148" s="304">
        <v>127.4</v>
      </c>
      <c r="M148" s="304">
        <v>123.15</v>
      </c>
      <c r="N148" s="319">
        <v>127825400</v>
      </c>
      <c r="O148" s="320">
        <v>5.0494242331600936E-2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595.79999999999995</v>
      </c>
      <c r="E149" s="316">
        <v>598.48333333333335</v>
      </c>
      <c r="F149" s="317">
        <v>591.01666666666665</v>
      </c>
      <c r="G149" s="317">
        <v>586.23333333333335</v>
      </c>
      <c r="H149" s="317">
        <v>578.76666666666665</v>
      </c>
      <c r="I149" s="317">
        <v>603.26666666666665</v>
      </c>
      <c r="J149" s="317">
        <v>610.73333333333335</v>
      </c>
      <c r="K149" s="317">
        <v>615.51666666666665</v>
      </c>
      <c r="L149" s="304">
        <v>605.95000000000005</v>
      </c>
      <c r="M149" s="304">
        <v>593.70000000000005</v>
      </c>
      <c r="N149" s="319">
        <v>2853000</v>
      </c>
      <c r="O149" s="320">
        <v>2.4784482758620691E-2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278.89999999999998</v>
      </c>
      <c r="E150" s="316">
        <v>279.68333333333334</v>
      </c>
      <c r="F150" s="317">
        <v>277.01666666666665</v>
      </c>
      <c r="G150" s="317">
        <v>275.13333333333333</v>
      </c>
      <c r="H150" s="317">
        <v>272.46666666666664</v>
      </c>
      <c r="I150" s="317">
        <v>281.56666666666666</v>
      </c>
      <c r="J150" s="317">
        <v>284.23333333333329</v>
      </c>
      <c r="K150" s="317">
        <v>286.11666666666667</v>
      </c>
      <c r="L150" s="304">
        <v>282.35000000000002</v>
      </c>
      <c r="M150" s="304">
        <v>277.8</v>
      </c>
      <c r="N150" s="319">
        <v>23110400</v>
      </c>
      <c r="O150" s="320">
        <v>-1.109133232917979E-2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150.44999999999999</v>
      </c>
      <c r="E151" s="316">
        <v>150.33333333333334</v>
      </c>
      <c r="F151" s="317">
        <v>149.01666666666668</v>
      </c>
      <c r="G151" s="317">
        <v>147.58333333333334</v>
      </c>
      <c r="H151" s="317">
        <v>146.26666666666668</v>
      </c>
      <c r="I151" s="317">
        <v>151.76666666666668</v>
      </c>
      <c r="J151" s="317">
        <v>153.08333333333334</v>
      </c>
      <c r="K151" s="317">
        <v>154.51666666666668</v>
      </c>
      <c r="L151" s="304">
        <v>151.65</v>
      </c>
      <c r="M151" s="304">
        <v>148.9</v>
      </c>
      <c r="N151" s="319">
        <v>32535000</v>
      </c>
      <c r="O151" s="320">
        <v>-1.5969512748389439E-2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H30" sqref="H3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44053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74"/>
      <c r="L8" s="282"/>
      <c r="M8" s="282"/>
    </row>
    <row r="9" spans="1:15" ht="36" customHeight="1">
      <c r="A9" s="538"/>
      <c r="B9" s="540"/>
      <c r="C9" s="545" t="s">
        <v>23</v>
      </c>
      <c r="D9" s="54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11214.05</v>
      </c>
      <c r="D10" s="303">
        <v>11196</v>
      </c>
      <c r="E10" s="303">
        <v>11160.1</v>
      </c>
      <c r="F10" s="303">
        <v>11106.15</v>
      </c>
      <c r="G10" s="303">
        <v>11070.25</v>
      </c>
      <c r="H10" s="303">
        <v>11249.95</v>
      </c>
      <c r="I10" s="303">
        <v>11285.850000000002</v>
      </c>
      <c r="J10" s="303">
        <v>11339.800000000001</v>
      </c>
      <c r="K10" s="302">
        <v>11231.9</v>
      </c>
      <c r="L10" s="302">
        <v>11142.05</v>
      </c>
      <c r="M10" s="307"/>
    </row>
    <row r="11" spans="1:15">
      <c r="A11" s="301">
        <v>2</v>
      </c>
      <c r="B11" s="277" t="s">
        <v>220</v>
      </c>
      <c r="C11" s="304">
        <v>21754</v>
      </c>
      <c r="D11" s="279">
        <v>21664.183333333334</v>
      </c>
      <c r="E11" s="279">
        <v>21541.116666666669</v>
      </c>
      <c r="F11" s="279">
        <v>21328.233333333334</v>
      </c>
      <c r="G11" s="279">
        <v>21205.166666666668</v>
      </c>
      <c r="H11" s="279">
        <v>21877.066666666669</v>
      </c>
      <c r="I11" s="279">
        <v>22000.133333333335</v>
      </c>
      <c r="J11" s="279">
        <v>22213.01666666667</v>
      </c>
      <c r="K11" s="304">
        <v>21787.25</v>
      </c>
      <c r="L11" s="304">
        <v>21451.3</v>
      </c>
      <c r="M11" s="307"/>
    </row>
    <row r="12" spans="1:15">
      <c r="A12" s="301">
        <v>3</v>
      </c>
      <c r="B12" s="285" t="s">
        <v>221</v>
      </c>
      <c r="C12" s="304">
        <v>1418.65</v>
      </c>
      <c r="D12" s="279">
        <v>1418.95</v>
      </c>
      <c r="E12" s="279">
        <v>1414.8500000000001</v>
      </c>
      <c r="F12" s="279">
        <v>1411.0500000000002</v>
      </c>
      <c r="G12" s="279">
        <v>1406.9500000000003</v>
      </c>
      <c r="H12" s="279">
        <v>1422.75</v>
      </c>
      <c r="I12" s="279">
        <v>1426.85</v>
      </c>
      <c r="J12" s="279">
        <v>1430.6499999999999</v>
      </c>
      <c r="K12" s="304">
        <v>1423.05</v>
      </c>
      <c r="L12" s="304">
        <v>1415.15</v>
      </c>
      <c r="M12" s="307"/>
    </row>
    <row r="13" spans="1:15">
      <c r="A13" s="301">
        <v>4</v>
      </c>
      <c r="B13" s="277" t="s">
        <v>222</v>
      </c>
      <c r="C13" s="304">
        <v>3188.25</v>
      </c>
      <c r="D13" s="279">
        <v>3185.5500000000006</v>
      </c>
      <c r="E13" s="279">
        <v>3177.7500000000014</v>
      </c>
      <c r="F13" s="279">
        <v>3167.2500000000009</v>
      </c>
      <c r="G13" s="279">
        <v>3159.4500000000016</v>
      </c>
      <c r="H13" s="279">
        <v>3196.0500000000011</v>
      </c>
      <c r="I13" s="279">
        <v>3203.8500000000004</v>
      </c>
      <c r="J13" s="279">
        <v>3214.3500000000008</v>
      </c>
      <c r="K13" s="304">
        <v>3193.35</v>
      </c>
      <c r="L13" s="304">
        <v>3175.05</v>
      </c>
      <c r="M13" s="307"/>
    </row>
    <row r="14" spans="1:15">
      <c r="A14" s="301">
        <v>5</v>
      </c>
      <c r="B14" s="277" t="s">
        <v>223</v>
      </c>
      <c r="C14" s="304">
        <v>18004.150000000001</v>
      </c>
      <c r="D14" s="279">
        <v>18054.716666666664</v>
      </c>
      <c r="E14" s="279">
        <v>17927.133333333328</v>
      </c>
      <c r="F14" s="279">
        <v>17850.116666666665</v>
      </c>
      <c r="G14" s="279">
        <v>17722.533333333329</v>
      </c>
      <c r="H14" s="279">
        <v>18131.733333333326</v>
      </c>
      <c r="I14" s="279">
        <v>18259.316666666662</v>
      </c>
      <c r="J14" s="279">
        <v>18336.333333333325</v>
      </c>
      <c r="K14" s="304">
        <v>18182.3</v>
      </c>
      <c r="L14" s="304">
        <v>17977.7</v>
      </c>
      <c r="M14" s="307"/>
    </row>
    <row r="15" spans="1:15">
      <c r="A15" s="301">
        <v>6</v>
      </c>
      <c r="B15" s="277" t="s">
        <v>224</v>
      </c>
      <c r="C15" s="304">
        <v>2497.3000000000002</v>
      </c>
      <c r="D15" s="279">
        <v>2499.2666666666669</v>
      </c>
      <c r="E15" s="279">
        <v>2487.3333333333339</v>
      </c>
      <c r="F15" s="279">
        <v>2477.3666666666672</v>
      </c>
      <c r="G15" s="279">
        <v>2465.4333333333343</v>
      </c>
      <c r="H15" s="279">
        <v>2509.2333333333336</v>
      </c>
      <c r="I15" s="279">
        <v>2521.166666666667</v>
      </c>
      <c r="J15" s="279">
        <v>2531.1333333333332</v>
      </c>
      <c r="K15" s="304">
        <v>2511.1999999999998</v>
      </c>
      <c r="L15" s="304">
        <v>2489.3000000000002</v>
      </c>
      <c r="M15" s="307"/>
    </row>
    <row r="16" spans="1:15">
      <c r="A16" s="301">
        <v>7</v>
      </c>
      <c r="B16" s="277" t="s">
        <v>225</v>
      </c>
      <c r="C16" s="304">
        <v>4437.75</v>
      </c>
      <c r="D16" s="279">
        <v>4412.3499999999995</v>
      </c>
      <c r="E16" s="279">
        <v>4377.6499999999987</v>
      </c>
      <c r="F16" s="279">
        <v>4317.5499999999993</v>
      </c>
      <c r="G16" s="279">
        <v>4282.8499999999985</v>
      </c>
      <c r="H16" s="279">
        <v>4472.4499999999989</v>
      </c>
      <c r="I16" s="279">
        <v>4507.1499999999996</v>
      </c>
      <c r="J16" s="279">
        <v>4567.2499999999991</v>
      </c>
      <c r="K16" s="304">
        <v>4447.05</v>
      </c>
      <c r="L16" s="304">
        <v>4352.25</v>
      </c>
      <c r="M16" s="307"/>
    </row>
    <row r="17" spans="1:13">
      <c r="A17" s="301">
        <v>8</v>
      </c>
      <c r="B17" s="277" t="s">
        <v>38</v>
      </c>
      <c r="C17" s="277">
        <v>1397.2</v>
      </c>
      <c r="D17" s="279">
        <v>1404.25</v>
      </c>
      <c r="E17" s="279">
        <v>1385.45</v>
      </c>
      <c r="F17" s="279">
        <v>1373.7</v>
      </c>
      <c r="G17" s="279">
        <v>1354.9</v>
      </c>
      <c r="H17" s="279">
        <v>1416</v>
      </c>
      <c r="I17" s="279">
        <v>1434.8000000000002</v>
      </c>
      <c r="J17" s="279">
        <v>1446.55</v>
      </c>
      <c r="K17" s="277">
        <v>1423.05</v>
      </c>
      <c r="L17" s="277">
        <v>1392.5</v>
      </c>
      <c r="M17" s="277">
        <v>6.9055900000000001</v>
      </c>
    </row>
    <row r="18" spans="1:13">
      <c r="A18" s="301">
        <v>9</v>
      </c>
      <c r="B18" s="277" t="s">
        <v>226</v>
      </c>
      <c r="C18" s="277">
        <v>709.5</v>
      </c>
      <c r="D18" s="279">
        <v>715.4</v>
      </c>
      <c r="E18" s="279">
        <v>701.09999999999991</v>
      </c>
      <c r="F18" s="279">
        <v>692.69999999999993</v>
      </c>
      <c r="G18" s="279">
        <v>678.39999999999986</v>
      </c>
      <c r="H18" s="279">
        <v>723.8</v>
      </c>
      <c r="I18" s="279">
        <v>738.09999999999991</v>
      </c>
      <c r="J18" s="279">
        <v>746.5</v>
      </c>
      <c r="K18" s="277">
        <v>729.7</v>
      </c>
      <c r="L18" s="277">
        <v>707</v>
      </c>
      <c r="M18" s="277">
        <v>4.8241699999999996</v>
      </c>
    </row>
    <row r="19" spans="1:13">
      <c r="A19" s="301">
        <v>10</v>
      </c>
      <c r="B19" s="277" t="s">
        <v>803</v>
      </c>
      <c r="C19" s="277">
        <v>1067.7</v>
      </c>
      <c r="D19" s="279">
        <v>1067.3666666666666</v>
      </c>
      <c r="E19" s="279">
        <v>1057.7333333333331</v>
      </c>
      <c r="F19" s="279">
        <v>1047.7666666666667</v>
      </c>
      <c r="G19" s="279">
        <v>1038.1333333333332</v>
      </c>
      <c r="H19" s="279">
        <v>1077.333333333333</v>
      </c>
      <c r="I19" s="279">
        <v>1086.9666666666667</v>
      </c>
      <c r="J19" s="279">
        <v>1096.9333333333329</v>
      </c>
      <c r="K19" s="277">
        <v>1077</v>
      </c>
      <c r="L19" s="277">
        <v>1057.4000000000001</v>
      </c>
      <c r="M19" s="277">
        <v>4.1441400000000002</v>
      </c>
    </row>
    <row r="20" spans="1:13">
      <c r="A20" s="301">
        <v>11</v>
      </c>
      <c r="B20" s="277" t="s">
        <v>295</v>
      </c>
      <c r="C20" s="277">
        <v>16199</v>
      </c>
      <c r="D20" s="279">
        <v>16192.25</v>
      </c>
      <c r="E20" s="279">
        <v>16085.8</v>
      </c>
      <c r="F20" s="279">
        <v>15972.599999999999</v>
      </c>
      <c r="G20" s="279">
        <v>15866.149999999998</v>
      </c>
      <c r="H20" s="279">
        <v>16305.45</v>
      </c>
      <c r="I20" s="279">
        <v>16411.900000000001</v>
      </c>
      <c r="J20" s="279">
        <v>16525.100000000002</v>
      </c>
      <c r="K20" s="277">
        <v>16298.7</v>
      </c>
      <c r="L20" s="277">
        <v>16079.05</v>
      </c>
      <c r="M20" s="277">
        <v>0.15323999999999999</v>
      </c>
    </row>
    <row r="21" spans="1:13">
      <c r="A21" s="301">
        <v>12</v>
      </c>
      <c r="B21" s="277" t="s">
        <v>296</v>
      </c>
      <c r="C21" s="277">
        <v>162.05000000000001</v>
      </c>
      <c r="D21" s="279">
        <v>159.51666666666668</v>
      </c>
      <c r="E21" s="279">
        <v>155.53333333333336</v>
      </c>
      <c r="F21" s="279">
        <v>149.01666666666668</v>
      </c>
      <c r="G21" s="279">
        <v>145.03333333333336</v>
      </c>
      <c r="H21" s="279">
        <v>166.03333333333336</v>
      </c>
      <c r="I21" s="279">
        <v>170.01666666666665</v>
      </c>
      <c r="J21" s="279">
        <v>176.53333333333336</v>
      </c>
      <c r="K21" s="277">
        <v>163.5</v>
      </c>
      <c r="L21" s="277">
        <v>153</v>
      </c>
      <c r="M21" s="277">
        <v>29.332429999999999</v>
      </c>
    </row>
    <row r="22" spans="1:13">
      <c r="A22" s="301">
        <v>13</v>
      </c>
      <c r="B22" s="277" t="s">
        <v>41</v>
      </c>
      <c r="C22" s="277">
        <v>326.64999999999998</v>
      </c>
      <c r="D22" s="279">
        <v>325.51666666666665</v>
      </c>
      <c r="E22" s="279">
        <v>322.68333333333328</v>
      </c>
      <c r="F22" s="279">
        <v>318.71666666666664</v>
      </c>
      <c r="G22" s="279">
        <v>315.88333333333327</v>
      </c>
      <c r="H22" s="279">
        <v>329.48333333333329</v>
      </c>
      <c r="I22" s="279">
        <v>332.31666666666666</v>
      </c>
      <c r="J22" s="279">
        <v>336.2833333333333</v>
      </c>
      <c r="K22" s="277">
        <v>328.35</v>
      </c>
      <c r="L22" s="277">
        <v>321.55</v>
      </c>
      <c r="M22" s="277">
        <v>26.34956</v>
      </c>
    </row>
    <row r="23" spans="1:13">
      <c r="A23" s="301">
        <v>14</v>
      </c>
      <c r="B23" s="277" t="s">
        <v>43</v>
      </c>
      <c r="C23" s="277">
        <v>36.65</v>
      </c>
      <c r="D23" s="279">
        <v>36.25</v>
      </c>
      <c r="E23" s="279">
        <v>35.6</v>
      </c>
      <c r="F23" s="279">
        <v>34.550000000000004</v>
      </c>
      <c r="G23" s="279">
        <v>33.900000000000006</v>
      </c>
      <c r="H23" s="279">
        <v>37.299999999999997</v>
      </c>
      <c r="I23" s="279">
        <v>37.950000000000003</v>
      </c>
      <c r="J23" s="279">
        <v>38.999999999999993</v>
      </c>
      <c r="K23" s="277">
        <v>36.9</v>
      </c>
      <c r="L23" s="277">
        <v>35.200000000000003</v>
      </c>
      <c r="M23" s="277">
        <v>83.916610000000006</v>
      </c>
    </row>
    <row r="24" spans="1:13">
      <c r="A24" s="301">
        <v>15</v>
      </c>
      <c r="B24" s="277" t="s">
        <v>298</v>
      </c>
      <c r="C24" s="277">
        <v>249.7</v>
      </c>
      <c r="D24" s="279">
        <v>245.66666666666666</v>
      </c>
      <c r="E24" s="279">
        <v>238.0333333333333</v>
      </c>
      <c r="F24" s="279">
        <v>226.36666666666665</v>
      </c>
      <c r="G24" s="279">
        <v>218.73333333333329</v>
      </c>
      <c r="H24" s="279">
        <v>257.33333333333331</v>
      </c>
      <c r="I24" s="279">
        <v>264.9666666666667</v>
      </c>
      <c r="J24" s="279">
        <v>276.63333333333333</v>
      </c>
      <c r="K24" s="277">
        <v>253.3</v>
      </c>
      <c r="L24" s="277">
        <v>234</v>
      </c>
      <c r="M24" s="277">
        <v>15.46086</v>
      </c>
    </row>
    <row r="25" spans="1:13">
      <c r="A25" s="301">
        <v>16</v>
      </c>
      <c r="B25" s="277" t="s">
        <v>227</v>
      </c>
      <c r="C25" s="277">
        <v>59.15</v>
      </c>
      <c r="D25" s="279">
        <v>58.933333333333337</v>
      </c>
      <c r="E25" s="279">
        <v>58.116666666666674</v>
      </c>
      <c r="F25" s="279">
        <v>57.083333333333336</v>
      </c>
      <c r="G25" s="279">
        <v>56.266666666666673</v>
      </c>
      <c r="H25" s="279">
        <v>59.966666666666676</v>
      </c>
      <c r="I25" s="279">
        <v>60.783333333333339</v>
      </c>
      <c r="J25" s="279">
        <v>61.816666666666677</v>
      </c>
      <c r="K25" s="277">
        <v>59.75</v>
      </c>
      <c r="L25" s="277">
        <v>57.9</v>
      </c>
      <c r="M25" s="277">
        <v>26.568149999999999</v>
      </c>
    </row>
    <row r="26" spans="1:13">
      <c r="A26" s="301">
        <v>17</v>
      </c>
      <c r="B26" s="277" t="s">
        <v>228</v>
      </c>
      <c r="C26" s="277">
        <v>120.95</v>
      </c>
      <c r="D26" s="279">
        <v>121.93333333333334</v>
      </c>
      <c r="E26" s="279">
        <v>119.01666666666668</v>
      </c>
      <c r="F26" s="279">
        <v>117.08333333333334</v>
      </c>
      <c r="G26" s="279">
        <v>114.16666666666669</v>
      </c>
      <c r="H26" s="279">
        <v>123.86666666666667</v>
      </c>
      <c r="I26" s="279">
        <v>126.78333333333333</v>
      </c>
      <c r="J26" s="279">
        <v>128.71666666666667</v>
      </c>
      <c r="K26" s="277">
        <v>124.85</v>
      </c>
      <c r="L26" s="277">
        <v>120</v>
      </c>
      <c r="M26" s="277">
        <v>20.38128</v>
      </c>
    </row>
    <row r="27" spans="1:13">
      <c r="A27" s="301">
        <v>18</v>
      </c>
      <c r="B27" s="277" t="s">
        <v>229</v>
      </c>
      <c r="C27" s="277">
        <v>1693.1</v>
      </c>
      <c r="D27" s="279">
        <v>1695.6833333333334</v>
      </c>
      <c r="E27" s="279">
        <v>1673.4166666666667</v>
      </c>
      <c r="F27" s="279">
        <v>1653.7333333333333</v>
      </c>
      <c r="G27" s="279">
        <v>1631.4666666666667</v>
      </c>
      <c r="H27" s="279">
        <v>1715.3666666666668</v>
      </c>
      <c r="I27" s="279">
        <v>1737.6333333333332</v>
      </c>
      <c r="J27" s="279">
        <v>1757.3166666666668</v>
      </c>
      <c r="K27" s="277">
        <v>1717.95</v>
      </c>
      <c r="L27" s="277">
        <v>1676</v>
      </c>
      <c r="M27" s="277">
        <v>2.2950699999999999</v>
      </c>
    </row>
    <row r="28" spans="1:13">
      <c r="A28" s="301">
        <v>19</v>
      </c>
      <c r="B28" s="277" t="s">
        <v>230</v>
      </c>
      <c r="C28" s="277">
        <v>2981.95</v>
      </c>
      <c r="D28" s="279">
        <v>2985.65</v>
      </c>
      <c r="E28" s="279">
        <v>2881.3</v>
      </c>
      <c r="F28" s="279">
        <v>2780.65</v>
      </c>
      <c r="G28" s="279">
        <v>2676.3</v>
      </c>
      <c r="H28" s="279">
        <v>3086.3</v>
      </c>
      <c r="I28" s="279">
        <v>3190.6499999999996</v>
      </c>
      <c r="J28" s="279">
        <v>3291.3</v>
      </c>
      <c r="K28" s="277">
        <v>3090</v>
      </c>
      <c r="L28" s="277">
        <v>2885</v>
      </c>
      <c r="M28" s="277">
        <v>23.370979999999999</v>
      </c>
    </row>
    <row r="29" spans="1:13">
      <c r="A29" s="301">
        <v>20</v>
      </c>
      <c r="B29" s="277" t="s">
        <v>45</v>
      </c>
      <c r="C29" s="277">
        <v>718.15</v>
      </c>
      <c r="D29" s="279">
        <v>719.63333333333333</v>
      </c>
      <c r="E29" s="279">
        <v>712.01666666666665</v>
      </c>
      <c r="F29" s="279">
        <v>705.88333333333333</v>
      </c>
      <c r="G29" s="279">
        <v>698.26666666666665</v>
      </c>
      <c r="H29" s="279">
        <v>725.76666666666665</v>
      </c>
      <c r="I29" s="279">
        <v>733.38333333333321</v>
      </c>
      <c r="J29" s="279">
        <v>739.51666666666665</v>
      </c>
      <c r="K29" s="277">
        <v>727.25</v>
      </c>
      <c r="L29" s="277">
        <v>713.5</v>
      </c>
      <c r="M29" s="277">
        <v>6.8888299999999996</v>
      </c>
    </row>
    <row r="30" spans="1:13">
      <c r="A30" s="301">
        <v>21</v>
      </c>
      <c r="B30" s="277" t="s">
        <v>46</v>
      </c>
      <c r="C30" s="277">
        <v>219.55</v>
      </c>
      <c r="D30" s="279">
        <v>221.46666666666667</v>
      </c>
      <c r="E30" s="279">
        <v>216.68333333333334</v>
      </c>
      <c r="F30" s="279">
        <v>213.81666666666666</v>
      </c>
      <c r="G30" s="279">
        <v>209.03333333333333</v>
      </c>
      <c r="H30" s="279">
        <v>224.33333333333334</v>
      </c>
      <c r="I30" s="279">
        <v>229.1166666666667</v>
      </c>
      <c r="J30" s="279">
        <v>231.98333333333335</v>
      </c>
      <c r="K30" s="277">
        <v>226.25</v>
      </c>
      <c r="L30" s="277">
        <v>218.6</v>
      </c>
      <c r="M30" s="277">
        <v>48.714440000000003</v>
      </c>
    </row>
    <row r="31" spans="1:13">
      <c r="A31" s="301">
        <v>22</v>
      </c>
      <c r="B31" s="277" t="s">
        <v>47</v>
      </c>
      <c r="C31" s="277">
        <v>1743.2</v>
      </c>
      <c r="D31" s="279">
        <v>1732.25</v>
      </c>
      <c r="E31" s="279">
        <v>1711.5</v>
      </c>
      <c r="F31" s="279">
        <v>1679.8</v>
      </c>
      <c r="G31" s="279">
        <v>1659.05</v>
      </c>
      <c r="H31" s="279">
        <v>1763.95</v>
      </c>
      <c r="I31" s="279">
        <v>1784.7</v>
      </c>
      <c r="J31" s="279">
        <v>1816.4</v>
      </c>
      <c r="K31" s="277">
        <v>1753</v>
      </c>
      <c r="L31" s="277">
        <v>1700.55</v>
      </c>
      <c r="M31" s="277">
        <v>15.703799999999999</v>
      </c>
    </row>
    <row r="32" spans="1:13">
      <c r="A32" s="301">
        <v>23</v>
      </c>
      <c r="B32" s="277" t="s">
        <v>48</v>
      </c>
      <c r="C32" s="277">
        <v>123.55</v>
      </c>
      <c r="D32" s="279">
        <v>121</v>
      </c>
      <c r="E32" s="279">
        <v>117.05</v>
      </c>
      <c r="F32" s="279">
        <v>110.55</v>
      </c>
      <c r="G32" s="279">
        <v>106.6</v>
      </c>
      <c r="H32" s="279">
        <v>127.5</v>
      </c>
      <c r="I32" s="279">
        <v>131.44999999999999</v>
      </c>
      <c r="J32" s="279">
        <v>137.94999999999999</v>
      </c>
      <c r="K32" s="277">
        <v>124.95</v>
      </c>
      <c r="L32" s="277">
        <v>114.5</v>
      </c>
      <c r="M32" s="277">
        <v>327.59762000000001</v>
      </c>
    </row>
    <row r="33" spans="1:13">
      <c r="A33" s="301">
        <v>24</v>
      </c>
      <c r="B33" s="277" t="s">
        <v>49</v>
      </c>
      <c r="C33" s="277">
        <v>49.95</v>
      </c>
      <c r="D33" s="279">
        <v>49.733333333333327</v>
      </c>
      <c r="E33" s="279">
        <v>49.066666666666656</v>
      </c>
      <c r="F33" s="279">
        <v>48.18333333333333</v>
      </c>
      <c r="G33" s="279">
        <v>47.516666666666659</v>
      </c>
      <c r="H33" s="279">
        <v>50.616666666666653</v>
      </c>
      <c r="I33" s="279">
        <v>51.283333333333324</v>
      </c>
      <c r="J33" s="279">
        <v>52.16666666666665</v>
      </c>
      <c r="K33" s="277">
        <v>50.4</v>
      </c>
      <c r="L33" s="277">
        <v>48.85</v>
      </c>
      <c r="M33" s="277">
        <v>288.02771999999999</v>
      </c>
    </row>
    <row r="34" spans="1:13">
      <c r="A34" s="301">
        <v>25</v>
      </c>
      <c r="B34" s="277" t="s">
        <v>51</v>
      </c>
      <c r="C34" s="277">
        <v>1806.25</v>
      </c>
      <c r="D34" s="279">
        <v>1782.95</v>
      </c>
      <c r="E34" s="279">
        <v>1749</v>
      </c>
      <c r="F34" s="279">
        <v>1691.75</v>
      </c>
      <c r="G34" s="279">
        <v>1657.8</v>
      </c>
      <c r="H34" s="279">
        <v>1840.2</v>
      </c>
      <c r="I34" s="279">
        <v>1874.1500000000003</v>
      </c>
      <c r="J34" s="279">
        <v>1931.4</v>
      </c>
      <c r="K34" s="277">
        <v>1816.9</v>
      </c>
      <c r="L34" s="277">
        <v>1725.7</v>
      </c>
      <c r="M34" s="277">
        <v>51.660899999999998</v>
      </c>
    </row>
    <row r="35" spans="1:13">
      <c r="A35" s="301">
        <v>26</v>
      </c>
      <c r="B35" s="277" t="s">
        <v>53</v>
      </c>
      <c r="C35" s="277">
        <v>906.45</v>
      </c>
      <c r="D35" s="279">
        <v>909.15</v>
      </c>
      <c r="E35" s="279">
        <v>895.3</v>
      </c>
      <c r="F35" s="279">
        <v>884.15</v>
      </c>
      <c r="G35" s="279">
        <v>870.3</v>
      </c>
      <c r="H35" s="279">
        <v>920.3</v>
      </c>
      <c r="I35" s="279">
        <v>934.15000000000009</v>
      </c>
      <c r="J35" s="279">
        <v>945.3</v>
      </c>
      <c r="K35" s="277">
        <v>923</v>
      </c>
      <c r="L35" s="277">
        <v>898</v>
      </c>
      <c r="M35" s="277">
        <v>75.554140000000004</v>
      </c>
    </row>
    <row r="36" spans="1:13">
      <c r="A36" s="301">
        <v>27</v>
      </c>
      <c r="B36" s="277" t="s">
        <v>231</v>
      </c>
      <c r="C36" s="277">
        <v>2138.4</v>
      </c>
      <c r="D36" s="279">
        <v>2149.2666666666669</v>
      </c>
      <c r="E36" s="279">
        <v>2122.1333333333337</v>
      </c>
      <c r="F36" s="279">
        <v>2105.8666666666668</v>
      </c>
      <c r="G36" s="279">
        <v>2078.7333333333336</v>
      </c>
      <c r="H36" s="279">
        <v>2165.5333333333338</v>
      </c>
      <c r="I36" s="279">
        <v>2192.666666666667</v>
      </c>
      <c r="J36" s="279">
        <v>2208.9333333333338</v>
      </c>
      <c r="K36" s="277">
        <v>2176.4</v>
      </c>
      <c r="L36" s="277">
        <v>2133</v>
      </c>
      <c r="M36" s="277">
        <v>3.54664</v>
      </c>
    </row>
    <row r="37" spans="1:13">
      <c r="A37" s="301">
        <v>28</v>
      </c>
      <c r="B37" s="277" t="s">
        <v>55</v>
      </c>
      <c r="C37" s="277">
        <v>433.3</v>
      </c>
      <c r="D37" s="279">
        <v>432.48333333333329</v>
      </c>
      <c r="E37" s="279">
        <v>427.96666666666658</v>
      </c>
      <c r="F37" s="279">
        <v>422.63333333333327</v>
      </c>
      <c r="G37" s="279">
        <v>418.11666666666656</v>
      </c>
      <c r="H37" s="279">
        <v>437.81666666666661</v>
      </c>
      <c r="I37" s="279">
        <v>442.33333333333337</v>
      </c>
      <c r="J37" s="279">
        <v>447.66666666666663</v>
      </c>
      <c r="K37" s="277">
        <v>437</v>
      </c>
      <c r="L37" s="277">
        <v>427.15</v>
      </c>
      <c r="M37" s="277">
        <v>155.70555999999999</v>
      </c>
    </row>
    <row r="38" spans="1:13">
      <c r="A38" s="301">
        <v>29</v>
      </c>
      <c r="B38" s="277" t="s">
        <v>56</v>
      </c>
      <c r="C38" s="277">
        <v>3001.7</v>
      </c>
      <c r="D38" s="279">
        <v>2998.5666666666671</v>
      </c>
      <c r="E38" s="279">
        <v>2978.1333333333341</v>
      </c>
      <c r="F38" s="279">
        <v>2954.5666666666671</v>
      </c>
      <c r="G38" s="279">
        <v>2934.1333333333341</v>
      </c>
      <c r="H38" s="279">
        <v>3022.1333333333341</v>
      </c>
      <c r="I38" s="279">
        <v>3042.5666666666675</v>
      </c>
      <c r="J38" s="279">
        <v>3066.1333333333341</v>
      </c>
      <c r="K38" s="277">
        <v>3019</v>
      </c>
      <c r="L38" s="277">
        <v>2975</v>
      </c>
      <c r="M38" s="277">
        <v>5.1551299999999998</v>
      </c>
    </row>
    <row r="39" spans="1:13">
      <c r="A39" s="301">
        <v>30</v>
      </c>
      <c r="B39" s="277" t="s">
        <v>59</v>
      </c>
      <c r="C39" s="277">
        <v>3464.3</v>
      </c>
      <c r="D39" s="279">
        <v>3418.5833333333335</v>
      </c>
      <c r="E39" s="279">
        <v>3355.7166666666672</v>
      </c>
      <c r="F39" s="279">
        <v>3247.1333333333337</v>
      </c>
      <c r="G39" s="279">
        <v>3184.2666666666673</v>
      </c>
      <c r="H39" s="279">
        <v>3527.166666666667</v>
      </c>
      <c r="I39" s="279">
        <v>3590.0333333333328</v>
      </c>
      <c r="J39" s="279">
        <v>3698.6166666666668</v>
      </c>
      <c r="K39" s="277">
        <v>3481.45</v>
      </c>
      <c r="L39" s="277">
        <v>3310</v>
      </c>
      <c r="M39" s="277">
        <v>101.51345000000001</v>
      </c>
    </row>
    <row r="40" spans="1:13">
      <c r="A40" s="301">
        <v>31</v>
      </c>
      <c r="B40" s="277" t="s">
        <v>58</v>
      </c>
      <c r="C40" s="277">
        <v>6467.15</v>
      </c>
      <c r="D40" s="279">
        <v>6405.7166666666672</v>
      </c>
      <c r="E40" s="279">
        <v>6311.4333333333343</v>
      </c>
      <c r="F40" s="279">
        <v>6155.7166666666672</v>
      </c>
      <c r="G40" s="279">
        <v>6061.4333333333343</v>
      </c>
      <c r="H40" s="279">
        <v>6561.4333333333343</v>
      </c>
      <c r="I40" s="279">
        <v>6655.7166666666672</v>
      </c>
      <c r="J40" s="279">
        <v>6811.4333333333343</v>
      </c>
      <c r="K40" s="277">
        <v>6500</v>
      </c>
      <c r="L40" s="277">
        <v>6250</v>
      </c>
      <c r="M40" s="277">
        <v>8.2577300000000005</v>
      </c>
    </row>
    <row r="41" spans="1:13">
      <c r="A41" s="301">
        <v>32</v>
      </c>
      <c r="B41" s="277" t="s">
        <v>232</v>
      </c>
      <c r="C41" s="277">
        <v>2701.05</v>
      </c>
      <c r="D41" s="279">
        <v>2692.8666666666668</v>
      </c>
      <c r="E41" s="279">
        <v>2668.5833333333335</v>
      </c>
      <c r="F41" s="279">
        <v>2636.1166666666668</v>
      </c>
      <c r="G41" s="279">
        <v>2611.8333333333335</v>
      </c>
      <c r="H41" s="279">
        <v>2725.3333333333335</v>
      </c>
      <c r="I41" s="279">
        <v>2749.6166666666663</v>
      </c>
      <c r="J41" s="279">
        <v>2782.0833333333335</v>
      </c>
      <c r="K41" s="277">
        <v>2717.15</v>
      </c>
      <c r="L41" s="277">
        <v>2660.4</v>
      </c>
      <c r="M41" s="277">
        <v>0.26300000000000001</v>
      </c>
    </row>
    <row r="42" spans="1:13">
      <c r="A42" s="301">
        <v>33</v>
      </c>
      <c r="B42" s="277" t="s">
        <v>60</v>
      </c>
      <c r="C42" s="277">
        <v>1349.85</v>
      </c>
      <c r="D42" s="279">
        <v>1359.8333333333333</v>
      </c>
      <c r="E42" s="279">
        <v>1336.1166666666666</v>
      </c>
      <c r="F42" s="279">
        <v>1322.3833333333332</v>
      </c>
      <c r="G42" s="279">
        <v>1298.6666666666665</v>
      </c>
      <c r="H42" s="279">
        <v>1373.5666666666666</v>
      </c>
      <c r="I42" s="279">
        <v>1397.2833333333333</v>
      </c>
      <c r="J42" s="279">
        <v>1411.0166666666667</v>
      </c>
      <c r="K42" s="277">
        <v>1383.55</v>
      </c>
      <c r="L42" s="277">
        <v>1346.1</v>
      </c>
      <c r="M42" s="277">
        <v>9.7324300000000008</v>
      </c>
    </row>
    <row r="43" spans="1:13">
      <c r="A43" s="301">
        <v>34</v>
      </c>
      <c r="B43" s="277" t="s">
        <v>233</v>
      </c>
      <c r="C43" s="277">
        <v>307.5</v>
      </c>
      <c r="D43" s="279">
        <v>305.68333333333334</v>
      </c>
      <c r="E43" s="279">
        <v>302.06666666666666</v>
      </c>
      <c r="F43" s="279">
        <v>296.63333333333333</v>
      </c>
      <c r="G43" s="279">
        <v>293.01666666666665</v>
      </c>
      <c r="H43" s="279">
        <v>311.11666666666667</v>
      </c>
      <c r="I43" s="279">
        <v>314.73333333333335</v>
      </c>
      <c r="J43" s="279">
        <v>320.16666666666669</v>
      </c>
      <c r="K43" s="277">
        <v>309.3</v>
      </c>
      <c r="L43" s="277">
        <v>300.25</v>
      </c>
      <c r="M43" s="277">
        <v>208.35433</v>
      </c>
    </row>
    <row r="44" spans="1:13">
      <c r="A44" s="301">
        <v>35</v>
      </c>
      <c r="B44" s="277" t="s">
        <v>61</v>
      </c>
      <c r="C44" s="277">
        <v>48.35</v>
      </c>
      <c r="D44" s="279">
        <v>47.766666666666673</v>
      </c>
      <c r="E44" s="279">
        <v>46.683333333333344</v>
      </c>
      <c r="F44" s="279">
        <v>45.016666666666673</v>
      </c>
      <c r="G44" s="279">
        <v>43.933333333333344</v>
      </c>
      <c r="H44" s="279">
        <v>49.433333333333344</v>
      </c>
      <c r="I44" s="279">
        <v>50.516666666666673</v>
      </c>
      <c r="J44" s="279">
        <v>52.183333333333344</v>
      </c>
      <c r="K44" s="277">
        <v>48.85</v>
      </c>
      <c r="L44" s="277">
        <v>46.1</v>
      </c>
      <c r="M44" s="277">
        <v>371.47125999999997</v>
      </c>
    </row>
    <row r="45" spans="1:13">
      <c r="A45" s="301">
        <v>36</v>
      </c>
      <c r="B45" s="277" t="s">
        <v>62</v>
      </c>
      <c r="C45" s="277">
        <v>48.95</v>
      </c>
      <c r="D45" s="279">
        <v>48.949999999999996</v>
      </c>
      <c r="E45" s="279">
        <v>48.099999999999994</v>
      </c>
      <c r="F45" s="279">
        <v>47.25</v>
      </c>
      <c r="G45" s="279">
        <v>46.4</v>
      </c>
      <c r="H45" s="279">
        <v>49.79999999999999</v>
      </c>
      <c r="I45" s="279">
        <v>50.65</v>
      </c>
      <c r="J45" s="279">
        <v>51.499999999999986</v>
      </c>
      <c r="K45" s="277">
        <v>49.8</v>
      </c>
      <c r="L45" s="277">
        <v>48.1</v>
      </c>
      <c r="M45" s="277">
        <v>27.35923</v>
      </c>
    </row>
    <row r="46" spans="1:13">
      <c r="A46" s="301">
        <v>37</v>
      </c>
      <c r="B46" s="277" t="s">
        <v>63</v>
      </c>
      <c r="C46" s="277">
        <v>1257.9000000000001</v>
      </c>
      <c r="D46" s="279">
        <v>1261.1166666666668</v>
      </c>
      <c r="E46" s="279">
        <v>1248.7833333333335</v>
      </c>
      <c r="F46" s="279">
        <v>1239.6666666666667</v>
      </c>
      <c r="G46" s="279">
        <v>1227.3333333333335</v>
      </c>
      <c r="H46" s="279">
        <v>1270.2333333333336</v>
      </c>
      <c r="I46" s="279">
        <v>1282.5666666666666</v>
      </c>
      <c r="J46" s="279">
        <v>1291.6833333333336</v>
      </c>
      <c r="K46" s="277">
        <v>1273.45</v>
      </c>
      <c r="L46" s="277">
        <v>1252</v>
      </c>
      <c r="M46" s="277">
        <v>14.896229999999999</v>
      </c>
    </row>
    <row r="47" spans="1:13">
      <c r="A47" s="301">
        <v>38</v>
      </c>
      <c r="B47" s="277" t="s">
        <v>66</v>
      </c>
      <c r="C47" s="277">
        <v>555.15</v>
      </c>
      <c r="D47" s="279">
        <v>546.66666666666663</v>
      </c>
      <c r="E47" s="279">
        <v>535.33333333333326</v>
      </c>
      <c r="F47" s="279">
        <v>515.51666666666665</v>
      </c>
      <c r="G47" s="279">
        <v>504.18333333333328</v>
      </c>
      <c r="H47" s="279">
        <v>566.48333333333323</v>
      </c>
      <c r="I47" s="279">
        <v>577.81666666666649</v>
      </c>
      <c r="J47" s="279">
        <v>597.63333333333321</v>
      </c>
      <c r="K47" s="277">
        <v>558</v>
      </c>
      <c r="L47" s="277">
        <v>526.85</v>
      </c>
      <c r="M47" s="277">
        <v>36.887659999999997</v>
      </c>
    </row>
    <row r="48" spans="1:13">
      <c r="A48" s="301">
        <v>39</v>
      </c>
      <c r="B48" s="277" t="s">
        <v>65</v>
      </c>
      <c r="C48" s="277">
        <v>99.2</v>
      </c>
      <c r="D48" s="279">
        <v>99.433333333333323</v>
      </c>
      <c r="E48" s="279">
        <v>98.116666666666646</v>
      </c>
      <c r="F48" s="279">
        <v>97.033333333333317</v>
      </c>
      <c r="G48" s="279">
        <v>95.71666666666664</v>
      </c>
      <c r="H48" s="279">
        <v>100.51666666666665</v>
      </c>
      <c r="I48" s="279">
        <v>101.83333333333334</v>
      </c>
      <c r="J48" s="279">
        <v>102.91666666666666</v>
      </c>
      <c r="K48" s="277">
        <v>100.75</v>
      </c>
      <c r="L48" s="277">
        <v>98.35</v>
      </c>
      <c r="M48" s="277">
        <v>77.705240000000003</v>
      </c>
    </row>
    <row r="49" spans="1:13">
      <c r="A49" s="301">
        <v>40</v>
      </c>
      <c r="B49" s="277" t="s">
        <v>67</v>
      </c>
      <c r="C49" s="277">
        <v>407.8</v>
      </c>
      <c r="D49" s="279">
        <v>408.66666666666669</v>
      </c>
      <c r="E49" s="279">
        <v>403.83333333333337</v>
      </c>
      <c r="F49" s="279">
        <v>399.86666666666667</v>
      </c>
      <c r="G49" s="279">
        <v>395.03333333333336</v>
      </c>
      <c r="H49" s="279">
        <v>412.63333333333338</v>
      </c>
      <c r="I49" s="279">
        <v>417.46666666666675</v>
      </c>
      <c r="J49" s="279">
        <v>421.43333333333339</v>
      </c>
      <c r="K49" s="277">
        <v>413.5</v>
      </c>
      <c r="L49" s="277">
        <v>404.7</v>
      </c>
      <c r="M49" s="277">
        <v>20.087430000000001</v>
      </c>
    </row>
    <row r="50" spans="1:13">
      <c r="A50" s="301">
        <v>41</v>
      </c>
      <c r="B50" s="277" t="s">
        <v>70</v>
      </c>
      <c r="C50" s="277">
        <v>35.25</v>
      </c>
      <c r="D50" s="279">
        <v>35.18333333333333</v>
      </c>
      <c r="E50" s="279">
        <v>34.816666666666663</v>
      </c>
      <c r="F50" s="279">
        <v>34.383333333333333</v>
      </c>
      <c r="G50" s="279">
        <v>34.016666666666666</v>
      </c>
      <c r="H50" s="279">
        <v>35.61666666666666</v>
      </c>
      <c r="I50" s="279">
        <v>35.98333333333332</v>
      </c>
      <c r="J50" s="279">
        <v>36.416666666666657</v>
      </c>
      <c r="K50" s="277">
        <v>35.549999999999997</v>
      </c>
      <c r="L50" s="277">
        <v>34.75</v>
      </c>
      <c r="M50" s="277">
        <v>339.40332999999998</v>
      </c>
    </row>
    <row r="51" spans="1:13">
      <c r="A51" s="301">
        <v>42</v>
      </c>
      <c r="B51" s="277" t="s">
        <v>74</v>
      </c>
      <c r="C51" s="277">
        <v>419.75</v>
      </c>
      <c r="D51" s="279">
        <v>417.40000000000003</v>
      </c>
      <c r="E51" s="279">
        <v>413.40000000000009</v>
      </c>
      <c r="F51" s="279">
        <v>407.05000000000007</v>
      </c>
      <c r="G51" s="279">
        <v>403.05000000000013</v>
      </c>
      <c r="H51" s="279">
        <v>423.75000000000006</v>
      </c>
      <c r="I51" s="279">
        <v>427.74999999999994</v>
      </c>
      <c r="J51" s="279">
        <v>434.1</v>
      </c>
      <c r="K51" s="277">
        <v>421.4</v>
      </c>
      <c r="L51" s="277">
        <v>411.05</v>
      </c>
      <c r="M51" s="277">
        <v>91.191460000000006</v>
      </c>
    </row>
    <row r="52" spans="1:13">
      <c r="A52" s="301">
        <v>43</v>
      </c>
      <c r="B52" s="277" t="s">
        <v>69</v>
      </c>
      <c r="C52" s="277">
        <v>560.79999999999995</v>
      </c>
      <c r="D52" s="279">
        <v>558.74999999999989</v>
      </c>
      <c r="E52" s="279">
        <v>554.0999999999998</v>
      </c>
      <c r="F52" s="279">
        <v>547.39999999999986</v>
      </c>
      <c r="G52" s="279">
        <v>542.74999999999977</v>
      </c>
      <c r="H52" s="279">
        <v>565.44999999999982</v>
      </c>
      <c r="I52" s="279">
        <v>570.09999999999991</v>
      </c>
      <c r="J52" s="279">
        <v>576.79999999999984</v>
      </c>
      <c r="K52" s="277">
        <v>563.4</v>
      </c>
      <c r="L52" s="277">
        <v>552.04999999999995</v>
      </c>
      <c r="M52" s="277">
        <v>72.109039999999993</v>
      </c>
    </row>
    <row r="53" spans="1:13">
      <c r="A53" s="301">
        <v>44</v>
      </c>
      <c r="B53" s="277" t="s">
        <v>125</v>
      </c>
      <c r="C53" s="277">
        <v>192.6</v>
      </c>
      <c r="D53" s="279">
        <v>191.46666666666667</v>
      </c>
      <c r="E53" s="279">
        <v>189.13333333333333</v>
      </c>
      <c r="F53" s="279">
        <v>185.66666666666666</v>
      </c>
      <c r="G53" s="279">
        <v>183.33333333333331</v>
      </c>
      <c r="H53" s="279">
        <v>194.93333333333334</v>
      </c>
      <c r="I53" s="279">
        <v>197.26666666666665</v>
      </c>
      <c r="J53" s="279">
        <v>200.73333333333335</v>
      </c>
      <c r="K53" s="277">
        <v>193.8</v>
      </c>
      <c r="L53" s="277">
        <v>188</v>
      </c>
      <c r="M53" s="277">
        <v>79.750140000000002</v>
      </c>
    </row>
    <row r="54" spans="1:13">
      <c r="A54" s="301">
        <v>45</v>
      </c>
      <c r="B54" s="277" t="s">
        <v>71</v>
      </c>
      <c r="C54" s="277">
        <v>399.45</v>
      </c>
      <c r="D54" s="279">
        <v>402.45</v>
      </c>
      <c r="E54" s="279">
        <v>393.04999999999995</v>
      </c>
      <c r="F54" s="279">
        <v>386.65</v>
      </c>
      <c r="G54" s="279">
        <v>377.24999999999994</v>
      </c>
      <c r="H54" s="279">
        <v>408.84999999999997</v>
      </c>
      <c r="I54" s="279">
        <v>418.24999999999994</v>
      </c>
      <c r="J54" s="279">
        <v>424.65</v>
      </c>
      <c r="K54" s="277">
        <v>411.85</v>
      </c>
      <c r="L54" s="277">
        <v>396.05</v>
      </c>
      <c r="M54" s="277">
        <v>56.349919999999997</v>
      </c>
    </row>
    <row r="55" spans="1:13">
      <c r="A55" s="301">
        <v>46</v>
      </c>
      <c r="B55" s="277" t="s">
        <v>234</v>
      </c>
      <c r="C55" s="277">
        <v>1360.5</v>
      </c>
      <c r="D55" s="279">
        <v>1357.4833333333333</v>
      </c>
      <c r="E55" s="279">
        <v>1335.0166666666667</v>
      </c>
      <c r="F55" s="279">
        <v>1309.5333333333333</v>
      </c>
      <c r="G55" s="279">
        <v>1287.0666666666666</v>
      </c>
      <c r="H55" s="279">
        <v>1382.9666666666667</v>
      </c>
      <c r="I55" s="279">
        <v>1405.4333333333334</v>
      </c>
      <c r="J55" s="279">
        <v>1430.9166666666667</v>
      </c>
      <c r="K55" s="277">
        <v>1379.95</v>
      </c>
      <c r="L55" s="277">
        <v>1332</v>
      </c>
      <c r="M55" s="277">
        <v>2.2239800000000001</v>
      </c>
    </row>
    <row r="56" spans="1:13">
      <c r="A56" s="301">
        <v>47</v>
      </c>
      <c r="B56" s="277" t="s">
        <v>72</v>
      </c>
      <c r="C56" s="277">
        <v>13657.65</v>
      </c>
      <c r="D56" s="279">
        <v>13499.200000000003</v>
      </c>
      <c r="E56" s="279">
        <v>13208.400000000005</v>
      </c>
      <c r="F56" s="279">
        <v>12759.150000000003</v>
      </c>
      <c r="G56" s="279">
        <v>12468.350000000006</v>
      </c>
      <c r="H56" s="279">
        <v>13948.450000000004</v>
      </c>
      <c r="I56" s="279">
        <v>14239.250000000004</v>
      </c>
      <c r="J56" s="279">
        <v>14688.500000000004</v>
      </c>
      <c r="K56" s="277">
        <v>13790</v>
      </c>
      <c r="L56" s="277">
        <v>13049.95</v>
      </c>
      <c r="M56" s="277">
        <v>1.1636500000000001</v>
      </c>
    </row>
    <row r="57" spans="1:13">
      <c r="A57" s="301">
        <v>48</v>
      </c>
      <c r="B57" s="277" t="s">
        <v>75</v>
      </c>
      <c r="C57" s="277">
        <v>3934.8</v>
      </c>
      <c r="D57" s="279">
        <v>3909.9333333333329</v>
      </c>
      <c r="E57" s="279">
        <v>3874.8666666666659</v>
      </c>
      <c r="F57" s="279">
        <v>3814.9333333333329</v>
      </c>
      <c r="G57" s="279">
        <v>3779.8666666666659</v>
      </c>
      <c r="H57" s="279">
        <v>3969.8666666666659</v>
      </c>
      <c r="I57" s="279">
        <v>4004.9333333333325</v>
      </c>
      <c r="J57" s="279">
        <v>4064.8666666666659</v>
      </c>
      <c r="K57" s="277">
        <v>3945</v>
      </c>
      <c r="L57" s="277">
        <v>3850</v>
      </c>
      <c r="M57" s="277">
        <v>10.618840000000001</v>
      </c>
    </row>
    <row r="58" spans="1:13">
      <c r="A58" s="301">
        <v>49</v>
      </c>
      <c r="B58" s="277" t="s">
        <v>81</v>
      </c>
      <c r="C58" s="277">
        <v>580.85</v>
      </c>
      <c r="D58" s="279">
        <v>577.29999999999995</v>
      </c>
      <c r="E58" s="279">
        <v>570.59999999999991</v>
      </c>
      <c r="F58" s="279">
        <v>560.34999999999991</v>
      </c>
      <c r="G58" s="279">
        <v>553.64999999999986</v>
      </c>
      <c r="H58" s="279">
        <v>587.54999999999995</v>
      </c>
      <c r="I58" s="279">
        <v>594.25</v>
      </c>
      <c r="J58" s="279">
        <v>604.5</v>
      </c>
      <c r="K58" s="277">
        <v>584</v>
      </c>
      <c r="L58" s="277">
        <v>567.04999999999995</v>
      </c>
      <c r="M58" s="277">
        <v>2.7583700000000002</v>
      </c>
    </row>
    <row r="59" spans="1:13">
      <c r="A59" s="301">
        <v>50</v>
      </c>
      <c r="B59" s="277" t="s">
        <v>76</v>
      </c>
      <c r="C59" s="277">
        <v>390.9</v>
      </c>
      <c r="D59" s="279">
        <v>391.25</v>
      </c>
      <c r="E59" s="279">
        <v>387.2</v>
      </c>
      <c r="F59" s="279">
        <v>383.5</v>
      </c>
      <c r="G59" s="279">
        <v>379.45</v>
      </c>
      <c r="H59" s="279">
        <v>394.95</v>
      </c>
      <c r="I59" s="279">
        <v>398.99999999999994</v>
      </c>
      <c r="J59" s="279">
        <v>402.7</v>
      </c>
      <c r="K59" s="277">
        <v>395.3</v>
      </c>
      <c r="L59" s="277">
        <v>387.55</v>
      </c>
      <c r="M59" s="277">
        <v>46.044580000000003</v>
      </c>
    </row>
    <row r="60" spans="1:13">
      <c r="A60" s="301">
        <v>51</v>
      </c>
      <c r="B60" s="277" t="s">
        <v>77</v>
      </c>
      <c r="C60" s="277">
        <v>101.9</v>
      </c>
      <c r="D60" s="279">
        <v>102.05</v>
      </c>
      <c r="E60" s="279">
        <v>101.35</v>
      </c>
      <c r="F60" s="279">
        <v>100.8</v>
      </c>
      <c r="G60" s="279">
        <v>100.1</v>
      </c>
      <c r="H60" s="279">
        <v>102.6</v>
      </c>
      <c r="I60" s="279">
        <v>103.30000000000001</v>
      </c>
      <c r="J60" s="279">
        <v>103.85</v>
      </c>
      <c r="K60" s="277">
        <v>102.75</v>
      </c>
      <c r="L60" s="277">
        <v>101.5</v>
      </c>
      <c r="M60" s="277">
        <v>46.03398</v>
      </c>
    </row>
    <row r="61" spans="1:13">
      <c r="A61" s="301">
        <v>52</v>
      </c>
      <c r="B61" s="277" t="s">
        <v>78</v>
      </c>
      <c r="C61" s="277">
        <v>121.45</v>
      </c>
      <c r="D61" s="279">
        <v>121.21666666666665</v>
      </c>
      <c r="E61" s="279">
        <v>119.73333333333331</v>
      </c>
      <c r="F61" s="279">
        <v>118.01666666666665</v>
      </c>
      <c r="G61" s="279">
        <v>116.5333333333333</v>
      </c>
      <c r="H61" s="279">
        <v>122.93333333333331</v>
      </c>
      <c r="I61" s="279">
        <v>124.41666666666666</v>
      </c>
      <c r="J61" s="279">
        <v>126.13333333333331</v>
      </c>
      <c r="K61" s="277">
        <v>122.7</v>
      </c>
      <c r="L61" s="277">
        <v>119.5</v>
      </c>
      <c r="M61" s="277">
        <v>16.15286</v>
      </c>
    </row>
    <row r="62" spans="1:13">
      <c r="A62" s="301">
        <v>53</v>
      </c>
      <c r="B62" s="277" t="s">
        <v>82</v>
      </c>
      <c r="C62" s="277">
        <v>208.75</v>
      </c>
      <c r="D62" s="279">
        <v>207.01666666666665</v>
      </c>
      <c r="E62" s="279">
        <v>204.33333333333331</v>
      </c>
      <c r="F62" s="279">
        <v>199.91666666666666</v>
      </c>
      <c r="G62" s="279">
        <v>197.23333333333332</v>
      </c>
      <c r="H62" s="279">
        <v>211.43333333333331</v>
      </c>
      <c r="I62" s="279">
        <v>214.11666666666665</v>
      </c>
      <c r="J62" s="279">
        <v>218.5333333333333</v>
      </c>
      <c r="K62" s="277">
        <v>209.7</v>
      </c>
      <c r="L62" s="277">
        <v>202.6</v>
      </c>
      <c r="M62" s="277">
        <v>73.786259999999999</v>
      </c>
    </row>
    <row r="63" spans="1:13">
      <c r="A63" s="301">
        <v>54</v>
      </c>
      <c r="B63" s="277" t="s">
        <v>83</v>
      </c>
      <c r="C63" s="277">
        <v>728.65</v>
      </c>
      <c r="D63" s="279">
        <v>730.93333333333339</v>
      </c>
      <c r="E63" s="279">
        <v>722.21666666666681</v>
      </c>
      <c r="F63" s="279">
        <v>715.78333333333342</v>
      </c>
      <c r="G63" s="279">
        <v>707.06666666666683</v>
      </c>
      <c r="H63" s="279">
        <v>737.36666666666679</v>
      </c>
      <c r="I63" s="279">
        <v>746.08333333333348</v>
      </c>
      <c r="J63" s="279">
        <v>752.51666666666677</v>
      </c>
      <c r="K63" s="277">
        <v>739.65</v>
      </c>
      <c r="L63" s="277">
        <v>724.5</v>
      </c>
      <c r="M63" s="277">
        <v>61.598820000000003</v>
      </c>
    </row>
    <row r="64" spans="1:13">
      <c r="A64" s="301">
        <v>55</v>
      </c>
      <c r="B64" s="277" t="s">
        <v>235</v>
      </c>
      <c r="C64" s="277">
        <v>122.95</v>
      </c>
      <c r="D64" s="279">
        <v>121.84999999999998</v>
      </c>
      <c r="E64" s="279">
        <v>120.19999999999996</v>
      </c>
      <c r="F64" s="279">
        <v>117.44999999999997</v>
      </c>
      <c r="G64" s="279">
        <v>115.79999999999995</v>
      </c>
      <c r="H64" s="279">
        <v>124.59999999999997</v>
      </c>
      <c r="I64" s="279">
        <v>126.24999999999997</v>
      </c>
      <c r="J64" s="279">
        <v>128.99999999999997</v>
      </c>
      <c r="K64" s="277">
        <v>123.5</v>
      </c>
      <c r="L64" s="277">
        <v>119.1</v>
      </c>
      <c r="M64" s="277">
        <v>24.322310000000002</v>
      </c>
    </row>
    <row r="65" spans="1:13">
      <c r="A65" s="301">
        <v>56</v>
      </c>
      <c r="B65" s="277" t="s">
        <v>84</v>
      </c>
      <c r="C65" s="277">
        <v>129.75</v>
      </c>
      <c r="D65" s="279">
        <v>129.55000000000001</v>
      </c>
      <c r="E65" s="279">
        <v>128.75000000000003</v>
      </c>
      <c r="F65" s="279">
        <v>127.75000000000003</v>
      </c>
      <c r="G65" s="279">
        <v>126.95000000000005</v>
      </c>
      <c r="H65" s="279">
        <v>130.55000000000001</v>
      </c>
      <c r="I65" s="279">
        <v>131.34999999999997</v>
      </c>
      <c r="J65" s="279">
        <v>132.35</v>
      </c>
      <c r="K65" s="277">
        <v>130.35</v>
      </c>
      <c r="L65" s="277">
        <v>128.55000000000001</v>
      </c>
      <c r="M65" s="277">
        <v>65.536299999999997</v>
      </c>
    </row>
    <row r="66" spans="1:13">
      <c r="A66" s="301">
        <v>57</v>
      </c>
      <c r="B66" s="277" t="s">
        <v>85</v>
      </c>
      <c r="C66" s="277">
        <v>1456.95</v>
      </c>
      <c r="D66" s="279">
        <v>1452.1499999999999</v>
      </c>
      <c r="E66" s="279">
        <v>1436.8499999999997</v>
      </c>
      <c r="F66" s="279">
        <v>1416.7499999999998</v>
      </c>
      <c r="G66" s="279">
        <v>1401.4499999999996</v>
      </c>
      <c r="H66" s="279">
        <v>1472.2499999999998</v>
      </c>
      <c r="I66" s="279">
        <v>1487.55</v>
      </c>
      <c r="J66" s="279">
        <v>1507.6499999999999</v>
      </c>
      <c r="K66" s="277">
        <v>1467.45</v>
      </c>
      <c r="L66" s="277">
        <v>1432.05</v>
      </c>
      <c r="M66" s="277">
        <v>5.6752000000000002</v>
      </c>
    </row>
    <row r="67" spans="1:13">
      <c r="A67" s="301">
        <v>58</v>
      </c>
      <c r="B67" s="277" t="s">
        <v>86</v>
      </c>
      <c r="C67" s="277">
        <v>455.9</v>
      </c>
      <c r="D67" s="279">
        <v>455.83333333333331</v>
      </c>
      <c r="E67" s="279">
        <v>449.16666666666663</v>
      </c>
      <c r="F67" s="279">
        <v>442.43333333333334</v>
      </c>
      <c r="G67" s="279">
        <v>435.76666666666665</v>
      </c>
      <c r="H67" s="279">
        <v>462.56666666666661</v>
      </c>
      <c r="I67" s="279">
        <v>469.23333333333323</v>
      </c>
      <c r="J67" s="279">
        <v>475.96666666666658</v>
      </c>
      <c r="K67" s="277">
        <v>462.5</v>
      </c>
      <c r="L67" s="277">
        <v>449.1</v>
      </c>
      <c r="M67" s="277">
        <v>10.685779999999999</v>
      </c>
    </row>
    <row r="68" spans="1:13">
      <c r="A68" s="301">
        <v>59</v>
      </c>
      <c r="B68" s="277" t="s">
        <v>236</v>
      </c>
      <c r="C68" s="277">
        <v>788.9</v>
      </c>
      <c r="D68" s="279">
        <v>793.2166666666667</v>
      </c>
      <c r="E68" s="279">
        <v>779.68333333333339</v>
      </c>
      <c r="F68" s="279">
        <v>770.4666666666667</v>
      </c>
      <c r="G68" s="279">
        <v>756.93333333333339</v>
      </c>
      <c r="H68" s="279">
        <v>802.43333333333339</v>
      </c>
      <c r="I68" s="279">
        <v>815.9666666666667</v>
      </c>
      <c r="J68" s="279">
        <v>825.18333333333339</v>
      </c>
      <c r="K68" s="277">
        <v>806.75</v>
      </c>
      <c r="L68" s="277">
        <v>784</v>
      </c>
      <c r="M68" s="277">
        <v>2.0169700000000002</v>
      </c>
    </row>
    <row r="69" spans="1:13">
      <c r="A69" s="301">
        <v>60</v>
      </c>
      <c r="B69" s="277" t="s">
        <v>237</v>
      </c>
      <c r="C69" s="277">
        <v>260.64999999999998</v>
      </c>
      <c r="D69" s="279">
        <v>259.43333333333334</v>
      </c>
      <c r="E69" s="279">
        <v>253.26666666666665</v>
      </c>
      <c r="F69" s="279">
        <v>245.88333333333333</v>
      </c>
      <c r="G69" s="279">
        <v>239.71666666666664</v>
      </c>
      <c r="H69" s="279">
        <v>266.81666666666666</v>
      </c>
      <c r="I69" s="279">
        <v>272.98333333333329</v>
      </c>
      <c r="J69" s="279">
        <v>280.36666666666667</v>
      </c>
      <c r="K69" s="277">
        <v>265.60000000000002</v>
      </c>
      <c r="L69" s="277">
        <v>252.05</v>
      </c>
      <c r="M69" s="277">
        <v>6.68445</v>
      </c>
    </row>
    <row r="70" spans="1:13">
      <c r="A70" s="301">
        <v>61</v>
      </c>
      <c r="B70" s="277" t="s">
        <v>87</v>
      </c>
      <c r="C70" s="277">
        <v>419.1</v>
      </c>
      <c r="D70" s="279">
        <v>417.41666666666669</v>
      </c>
      <c r="E70" s="279">
        <v>412.83333333333337</v>
      </c>
      <c r="F70" s="279">
        <v>406.56666666666666</v>
      </c>
      <c r="G70" s="279">
        <v>401.98333333333335</v>
      </c>
      <c r="H70" s="279">
        <v>423.68333333333339</v>
      </c>
      <c r="I70" s="279">
        <v>428.26666666666677</v>
      </c>
      <c r="J70" s="279">
        <v>434.53333333333342</v>
      </c>
      <c r="K70" s="277">
        <v>422</v>
      </c>
      <c r="L70" s="277">
        <v>411.15</v>
      </c>
      <c r="M70" s="277">
        <v>10.039759999999999</v>
      </c>
    </row>
    <row r="71" spans="1:13">
      <c r="A71" s="301">
        <v>62</v>
      </c>
      <c r="B71" s="277" t="s">
        <v>93</v>
      </c>
      <c r="C71" s="277">
        <v>141.85</v>
      </c>
      <c r="D71" s="279">
        <v>142.25</v>
      </c>
      <c r="E71" s="279">
        <v>140.6</v>
      </c>
      <c r="F71" s="279">
        <v>139.35</v>
      </c>
      <c r="G71" s="279">
        <v>137.69999999999999</v>
      </c>
      <c r="H71" s="279">
        <v>143.5</v>
      </c>
      <c r="I71" s="279">
        <v>145.14999999999998</v>
      </c>
      <c r="J71" s="279">
        <v>146.4</v>
      </c>
      <c r="K71" s="277">
        <v>143.9</v>
      </c>
      <c r="L71" s="277">
        <v>141</v>
      </c>
      <c r="M71" s="277">
        <v>104.89309</v>
      </c>
    </row>
    <row r="72" spans="1:13">
      <c r="A72" s="301">
        <v>63</v>
      </c>
      <c r="B72" s="277" t="s">
        <v>88</v>
      </c>
      <c r="C72" s="277">
        <v>512.29999999999995</v>
      </c>
      <c r="D72" s="279">
        <v>510.68333333333334</v>
      </c>
      <c r="E72" s="279">
        <v>507.66666666666663</v>
      </c>
      <c r="F72" s="279">
        <v>503.0333333333333</v>
      </c>
      <c r="G72" s="279">
        <v>500.01666666666659</v>
      </c>
      <c r="H72" s="279">
        <v>515.31666666666661</v>
      </c>
      <c r="I72" s="279">
        <v>518.33333333333348</v>
      </c>
      <c r="J72" s="279">
        <v>522.9666666666667</v>
      </c>
      <c r="K72" s="277">
        <v>513.70000000000005</v>
      </c>
      <c r="L72" s="277">
        <v>506.05</v>
      </c>
      <c r="M72" s="277">
        <v>27.541429999999998</v>
      </c>
    </row>
    <row r="73" spans="1:13">
      <c r="A73" s="301">
        <v>64</v>
      </c>
      <c r="B73" s="277" t="s">
        <v>238</v>
      </c>
      <c r="C73" s="277">
        <v>763.9</v>
      </c>
      <c r="D73" s="279">
        <v>780.38333333333333</v>
      </c>
      <c r="E73" s="279">
        <v>735.76666666666665</v>
      </c>
      <c r="F73" s="279">
        <v>707.63333333333333</v>
      </c>
      <c r="G73" s="279">
        <v>663.01666666666665</v>
      </c>
      <c r="H73" s="279">
        <v>808.51666666666665</v>
      </c>
      <c r="I73" s="279">
        <v>853.13333333333321</v>
      </c>
      <c r="J73" s="279">
        <v>881.26666666666665</v>
      </c>
      <c r="K73" s="277">
        <v>825</v>
      </c>
      <c r="L73" s="277">
        <v>752.25</v>
      </c>
      <c r="M73" s="277">
        <v>5.0259499999999999</v>
      </c>
    </row>
    <row r="74" spans="1:13">
      <c r="A74" s="301">
        <v>65</v>
      </c>
      <c r="B74" s="277" t="s">
        <v>91</v>
      </c>
      <c r="C74" s="277">
        <v>2784.85</v>
      </c>
      <c r="D74" s="279">
        <v>2775.75</v>
      </c>
      <c r="E74" s="279">
        <v>2731.5</v>
      </c>
      <c r="F74" s="279">
        <v>2678.15</v>
      </c>
      <c r="G74" s="279">
        <v>2633.9</v>
      </c>
      <c r="H74" s="279">
        <v>2829.1</v>
      </c>
      <c r="I74" s="279">
        <v>2873.35</v>
      </c>
      <c r="J74" s="279">
        <v>2926.7</v>
      </c>
      <c r="K74" s="277">
        <v>2820</v>
      </c>
      <c r="L74" s="277">
        <v>2722.4</v>
      </c>
      <c r="M74" s="277">
        <v>14.48742</v>
      </c>
    </row>
    <row r="75" spans="1:13">
      <c r="A75" s="301">
        <v>66</v>
      </c>
      <c r="B75" s="277" t="s">
        <v>358</v>
      </c>
      <c r="C75" s="277">
        <v>1902.95</v>
      </c>
      <c r="D75" s="279">
        <v>1892.2</v>
      </c>
      <c r="E75" s="279">
        <v>1864.75</v>
      </c>
      <c r="F75" s="279">
        <v>1826.55</v>
      </c>
      <c r="G75" s="279">
        <v>1799.1</v>
      </c>
      <c r="H75" s="279">
        <v>1930.4</v>
      </c>
      <c r="I75" s="279">
        <v>1957.8500000000004</v>
      </c>
      <c r="J75" s="279">
        <v>1996.0500000000002</v>
      </c>
      <c r="K75" s="277">
        <v>1919.65</v>
      </c>
      <c r="L75" s="277">
        <v>1854</v>
      </c>
      <c r="M75" s="277">
        <v>2.63157</v>
      </c>
    </row>
    <row r="76" spans="1:13">
      <c r="A76" s="301">
        <v>67</v>
      </c>
      <c r="B76" s="277" t="s">
        <v>94</v>
      </c>
      <c r="C76" s="277">
        <v>4573.5</v>
      </c>
      <c r="D76" s="279">
        <v>4613.6833333333334</v>
      </c>
      <c r="E76" s="279">
        <v>4520.3666666666668</v>
      </c>
      <c r="F76" s="279">
        <v>4467.2333333333336</v>
      </c>
      <c r="G76" s="279">
        <v>4373.916666666667</v>
      </c>
      <c r="H76" s="279">
        <v>4666.8166666666666</v>
      </c>
      <c r="I76" s="279">
        <v>4760.1333333333341</v>
      </c>
      <c r="J76" s="279">
        <v>4813.2666666666664</v>
      </c>
      <c r="K76" s="277">
        <v>4707</v>
      </c>
      <c r="L76" s="277">
        <v>4560.55</v>
      </c>
      <c r="M76" s="277">
        <v>16.653770000000002</v>
      </c>
    </row>
    <row r="77" spans="1:13">
      <c r="A77" s="301">
        <v>68</v>
      </c>
      <c r="B77" s="277" t="s">
        <v>239</v>
      </c>
      <c r="C77" s="277">
        <v>78.8</v>
      </c>
      <c r="D77" s="279">
        <v>79.61666666666666</v>
      </c>
      <c r="E77" s="279">
        <v>77.833333333333314</v>
      </c>
      <c r="F77" s="279">
        <v>76.86666666666666</v>
      </c>
      <c r="G77" s="279">
        <v>75.083333333333314</v>
      </c>
      <c r="H77" s="279">
        <v>80.583333333333314</v>
      </c>
      <c r="I77" s="279">
        <v>82.366666666666646</v>
      </c>
      <c r="J77" s="279">
        <v>83.333333333333314</v>
      </c>
      <c r="K77" s="277">
        <v>81.400000000000006</v>
      </c>
      <c r="L77" s="277">
        <v>78.650000000000006</v>
      </c>
      <c r="M77" s="277">
        <v>8.0842600000000004</v>
      </c>
    </row>
    <row r="78" spans="1:13">
      <c r="A78" s="301">
        <v>69</v>
      </c>
      <c r="B78" s="277" t="s">
        <v>95</v>
      </c>
      <c r="C78" s="277">
        <v>21807.35</v>
      </c>
      <c r="D78" s="279">
        <v>21836.733333333334</v>
      </c>
      <c r="E78" s="279">
        <v>21530.616666666669</v>
      </c>
      <c r="F78" s="279">
        <v>21253.883333333335</v>
      </c>
      <c r="G78" s="279">
        <v>20947.76666666667</v>
      </c>
      <c r="H78" s="279">
        <v>22113.466666666667</v>
      </c>
      <c r="I78" s="279">
        <v>22419.583333333328</v>
      </c>
      <c r="J78" s="279">
        <v>22696.316666666666</v>
      </c>
      <c r="K78" s="277">
        <v>22142.85</v>
      </c>
      <c r="L78" s="277">
        <v>21560</v>
      </c>
      <c r="M78" s="277">
        <v>1.9529000000000001</v>
      </c>
    </row>
    <row r="79" spans="1:13">
      <c r="A79" s="301">
        <v>70</v>
      </c>
      <c r="B79" s="277" t="s">
        <v>240</v>
      </c>
      <c r="C79" s="277">
        <v>257.3</v>
      </c>
      <c r="D79" s="279">
        <v>252.69999999999996</v>
      </c>
      <c r="E79" s="279">
        <v>241.89999999999992</v>
      </c>
      <c r="F79" s="279">
        <v>226.49999999999997</v>
      </c>
      <c r="G79" s="279">
        <v>215.69999999999993</v>
      </c>
      <c r="H79" s="279">
        <v>268.09999999999991</v>
      </c>
      <c r="I79" s="279">
        <v>278.89999999999992</v>
      </c>
      <c r="J79" s="279">
        <v>294.2999999999999</v>
      </c>
      <c r="K79" s="277">
        <v>263.5</v>
      </c>
      <c r="L79" s="277">
        <v>237.3</v>
      </c>
      <c r="M79" s="277">
        <v>44.319659999999999</v>
      </c>
    </row>
    <row r="80" spans="1:13">
      <c r="A80" s="301">
        <v>71</v>
      </c>
      <c r="B80" s="277" t="s">
        <v>241</v>
      </c>
      <c r="C80" s="277">
        <v>958.4</v>
      </c>
      <c r="D80" s="279">
        <v>957.54999999999984</v>
      </c>
      <c r="E80" s="279">
        <v>949.04999999999973</v>
      </c>
      <c r="F80" s="279">
        <v>939.69999999999993</v>
      </c>
      <c r="G80" s="279">
        <v>931.19999999999982</v>
      </c>
      <c r="H80" s="279">
        <v>966.89999999999964</v>
      </c>
      <c r="I80" s="279">
        <v>975.39999999999986</v>
      </c>
      <c r="J80" s="279">
        <v>984.74999999999955</v>
      </c>
      <c r="K80" s="277">
        <v>966.05</v>
      </c>
      <c r="L80" s="277">
        <v>948.2</v>
      </c>
      <c r="M80" s="277">
        <v>0.44172</v>
      </c>
    </row>
    <row r="81" spans="1:13">
      <c r="A81" s="301">
        <v>72</v>
      </c>
      <c r="B81" s="277" t="s">
        <v>97</v>
      </c>
      <c r="C81" s="277">
        <v>1123.6500000000001</v>
      </c>
      <c r="D81" s="279">
        <v>1130.55</v>
      </c>
      <c r="E81" s="279">
        <v>1113.0999999999999</v>
      </c>
      <c r="F81" s="279">
        <v>1102.55</v>
      </c>
      <c r="G81" s="279">
        <v>1085.0999999999999</v>
      </c>
      <c r="H81" s="279">
        <v>1141.0999999999999</v>
      </c>
      <c r="I81" s="279">
        <v>1158.5500000000002</v>
      </c>
      <c r="J81" s="279">
        <v>1169.0999999999999</v>
      </c>
      <c r="K81" s="277">
        <v>1148</v>
      </c>
      <c r="L81" s="277">
        <v>1120</v>
      </c>
      <c r="M81" s="277">
        <v>17.53969</v>
      </c>
    </row>
    <row r="82" spans="1:13">
      <c r="A82" s="301">
        <v>73</v>
      </c>
      <c r="B82" s="277" t="s">
        <v>98</v>
      </c>
      <c r="C82" s="277">
        <v>161.9</v>
      </c>
      <c r="D82" s="279">
        <v>160.61666666666667</v>
      </c>
      <c r="E82" s="279">
        <v>157.88333333333335</v>
      </c>
      <c r="F82" s="279">
        <v>153.86666666666667</v>
      </c>
      <c r="G82" s="279">
        <v>151.13333333333335</v>
      </c>
      <c r="H82" s="279">
        <v>164.63333333333335</v>
      </c>
      <c r="I82" s="279">
        <v>167.3666666666667</v>
      </c>
      <c r="J82" s="279">
        <v>171.38333333333335</v>
      </c>
      <c r="K82" s="277">
        <v>163.35</v>
      </c>
      <c r="L82" s="277">
        <v>156.6</v>
      </c>
      <c r="M82" s="277">
        <v>75.868110000000001</v>
      </c>
    </row>
    <row r="83" spans="1:13">
      <c r="A83" s="301">
        <v>74</v>
      </c>
      <c r="B83" s="277" t="s">
        <v>99</v>
      </c>
      <c r="C83" s="277">
        <v>54.65</v>
      </c>
      <c r="D83" s="279">
        <v>53.95000000000001</v>
      </c>
      <c r="E83" s="279">
        <v>52.90000000000002</v>
      </c>
      <c r="F83" s="279">
        <v>51.150000000000013</v>
      </c>
      <c r="G83" s="279">
        <v>50.100000000000023</v>
      </c>
      <c r="H83" s="279">
        <v>55.700000000000017</v>
      </c>
      <c r="I83" s="279">
        <v>56.750000000000014</v>
      </c>
      <c r="J83" s="279">
        <v>58.500000000000014</v>
      </c>
      <c r="K83" s="277">
        <v>55</v>
      </c>
      <c r="L83" s="277">
        <v>52.2</v>
      </c>
      <c r="M83" s="277">
        <v>521.86679000000004</v>
      </c>
    </row>
    <row r="84" spans="1:13">
      <c r="A84" s="301">
        <v>75</v>
      </c>
      <c r="B84" s="277" t="s">
        <v>370</v>
      </c>
      <c r="C84" s="277">
        <v>138</v>
      </c>
      <c r="D84" s="279">
        <v>138.71666666666667</v>
      </c>
      <c r="E84" s="279">
        <v>136.43333333333334</v>
      </c>
      <c r="F84" s="279">
        <v>134.86666666666667</v>
      </c>
      <c r="G84" s="279">
        <v>132.58333333333334</v>
      </c>
      <c r="H84" s="279">
        <v>140.28333333333333</v>
      </c>
      <c r="I84" s="279">
        <v>142.56666666666669</v>
      </c>
      <c r="J84" s="279">
        <v>144.13333333333333</v>
      </c>
      <c r="K84" s="277">
        <v>141</v>
      </c>
      <c r="L84" s="277">
        <v>137.15</v>
      </c>
      <c r="M84" s="277">
        <v>9.6167300000000004</v>
      </c>
    </row>
    <row r="85" spans="1:13">
      <c r="A85" s="301">
        <v>76</v>
      </c>
      <c r="B85" s="277" t="s">
        <v>244</v>
      </c>
      <c r="C85" s="277">
        <v>108.7</v>
      </c>
      <c r="D85" s="279">
        <v>109.48333333333333</v>
      </c>
      <c r="E85" s="279">
        <v>106.26666666666667</v>
      </c>
      <c r="F85" s="279">
        <v>103.83333333333333</v>
      </c>
      <c r="G85" s="279">
        <v>100.61666666666666</v>
      </c>
      <c r="H85" s="279">
        <v>111.91666666666667</v>
      </c>
      <c r="I85" s="279">
        <v>115.13333333333334</v>
      </c>
      <c r="J85" s="279">
        <v>117.56666666666668</v>
      </c>
      <c r="K85" s="277">
        <v>112.7</v>
      </c>
      <c r="L85" s="277">
        <v>107.05</v>
      </c>
      <c r="M85" s="277">
        <v>55.55218</v>
      </c>
    </row>
    <row r="86" spans="1:13">
      <c r="A86" s="301">
        <v>77</v>
      </c>
      <c r="B86" s="277" t="s">
        <v>100</v>
      </c>
      <c r="C86" s="277">
        <v>96.9</v>
      </c>
      <c r="D86" s="279">
        <v>96.65000000000002</v>
      </c>
      <c r="E86" s="279">
        <v>95.900000000000034</v>
      </c>
      <c r="F86" s="279">
        <v>94.90000000000002</v>
      </c>
      <c r="G86" s="279">
        <v>94.150000000000034</v>
      </c>
      <c r="H86" s="279">
        <v>97.650000000000034</v>
      </c>
      <c r="I86" s="279">
        <v>98.4</v>
      </c>
      <c r="J86" s="279">
        <v>99.400000000000034</v>
      </c>
      <c r="K86" s="277">
        <v>97.4</v>
      </c>
      <c r="L86" s="277">
        <v>95.65</v>
      </c>
      <c r="M86" s="277">
        <v>99.738309999999998</v>
      </c>
    </row>
    <row r="87" spans="1:13">
      <c r="A87" s="301">
        <v>78</v>
      </c>
      <c r="B87" s="277" t="s">
        <v>103</v>
      </c>
      <c r="C87" s="277">
        <v>21.15</v>
      </c>
      <c r="D87" s="279">
        <v>21.033333333333335</v>
      </c>
      <c r="E87" s="279">
        <v>20.716666666666669</v>
      </c>
      <c r="F87" s="279">
        <v>20.283333333333335</v>
      </c>
      <c r="G87" s="279">
        <v>19.966666666666669</v>
      </c>
      <c r="H87" s="279">
        <v>21.466666666666669</v>
      </c>
      <c r="I87" s="279">
        <v>21.783333333333339</v>
      </c>
      <c r="J87" s="279">
        <v>22.216666666666669</v>
      </c>
      <c r="K87" s="277">
        <v>21.35</v>
      </c>
      <c r="L87" s="277">
        <v>20.6</v>
      </c>
      <c r="M87" s="277">
        <v>90.638829999999999</v>
      </c>
    </row>
    <row r="88" spans="1:13">
      <c r="A88" s="301">
        <v>79</v>
      </c>
      <c r="B88" s="277" t="s">
        <v>245</v>
      </c>
      <c r="C88" s="277">
        <v>140.9</v>
      </c>
      <c r="D88" s="279">
        <v>141.4</v>
      </c>
      <c r="E88" s="279">
        <v>139.80000000000001</v>
      </c>
      <c r="F88" s="279">
        <v>138.70000000000002</v>
      </c>
      <c r="G88" s="279">
        <v>137.10000000000002</v>
      </c>
      <c r="H88" s="279">
        <v>142.5</v>
      </c>
      <c r="I88" s="279">
        <v>144.09999999999997</v>
      </c>
      <c r="J88" s="279">
        <v>145.19999999999999</v>
      </c>
      <c r="K88" s="277">
        <v>143</v>
      </c>
      <c r="L88" s="277">
        <v>140.30000000000001</v>
      </c>
      <c r="M88" s="277">
        <v>3.5495899999999998</v>
      </c>
    </row>
    <row r="89" spans="1:13">
      <c r="A89" s="301">
        <v>80</v>
      </c>
      <c r="B89" s="277" t="s">
        <v>101</v>
      </c>
      <c r="C89" s="277">
        <v>453.45</v>
      </c>
      <c r="D89" s="279">
        <v>457.11666666666662</v>
      </c>
      <c r="E89" s="279">
        <v>447.33333333333326</v>
      </c>
      <c r="F89" s="279">
        <v>441.21666666666664</v>
      </c>
      <c r="G89" s="279">
        <v>431.43333333333328</v>
      </c>
      <c r="H89" s="279">
        <v>463.23333333333323</v>
      </c>
      <c r="I89" s="279">
        <v>473.01666666666665</v>
      </c>
      <c r="J89" s="279">
        <v>479.13333333333321</v>
      </c>
      <c r="K89" s="277">
        <v>466.9</v>
      </c>
      <c r="L89" s="277">
        <v>451</v>
      </c>
      <c r="M89" s="277">
        <v>46.528190000000002</v>
      </c>
    </row>
    <row r="90" spans="1:13">
      <c r="A90" s="301">
        <v>81</v>
      </c>
      <c r="B90" s="277" t="s">
        <v>246</v>
      </c>
      <c r="C90" s="277">
        <v>464.55</v>
      </c>
      <c r="D90" s="279">
        <v>464.01666666666665</v>
      </c>
      <c r="E90" s="279">
        <v>461.5333333333333</v>
      </c>
      <c r="F90" s="279">
        <v>458.51666666666665</v>
      </c>
      <c r="G90" s="279">
        <v>456.0333333333333</v>
      </c>
      <c r="H90" s="279">
        <v>467.0333333333333</v>
      </c>
      <c r="I90" s="279">
        <v>469.51666666666665</v>
      </c>
      <c r="J90" s="279">
        <v>472.5333333333333</v>
      </c>
      <c r="K90" s="277">
        <v>466.5</v>
      </c>
      <c r="L90" s="277">
        <v>461</v>
      </c>
      <c r="M90" s="277">
        <v>1.36164</v>
      </c>
    </row>
    <row r="91" spans="1:13">
      <c r="A91" s="301">
        <v>82</v>
      </c>
      <c r="B91" s="277" t="s">
        <v>104</v>
      </c>
      <c r="C91" s="277">
        <v>689.1</v>
      </c>
      <c r="D91" s="279">
        <v>692.58333333333337</v>
      </c>
      <c r="E91" s="279">
        <v>683.61666666666679</v>
      </c>
      <c r="F91" s="279">
        <v>678.13333333333344</v>
      </c>
      <c r="G91" s="279">
        <v>669.16666666666686</v>
      </c>
      <c r="H91" s="279">
        <v>698.06666666666672</v>
      </c>
      <c r="I91" s="279">
        <v>707.03333333333319</v>
      </c>
      <c r="J91" s="279">
        <v>712.51666666666665</v>
      </c>
      <c r="K91" s="277">
        <v>701.55</v>
      </c>
      <c r="L91" s="277">
        <v>687.1</v>
      </c>
      <c r="M91" s="277">
        <v>11.293839999999999</v>
      </c>
    </row>
    <row r="92" spans="1:13">
      <c r="A92" s="301">
        <v>83</v>
      </c>
      <c r="B92" s="277" t="s">
        <v>247</v>
      </c>
      <c r="C92" s="277">
        <v>366.85</v>
      </c>
      <c r="D92" s="279">
        <v>364.83333333333331</v>
      </c>
      <c r="E92" s="279">
        <v>357.66666666666663</v>
      </c>
      <c r="F92" s="279">
        <v>348.48333333333329</v>
      </c>
      <c r="G92" s="279">
        <v>341.31666666666661</v>
      </c>
      <c r="H92" s="279">
        <v>374.01666666666665</v>
      </c>
      <c r="I92" s="279">
        <v>381.18333333333328</v>
      </c>
      <c r="J92" s="279">
        <v>390.36666666666667</v>
      </c>
      <c r="K92" s="277">
        <v>372</v>
      </c>
      <c r="L92" s="277">
        <v>355.65</v>
      </c>
      <c r="M92" s="277">
        <v>2.0880800000000002</v>
      </c>
    </row>
    <row r="93" spans="1:13">
      <c r="A93" s="301">
        <v>84</v>
      </c>
      <c r="B93" s="277" t="s">
        <v>248</v>
      </c>
      <c r="C93" s="277">
        <v>887.75</v>
      </c>
      <c r="D93" s="279">
        <v>890.01666666666677</v>
      </c>
      <c r="E93" s="279">
        <v>880.03333333333353</v>
      </c>
      <c r="F93" s="279">
        <v>872.31666666666672</v>
      </c>
      <c r="G93" s="279">
        <v>862.33333333333348</v>
      </c>
      <c r="H93" s="279">
        <v>897.73333333333358</v>
      </c>
      <c r="I93" s="279">
        <v>907.71666666666692</v>
      </c>
      <c r="J93" s="279">
        <v>915.43333333333362</v>
      </c>
      <c r="K93" s="277">
        <v>900</v>
      </c>
      <c r="L93" s="277">
        <v>882.3</v>
      </c>
      <c r="M93" s="277">
        <v>2.1476000000000002</v>
      </c>
    </row>
    <row r="94" spans="1:13">
      <c r="A94" s="301">
        <v>85</v>
      </c>
      <c r="B94" s="277" t="s">
        <v>105</v>
      </c>
      <c r="C94" s="277">
        <v>636.54999999999995</v>
      </c>
      <c r="D94" s="279">
        <v>635.56666666666661</v>
      </c>
      <c r="E94" s="279">
        <v>629.23333333333323</v>
      </c>
      <c r="F94" s="279">
        <v>621.91666666666663</v>
      </c>
      <c r="G94" s="279">
        <v>615.58333333333326</v>
      </c>
      <c r="H94" s="279">
        <v>642.88333333333321</v>
      </c>
      <c r="I94" s="279">
        <v>649.2166666666667</v>
      </c>
      <c r="J94" s="279">
        <v>656.53333333333319</v>
      </c>
      <c r="K94" s="277">
        <v>641.9</v>
      </c>
      <c r="L94" s="277">
        <v>628.25</v>
      </c>
      <c r="M94" s="277">
        <v>22.266819999999999</v>
      </c>
    </row>
    <row r="95" spans="1:13">
      <c r="A95" s="301">
        <v>86</v>
      </c>
      <c r="B95" s="277" t="s">
        <v>386</v>
      </c>
      <c r="C95" s="277">
        <v>303.05</v>
      </c>
      <c r="D95" s="279">
        <v>304.51666666666665</v>
      </c>
      <c r="E95" s="279">
        <v>300.5333333333333</v>
      </c>
      <c r="F95" s="279">
        <v>298.01666666666665</v>
      </c>
      <c r="G95" s="279">
        <v>294.0333333333333</v>
      </c>
      <c r="H95" s="279">
        <v>307.0333333333333</v>
      </c>
      <c r="I95" s="279">
        <v>311.01666666666665</v>
      </c>
      <c r="J95" s="279">
        <v>313.5333333333333</v>
      </c>
      <c r="K95" s="277">
        <v>308.5</v>
      </c>
      <c r="L95" s="277">
        <v>302</v>
      </c>
      <c r="M95" s="277">
        <v>4.9929800000000002</v>
      </c>
    </row>
    <row r="96" spans="1:13">
      <c r="A96" s="301">
        <v>87</v>
      </c>
      <c r="B96" s="277" t="s">
        <v>250</v>
      </c>
      <c r="C96" s="277">
        <v>207.55</v>
      </c>
      <c r="D96" s="279">
        <v>207.63333333333333</v>
      </c>
      <c r="E96" s="279">
        <v>203.91666666666666</v>
      </c>
      <c r="F96" s="279">
        <v>200.28333333333333</v>
      </c>
      <c r="G96" s="279">
        <v>196.56666666666666</v>
      </c>
      <c r="H96" s="279">
        <v>211.26666666666665</v>
      </c>
      <c r="I96" s="279">
        <v>214.98333333333335</v>
      </c>
      <c r="J96" s="279">
        <v>218.61666666666665</v>
      </c>
      <c r="K96" s="277">
        <v>211.35</v>
      </c>
      <c r="L96" s="277">
        <v>204</v>
      </c>
      <c r="M96" s="277">
        <v>18.721879999999999</v>
      </c>
    </row>
    <row r="97" spans="1:13">
      <c r="A97" s="301">
        <v>88</v>
      </c>
      <c r="B97" s="277" t="s">
        <v>108</v>
      </c>
      <c r="C97" s="277">
        <v>690.3</v>
      </c>
      <c r="D97" s="279">
        <v>691.73333333333323</v>
      </c>
      <c r="E97" s="279">
        <v>683.56666666666649</v>
      </c>
      <c r="F97" s="279">
        <v>676.83333333333326</v>
      </c>
      <c r="G97" s="279">
        <v>668.66666666666652</v>
      </c>
      <c r="H97" s="279">
        <v>698.46666666666647</v>
      </c>
      <c r="I97" s="279">
        <v>706.63333333333321</v>
      </c>
      <c r="J97" s="279">
        <v>713.36666666666645</v>
      </c>
      <c r="K97" s="277">
        <v>699.9</v>
      </c>
      <c r="L97" s="277">
        <v>685</v>
      </c>
      <c r="M97" s="277">
        <v>73.715890000000002</v>
      </c>
    </row>
    <row r="98" spans="1:13">
      <c r="A98" s="301">
        <v>89</v>
      </c>
      <c r="B98" s="277" t="s">
        <v>252</v>
      </c>
      <c r="C98" s="277">
        <v>2369</v>
      </c>
      <c r="D98" s="279">
        <v>2368.4166666666665</v>
      </c>
      <c r="E98" s="279">
        <v>2352.833333333333</v>
      </c>
      <c r="F98" s="279">
        <v>2336.6666666666665</v>
      </c>
      <c r="G98" s="279">
        <v>2321.083333333333</v>
      </c>
      <c r="H98" s="279">
        <v>2384.583333333333</v>
      </c>
      <c r="I98" s="279">
        <v>2400.1666666666661</v>
      </c>
      <c r="J98" s="279">
        <v>2416.333333333333</v>
      </c>
      <c r="K98" s="277">
        <v>2384</v>
      </c>
      <c r="L98" s="277">
        <v>2352.25</v>
      </c>
      <c r="M98" s="277">
        <v>3.6476000000000002</v>
      </c>
    </row>
    <row r="99" spans="1:13">
      <c r="A99" s="301">
        <v>90</v>
      </c>
      <c r="B99" s="277" t="s">
        <v>110</v>
      </c>
      <c r="C99" s="277">
        <v>1043.8499999999999</v>
      </c>
      <c r="D99" s="279">
        <v>1037.2166666666667</v>
      </c>
      <c r="E99" s="279">
        <v>1027.2333333333333</v>
      </c>
      <c r="F99" s="279">
        <v>1010.6166666666667</v>
      </c>
      <c r="G99" s="279">
        <v>1000.6333333333333</v>
      </c>
      <c r="H99" s="279">
        <v>1053.8333333333335</v>
      </c>
      <c r="I99" s="279">
        <v>1063.8166666666671</v>
      </c>
      <c r="J99" s="279">
        <v>1080.4333333333334</v>
      </c>
      <c r="K99" s="277">
        <v>1047.2</v>
      </c>
      <c r="L99" s="277">
        <v>1020.6</v>
      </c>
      <c r="M99" s="277">
        <v>124.18816</v>
      </c>
    </row>
    <row r="100" spans="1:13">
      <c r="A100" s="301">
        <v>91</v>
      </c>
      <c r="B100" s="277" t="s">
        <v>253</v>
      </c>
      <c r="C100" s="277">
        <v>606.95000000000005</v>
      </c>
      <c r="D100" s="279">
        <v>608.75000000000011</v>
      </c>
      <c r="E100" s="279">
        <v>603.6500000000002</v>
      </c>
      <c r="F100" s="279">
        <v>600.35000000000014</v>
      </c>
      <c r="G100" s="279">
        <v>595.25000000000023</v>
      </c>
      <c r="H100" s="279">
        <v>612.05000000000018</v>
      </c>
      <c r="I100" s="279">
        <v>617.15000000000009</v>
      </c>
      <c r="J100" s="279">
        <v>620.45000000000016</v>
      </c>
      <c r="K100" s="277">
        <v>613.85</v>
      </c>
      <c r="L100" s="277">
        <v>605.45000000000005</v>
      </c>
      <c r="M100" s="277">
        <v>17.23762</v>
      </c>
    </row>
    <row r="101" spans="1:13">
      <c r="A101" s="301">
        <v>92</v>
      </c>
      <c r="B101" s="277" t="s">
        <v>106</v>
      </c>
      <c r="C101" s="277">
        <v>609.54999999999995</v>
      </c>
      <c r="D101" s="279">
        <v>608.2833333333333</v>
      </c>
      <c r="E101" s="279">
        <v>604.56666666666661</v>
      </c>
      <c r="F101" s="279">
        <v>599.58333333333326</v>
      </c>
      <c r="G101" s="279">
        <v>595.86666666666656</v>
      </c>
      <c r="H101" s="279">
        <v>613.26666666666665</v>
      </c>
      <c r="I101" s="279">
        <v>616.98333333333335</v>
      </c>
      <c r="J101" s="279">
        <v>621.9666666666667</v>
      </c>
      <c r="K101" s="277">
        <v>612</v>
      </c>
      <c r="L101" s="277">
        <v>603.29999999999995</v>
      </c>
      <c r="M101" s="277">
        <v>9.0989000000000004</v>
      </c>
    </row>
    <row r="102" spans="1:13">
      <c r="A102" s="301">
        <v>93</v>
      </c>
      <c r="B102" s="277" t="s">
        <v>111</v>
      </c>
      <c r="C102" s="277">
        <v>2706.2</v>
      </c>
      <c r="D102" s="279">
        <v>2698.7666666666664</v>
      </c>
      <c r="E102" s="279">
        <v>2677.5333333333328</v>
      </c>
      <c r="F102" s="279">
        <v>2648.8666666666663</v>
      </c>
      <c r="G102" s="279">
        <v>2627.6333333333328</v>
      </c>
      <c r="H102" s="279">
        <v>2727.4333333333329</v>
      </c>
      <c r="I102" s="279">
        <v>2748.6666666666665</v>
      </c>
      <c r="J102" s="279">
        <v>2777.333333333333</v>
      </c>
      <c r="K102" s="277">
        <v>2720</v>
      </c>
      <c r="L102" s="277">
        <v>2670.1</v>
      </c>
      <c r="M102" s="277">
        <v>8.54162</v>
      </c>
    </row>
    <row r="103" spans="1:13">
      <c r="A103" s="301">
        <v>94</v>
      </c>
      <c r="B103" s="277" t="s">
        <v>112</v>
      </c>
      <c r="C103" s="277">
        <v>393.45</v>
      </c>
      <c r="D103" s="279">
        <v>393.08333333333331</v>
      </c>
      <c r="E103" s="279">
        <v>388.61666666666662</v>
      </c>
      <c r="F103" s="279">
        <v>383.7833333333333</v>
      </c>
      <c r="G103" s="279">
        <v>379.31666666666661</v>
      </c>
      <c r="H103" s="279">
        <v>397.91666666666663</v>
      </c>
      <c r="I103" s="279">
        <v>402.38333333333333</v>
      </c>
      <c r="J103" s="279">
        <v>407.21666666666664</v>
      </c>
      <c r="K103" s="277">
        <v>397.55</v>
      </c>
      <c r="L103" s="277">
        <v>388.25</v>
      </c>
      <c r="M103" s="277">
        <v>3.6748699999999999</v>
      </c>
    </row>
    <row r="104" spans="1:13">
      <c r="A104" s="301">
        <v>95</v>
      </c>
      <c r="B104" s="277" t="s">
        <v>114</v>
      </c>
      <c r="C104" s="277">
        <v>177.6</v>
      </c>
      <c r="D104" s="279">
        <v>177.31666666666669</v>
      </c>
      <c r="E104" s="279">
        <v>175.63333333333338</v>
      </c>
      <c r="F104" s="279">
        <v>173.66666666666669</v>
      </c>
      <c r="G104" s="279">
        <v>171.98333333333338</v>
      </c>
      <c r="H104" s="279">
        <v>179.28333333333339</v>
      </c>
      <c r="I104" s="279">
        <v>180.96666666666673</v>
      </c>
      <c r="J104" s="279">
        <v>182.93333333333339</v>
      </c>
      <c r="K104" s="277">
        <v>179</v>
      </c>
      <c r="L104" s="277">
        <v>175.35</v>
      </c>
      <c r="M104" s="277">
        <v>101.17776000000001</v>
      </c>
    </row>
    <row r="105" spans="1:13">
      <c r="A105" s="301">
        <v>96</v>
      </c>
      <c r="B105" s="277" t="s">
        <v>115</v>
      </c>
      <c r="C105" s="277">
        <v>213.6</v>
      </c>
      <c r="D105" s="279">
        <v>216.33333333333334</v>
      </c>
      <c r="E105" s="279">
        <v>209.66666666666669</v>
      </c>
      <c r="F105" s="279">
        <v>205.73333333333335</v>
      </c>
      <c r="G105" s="279">
        <v>199.06666666666669</v>
      </c>
      <c r="H105" s="279">
        <v>220.26666666666668</v>
      </c>
      <c r="I105" s="279">
        <v>226.93333333333337</v>
      </c>
      <c r="J105" s="279">
        <v>230.86666666666667</v>
      </c>
      <c r="K105" s="277">
        <v>223</v>
      </c>
      <c r="L105" s="277">
        <v>212.4</v>
      </c>
      <c r="M105" s="277">
        <v>187.89292</v>
      </c>
    </row>
    <row r="106" spans="1:13">
      <c r="A106" s="301">
        <v>97</v>
      </c>
      <c r="B106" s="277" t="s">
        <v>116</v>
      </c>
      <c r="C106" s="277">
        <v>2210.5500000000002</v>
      </c>
      <c r="D106" s="279">
        <v>2216.7833333333333</v>
      </c>
      <c r="E106" s="279">
        <v>2198.7666666666664</v>
      </c>
      <c r="F106" s="279">
        <v>2186.9833333333331</v>
      </c>
      <c r="G106" s="279">
        <v>2168.9666666666662</v>
      </c>
      <c r="H106" s="279">
        <v>2228.5666666666666</v>
      </c>
      <c r="I106" s="279">
        <v>2246.5833333333339</v>
      </c>
      <c r="J106" s="279">
        <v>2258.3666666666668</v>
      </c>
      <c r="K106" s="277">
        <v>2234.8000000000002</v>
      </c>
      <c r="L106" s="277">
        <v>2205</v>
      </c>
      <c r="M106" s="277">
        <v>17.78051</v>
      </c>
    </row>
    <row r="107" spans="1:13">
      <c r="A107" s="301">
        <v>98</v>
      </c>
      <c r="B107" s="277" t="s">
        <v>254</v>
      </c>
      <c r="C107" s="277">
        <v>252.95</v>
      </c>
      <c r="D107" s="279">
        <v>248.98333333333335</v>
      </c>
      <c r="E107" s="279">
        <v>240.4666666666667</v>
      </c>
      <c r="F107" s="279">
        <v>227.98333333333335</v>
      </c>
      <c r="G107" s="279">
        <v>219.4666666666667</v>
      </c>
      <c r="H107" s="279">
        <v>261.4666666666667</v>
      </c>
      <c r="I107" s="279">
        <v>269.98333333333335</v>
      </c>
      <c r="J107" s="279">
        <v>282.4666666666667</v>
      </c>
      <c r="K107" s="277">
        <v>257.5</v>
      </c>
      <c r="L107" s="277">
        <v>236.5</v>
      </c>
      <c r="M107" s="277">
        <v>74.111840000000001</v>
      </c>
    </row>
    <row r="108" spans="1:13">
      <c r="A108" s="301">
        <v>99</v>
      </c>
      <c r="B108" s="277" t="s">
        <v>255</v>
      </c>
      <c r="C108" s="277">
        <v>35.15</v>
      </c>
      <c r="D108" s="279">
        <v>35.133333333333333</v>
      </c>
      <c r="E108" s="279">
        <v>34.716666666666669</v>
      </c>
      <c r="F108" s="279">
        <v>34.283333333333339</v>
      </c>
      <c r="G108" s="279">
        <v>33.866666666666674</v>
      </c>
      <c r="H108" s="279">
        <v>35.566666666666663</v>
      </c>
      <c r="I108" s="279">
        <v>35.983333333333334</v>
      </c>
      <c r="J108" s="279">
        <v>36.416666666666657</v>
      </c>
      <c r="K108" s="277">
        <v>35.549999999999997</v>
      </c>
      <c r="L108" s="277">
        <v>34.700000000000003</v>
      </c>
      <c r="M108" s="277">
        <v>13.915660000000001</v>
      </c>
    </row>
    <row r="109" spans="1:13">
      <c r="A109" s="301">
        <v>100</v>
      </c>
      <c r="B109" s="277" t="s">
        <v>109</v>
      </c>
      <c r="C109" s="277">
        <v>1777.7</v>
      </c>
      <c r="D109" s="279">
        <v>1774.1666666666667</v>
      </c>
      <c r="E109" s="279">
        <v>1766.5333333333335</v>
      </c>
      <c r="F109" s="279">
        <v>1755.3666666666668</v>
      </c>
      <c r="G109" s="279">
        <v>1747.7333333333336</v>
      </c>
      <c r="H109" s="279">
        <v>1785.3333333333335</v>
      </c>
      <c r="I109" s="279">
        <v>1792.9666666666667</v>
      </c>
      <c r="J109" s="279">
        <v>1804.1333333333334</v>
      </c>
      <c r="K109" s="277">
        <v>1781.8</v>
      </c>
      <c r="L109" s="277">
        <v>1763</v>
      </c>
      <c r="M109" s="277">
        <v>51.299950000000003</v>
      </c>
    </row>
    <row r="110" spans="1:13">
      <c r="A110" s="301">
        <v>101</v>
      </c>
      <c r="B110" s="277" t="s">
        <v>118</v>
      </c>
      <c r="C110" s="277">
        <v>357.95</v>
      </c>
      <c r="D110" s="279">
        <v>356.91666666666669</v>
      </c>
      <c r="E110" s="279">
        <v>354.18333333333339</v>
      </c>
      <c r="F110" s="279">
        <v>350.41666666666669</v>
      </c>
      <c r="G110" s="279">
        <v>347.68333333333339</v>
      </c>
      <c r="H110" s="279">
        <v>360.68333333333339</v>
      </c>
      <c r="I110" s="279">
        <v>363.41666666666663</v>
      </c>
      <c r="J110" s="279">
        <v>367.18333333333339</v>
      </c>
      <c r="K110" s="277">
        <v>359.65</v>
      </c>
      <c r="L110" s="277">
        <v>353.15</v>
      </c>
      <c r="M110" s="277">
        <v>285.12322999999998</v>
      </c>
    </row>
    <row r="111" spans="1:13">
      <c r="A111" s="301">
        <v>102</v>
      </c>
      <c r="B111" s="277" t="s">
        <v>256</v>
      </c>
      <c r="C111" s="277">
        <v>1356.35</v>
      </c>
      <c r="D111" s="279">
        <v>1360.1833333333334</v>
      </c>
      <c r="E111" s="279">
        <v>1341.3666666666668</v>
      </c>
      <c r="F111" s="279">
        <v>1326.3833333333334</v>
      </c>
      <c r="G111" s="279">
        <v>1307.5666666666668</v>
      </c>
      <c r="H111" s="279">
        <v>1375.1666666666667</v>
      </c>
      <c r="I111" s="279">
        <v>1393.9833333333333</v>
      </c>
      <c r="J111" s="279">
        <v>1408.9666666666667</v>
      </c>
      <c r="K111" s="277">
        <v>1379</v>
      </c>
      <c r="L111" s="277">
        <v>1345.2</v>
      </c>
      <c r="M111" s="277">
        <v>2.5944400000000001</v>
      </c>
    </row>
    <row r="112" spans="1:13">
      <c r="A112" s="301">
        <v>103</v>
      </c>
      <c r="B112" s="277" t="s">
        <v>119</v>
      </c>
      <c r="C112" s="277">
        <v>470.4</v>
      </c>
      <c r="D112" s="279">
        <v>469.8</v>
      </c>
      <c r="E112" s="279">
        <v>463</v>
      </c>
      <c r="F112" s="279">
        <v>455.59999999999997</v>
      </c>
      <c r="G112" s="279">
        <v>448.79999999999995</v>
      </c>
      <c r="H112" s="279">
        <v>477.20000000000005</v>
      </c>
      <c r="I112" s="279">
        <v>484.00000000000011</v>
      </c>
      <c r="J112" s="279">
        <v>491.40000000000009</v>
      </c>
      <c r="K112" s="277">
        <v>476.6</v>
      </c>
      <c r="L112" s="277">
        <v>462.4</v>
      </c>
      <c r="M112" s="277">
        <v>24.610299999999999</v>
      </c>
    </row>
    <row r="113" spans="1:13">
      <c r="A113" s="301">
        <v>104</v>
      </c>
      <c r="B113" s="277" t="s">
        <v>257</v>
      </c>
      <c r="C113" s="277">
        <v>40.299999999999997</v>
      </c>
      <c r="D113" s="279">
        <v>40.18333333333333</v>
      </c>
      <c r="E113" s="279">
        <v>38.916666666666657</v>
      </c>
      <c r="F113" s="279">
        <v>37.533333333333324</v>
      </c>
      <c r="G113" s="279">
        <v>36.266666666666652</v>
      </c>
      <c r="H113" s="279">
        <v>41.566666666666663</v>
      </c>
      <c r="I113" s="279">
        <v>42.833333333333329</v>
      </c>
      <c r="J113" s="279">
        <v>44.216666666666669</v>
      </c>
      <c r="K113" s="277">
        <v>41.45</v>
      </c>
      <c r="L113" s="277">
        <v>38.799999999999997</v>
      </c>
      <c r="M113" s="277">
        <v>69.251519999999999</v>
      </c>
    </row>
    <row r="114" spans="1:13">
      <c r="A114" s="301">
        <v>105</v>
      </c>
      <c r="B114" s="277" t="s">
        <v>121</v>
      </c>
      <c r="C114" s="277">
        <v>28.4</v>
      </c>
      <c r="D114" s="279">
        <v>27.900000000000002</v>
      </c>
      <c r="E114" s="279">
        <v>27.250000000000004</v>
      </c>
      <c r="F114" s="279">
        <v>26.1</v>
      </c>
      <c r="G114" s="279">
        <v>25.450000000000003</v>
      </c>
      <c r="H114" s="279">
        <v>29.050000000000004</v>
      </c>
      <c r="I114" s="279">
        <v>29.700000000000003</v>
      </c>
      <c r="J114" s="279">
        <v>30.850000000000005</v>
      </c>
      <c r="K114" s="277">
        <v>28.55</v>
      </c>
      <c r="L114" s="277">
        <v>26.75</v>
      </c>
      <c r="M114" s="277">
        <v>581.44887000000006</v>
      </c>
    </row>
    <row r="115" spans="1:13">
      <c r="A115" s="301">
        <v>106</v>
      </c>
      <c r="B115" s="277" t="s">
        <v>128</v>
      </c>
      <c r="C115" s="277">
        <v>196.05</v>
      </c>
      <c r="D115" s="279">
        <v>195.73333333333335</v>
      </c>
      <c r="E115" s="279">
        <v>194.4666666666667</v>
      </c>
      <c r="F115" s="279">
        <v>192.88333333333335</v>
      </c>
      <c r="G115" s="279">
        <v>191.6166666666667</v>
      </c>
      <c r="H115" s="279">
        <v>197.31666666666669</v>
      </c>
      <c r="I115" s="279">
        <v>198.58333333333334</v>
      </c>
      <c r="J115" s="279">
        <v>200.16666666666669</v>
      </c>
      <c r="K115" s="277">
        <v>197</v>
      </c>
      <c r="L115" s="277">
        <v>194.15</v>
      </c>
      <c r="M115" s="277">
        <v>209.13955999999999</v>
      </c>
    </row>
    <row r="116" spans="1:13">
      <c r="A116" s="301">
        <v>107</v>
      </c>
      <c r="B116" s="277" t="s">
        <v>117</v>
      </c>
      <c r="C116" s="277">
        <v>193.35</v>
      </c>
      <c r="D116" s="279">
        <v>194.4</v>
      </c>
      <c r="E116" s="279">
        <v>189.15</v>
      </c>
      <c r="F116" s="279">
        <v>184.95</v>
      </c>
      <c r="G116" s="279">
        <v>179.7</v>
      </c>
      <c r="H116" s="279">
        <v>198.60000000000002</v>
      </c>
      <c r="I116" s="279">
        <v>203.85000000000002</v>
      </c>
      <c r="J116" s="279">
        <v>208.05000000000004</v>
      </c>
      <c r="K116" s="277">
        <v>199.65</v>
      </c>
      <c r="L116" s="277">
        <v>190.2</v>
      </c>
      <c r="M116" s="277">
        <v>218.51564999999999</v>
      </c>
    </row>
    <row r="117" spans="1:13">
      <c r="A117" s="301">
        <v>108</v>
      </c>
      <c r="B117" s="277" t="s">
        <v>258</v>
      </c>
      <c r="C117" s="277">
        <v>140.5</v>
      </c>
      <c r="D117" s="279">
        <v>137.13333333333333</v>
      </c>
      <c r="E117" s="279">
        <v>130.36666666666665</v>
      </c>
      <c r="F117" s="279">
        <v>120.23333333333332</v>
      </c>
      <c r="G117" s="279">
        <v>113.46666666666664</v>
      </c>
      <c r="H117" s="279">
        <v>147.26666666666665</v>
      </c>
      <c r="I117" s="279">
        <v>154.0333333333333</v>
      </c>
      <c r="J117" s="279">
        <v>164.16666666666666</v>
      </c>
      <c r="K117" s="277">
        <v>143.9</v>
      </c>
      <c r="L117" s="277">
        <v>127</v>
      </c>
      <c r="M117" s="277">
        <v>39.210479999999997</v>
      </c>
    </row>
    <row r="118" spans="1:13">
      <c r="A118" s="301">
        <v>109</v>
      </c>
      <c r="B118" s="277" t="s">
        <v>260</v>
      </c>
      <c r="C118" s="277">
        <v>77.849999999999994</v>
      </c>
      <c r="D118" s="279">
        <v>77.716666666666654</v>
      </c>
      <c r="E118" s="279">
        <v>77.133333333333312</v>
      </c>
      <c r="F118" s="279">
        <v>76.416666666666657</v>
      </c>
      <c r="G118" s="279">
        <v>75.833333333333314</v>
      </c>
      <c r="H118" s="279">
        <v>78.433333333333309</v>
      </c>
      <c r="I118" s="279">
        <v>79.016666666666652</v>
      </c>
      <c r="J118" s="279">
        <v>79.733333333333306</v>
      </c>
      <c r="K118" s="277">
        <v>78.3</v>
      </c>
      <c r="L118" s="277">
        <v>77</v>
      </c>
      <c r="M118" s="277">
        <v>16.06503</v>
      </c>
    </row>
    <row r="119" spans="1:13">
      <c r="A119" s="301">
        <v>110</v>
      </c>
      <c r="B119" s="277" t="s">
        <v>127</v>
      </c>
      <c r="C119" s="277">
        <v>86.4</v>
      </c>
      <c r="D119" s="279">
        <v>86.816666666666677</v>
      </c>
      <c r="E119" s="279">
        <v>85.233333333333348</v>
      </c>
      <c r="F119" s="279">
        <v>84.066666666666677</v>
      </c>
      <c r="G119" s="279">
        <v>82.483333333333348</v>
      </c>
      <c r="H119" s="279">
        <v>87.983333333333348</v>
      </c>
      <c r="I119" s="279">
        <v>89.566666666666691</v>
      </c>
      <c r="J119" s="279">
        <v>90.733333333333348</v>
      </c>
      <c r="K119" s="277">
        <v>88.4</v>
      </c>
      <c r="L119" s="277">
        <v>85.65</v>
      </c>
      <c r="M119" s="277">
        <v>222.70182</v>
      </c>
    </row>
    <row r="120" spans="1:13">
      <c r="A120" s="301">
        <v>111</v>
      </c>
      <c r="B120" s="277" t="s">
        <v>2932</v>
      </c>
      <c r="C120" s="277">
        <v>1331.35</v>
      </c>
      <c r="D120" s="279">
        <v>1333.45</v>
      </c>
      <c r="E120" s="279">
        <v>1327.9</v>
      </c>
      <c r="F120" s="279">
        <v>1324.45</v>
      </c>
      <c r="G120" s="279">
        <v>1318.9</v>
      </c>
      <c r="H120" s="279">
        <v>1336.9</v>
      </c>
      <c r="I120" s="279">
        <v>1342.4499999999998</v>
      </c>
      <c r="J120" s="279">
        <v>1345.9</v>
      </c>
      <c r="K120" s="277">
        <v>1339</v>
      </c>
      <c r="L120" s="277">
        <v>1330</v>
      </c>
      <c r="M120" s="277">
        <v>2.7030699999999999</v>
      </c>
    </row>
    <row r="121" spans="1:13">
      <c r="A121" s="301">
        <v>112</v>
      </c>
      <c r="B121" s="277" t="s">
        <v>122</v>
      </c>
      <c r="C121" s="277">
        <v>388.25</v>
      </c>
      <c r="D121" s="279">
        <v>386.76666666666665</v>
      </c>
      <c r="E121" s="279">
        <v>382.48333333333329</v>
      </c>
      <c r="F121" s="279">
        <v>376.71666666666664</v>
      </c>
      <c r="G121" s="279">
        <v>372.43333333333328</v>
      </c>
      <c r="H121" s="279">
        <v>392.5333333333333</v>
      </c>
      <c r="I121" s="279">
        <v>396.81666666666661</v>
      </c>
      <c r="J121" s="279">
        <v>402.58333333333331</v>
      </c>
      <c r="K121" s="277">
        <v>391.05</v>
      </c>
      <c r="L121" s="277">
        <v>381</v>
      </c>
      <c r="M121" s="277">
        <v>50.037179999999999</v>
      </c>
    </row>
    <row r="122" spans="1:13">
      <c r="A122" s="301">
        <v>113</v>
      </c>
      <c r="B122" s="277" t="s">
        <v>124</v>
      </c>
      <c r="C122" s="277">
        <v>509</v>
      </c>
      <c r="D122" s="279">
        <v>504.7833333333333</v>
      </c>
      <c r="E122" s="279">
        <v>496.21666666666658</v>
      </c>
      <c r="F122" s="279">
        <v>483.43333333333328</v>
      </c>
      <c r="G122" s="279">
        <v>474.86666666666656</v>
      </c>
      <c r="H122" s="279">
        <v>517.56666666666661</v>
      </c>
      <c r="I122" s="279">
        <v>526.13333333333333</v>
      </c>
      <c r="J122" s="279">
        <v>538.91666666666663</v>
      </c>
      <c r="K122" s="277">
        <v>513.35</v>
      </c>
      <c r="L122" s="277">
        <v>492</v>
      </c>
      <c r="M122" s="277">
        <v>165.45264</v>
      </c>
    </row>
    <row r="123" spans="1:13">
      <c r="A123" s="301">
        <v>114</v>
      </c>
      <c r="B123" s="277" t="s">
        <v>261</v>
      </c>
      <c r="C123" s="277">
        <v>3312.9</v>
      </c>
      <c r="D123" s="279">
        <v>3318.3333333333335</v>
      </c>
      <c r="E123" s="279">
        <v>3269.666666666667</v>
      </c>
      <c r="F123" s="279">
        <v>3226.4333333333334</v>
      </c>
      <c r="G123" s="279">
        <v>3177.7666666666669</v>
      </c>
      <c r="H123" s="279">
        <v>3361.5666666666671</v>
      </c>
      <c r="I123" s="279">
        <v>3410.233333333334</v>
      </c>
      <c r="J123" s="279">
        <v>3453.4666666666672</v>
      </c>
      <c r="K123" s="277">
        <v>3367</v>
      </c>
      <c r="L123" s="277">
        <v>3275.1</v>
      </c>
      <c r="M123" s="277">
        <v>2.84416</v>
      </c>
    </row>
    <row r="124" spans="1:13">
      <c r="A124" s="301">
        <v>115</v>
      </c>
      <c r="B124" s="277" t="s">
        <v>126</v>
      </c>
      <c r="C124" s="277">
        <v>950.9</v>
      </c>
      <c r="D124" s="279">
        <v>956.44999999999993</v>
      </c>
      <c r="E124" s="279">
        <v>943.44999999999982</v>
      </c>
      <c r="F124" s="279">
        <v>935.99999999999989</v>
      </c>
      <c r="G124" s="279">
        <v>922.99999999999977</v>
      </c>
      <c r="H124" s="279">
        <v>963.89999999999986</v>
      </c>
      <c r="I124" s="279">
        <v>976.90000000000009</v>
      </c>
      <c r="J124" s="279">
        <v>984.34999999999991</v>
      </c>
      <c r="K124" s="277">
        <v>969.45</v>
      </c>
      <c r="L124" s="277">
        <v>949</v>
      </c>
      <c r="M124" s="277">
        <v>80.109729999999999</v>
      </c>
    </row>
    <row r="125" spans="1:13">
      <c r="A125" s="301">
        <v>116</v>
      </c>
      <c r="B125" s="277" t="s">
        <v>123</v>
      </c>
      <c r="C125" s="277">
        <v>939.25</v>
      </c>
      <c r="D125" s="279">
        <v>938.18333333333339</v>
      </c>
      <c r="E125" s="279">
        <v>929.06666666666683</v>
      </c>
      <c r="F125" s="279">
        <v>918.88333333333344</v>
      </c>
      <c r="G125" s="279">
        <v>909.76666666666688</v>
      </c>
      <c r="H125" s="279">
        <v>948.36666666666679</v>
      </c>
      <c r="I125" s="279">
        <v>957.48333333333335</v>
      </c>
      <c r="J125" s="279">
        <v>967.66666666666674</v>
      </c>
      <c r="K125" s="277">
        <v>947.3</v>
      </c>
      <c r="L125" s="277">
        <v>928</v>
      </c>
      <c r="M125" s="277">
        <v>17.60819</v>
      </c>
    </row>
    <row r="126" spans="1:13">
      <c r="A126" s="301">
        <v>117</v>
      </c>
      <c r="B126" s="277" t="s">
        <v>262</v>
      </c>
      <c r="C126" s="277">
        <v>1956.7</v>
      </c>
      <c r="D126" s="279">
        <v>1967.2333333333333</v>
      </c>
      <c r="E126" s="279">
        <v>1939.4666666666667</v>
      </c>
      <c r="F126" s="279">
        <v>1922.2333333333333</v>
      </c>
      <c r="G126" s="279">
        <v>1894.4666666666667</v>
      </c>
      <c r="H126" s="279">
        <v>1984.4666666666667</v>
      </c>
      <c r="I126" s="279">
        <v>2012.2333333333336</v>
      </c>
      <c r="J126" s="279">
        <v>2029.4666666666667</v>
      </c>
      <c r="K126" s="277">
        <v>1995</v>
      </c>
      <c r="L126" s="277">
        <v>1950</v>
      </c>
      <c r="M126" s="277">
        <v>1.45153</v>
      </c>
    </row>
    <row r="127" spans="1:13">
      <c r="A127" s="301">
        <v>118</v>
      </c>
      <c r="B127" s="277" t="s">
        <v>263</v>
      </c>
      <c r="C127" s="277">
        <v>48.1</v>
      </c>
      <c r="D127" s="279">
        <v>47.833333333333336</v>
      </c>
      <c r="E127" s="279">
        <v>45.016666666666673</v>
      </c>
      <c r="F127" s="279">
        <v>41.933333333333337</v>
      </c>
      <c r="G127" s="279">
        <v>39.116666666666674</v>
      </c>
      <c r="H127" s="279">
        <v>50.916666666666671</v>
      </c>
      <c r="I127" s="279">
        <v>53.733333333333334</v>
      </c>
      <c r="J127" s="279">
        <v>56.81666666666667</v>
      </c>
      <c r="K127" s="277">
        <v>50.65</v>
      </c>
      <c r="L127" s="277">
        <v>44.75</v>
      </c>
      <c r="M127" s="277">
        <v>173.45600999999999</v>
      </c>
    </row>
    <row r="128" spans="1:13">
      <c r="A128" s="301">
        <v>119</v>
      </c>
      <c r="B128" s="277" t="s">
        <v>130</v>
      </c>
      <c r="C128" s="277">
        <v>240.2</v>
      </c>
      <c r="D128" s="279">
        <v>239</v>
      </c>
      <c r="E128" s="279">
        <v>237</v>
      </c>
      <c r="F128" s="279">
        <v>233.8</v>
      </c>
      <c r="G128" s="279">
        <v>231.8</v>
      </c>
      <c r="H128" s="279">
        <v>242.2</v>
      </c>
      <c r="I128" s="279">
        <v>244.2</v>
      </c>
      <c r="J128" s="279">
        <v>247.39999999999998</v>
      </c>
      <c r="K128" s="277">
        <v>241</v>
      </c>
      <c r="L128" s="277">
        <v>235.8</v>
      </c>
      <c r="M128" s="277">
        <v>67.947789999999998</v>
      </c>
    </row>
    <row r="129" spans="1:13">
      <c r="A129" s="301">
        <v>120</v>
      </c>
      <c r="B129" s="277" t="s">
        <v>129</v>
      </c>
      <c r="C129" s="277">
        <v>199.4</v>
      </c>
      <c r="D129" s="279">
        <v>198.54999999999998</v>
      </c>
      <c r="E129" s="279">
        <v>196.09999999999997</v>
      </c>
      <c r="F129" s="279">
        <v>192.79999999999998</v>
      </c>
      <c r="G129" s="279">
        <v>190.34999999999997</v>
      </c>
      <c r="H129" s="279">
        <v>201.84999999999997</v>
      </c>
      <c r="I129" s="279">
        <v>204.29999999999995</v>
      </c>
      <c r="J129" s="279">
        <v>207.59999999999997</v>
      </c>
      <c r="K129" s="277">
        <v>201</v>
      </c>
      <c r="L129" s="277">
        <v>195.25</v>
      </c>
      <c r="M129" s="277">
        <v>102.06972</v>
      </c>
    </row>
    <row r="130" spans="1:13">
      <c r="A130" s="301">
        <v>121</v>
      </c>
      <c r="B130" s="277" t="s">
        <v>131</v>
      </c>
      <c r="C130" s="277">
        <v>1872.35</v>
      </c>
      <c r="D130" s="279">
        <v>1876.45</v>
      </c>
      <c r="E130" s="279">
        <v>1856.9</v>
      </c>
      <c r="F130" s="279">
        <v>1841.45</v>
      </c>
      <c r="G130" s="279">
        <v>1821.9</v>
      </c>
      <c r="H130" s="279">
        <v>1891.9</v>
      </c>
      <c r="I130" s="279">
        <v>1911.4499999999998</v>
      </c>
      <c r="J130" s="279">
        <v>1926.9</v>
      </c>
      <c r="K130" s="277">
        <v>1896</v>
      </c>
      <c r="L130" s="277">
        <v>1861</v>
      </c>
      <c r="M130" s="277">
        <v>9.6895100000000003</v>
      </c>
    </row>
    <row r="131" spans="1:13">
      <c r="A131" s="301">
        <v>122</v>
      </c>
      <c r="B131" s="277" t="s">
        <v>264</v>
      </c>
      <c r="C131" s="277">
        <v>839.35</v>
      </c>
      <c r="D131" s="279">
        <v>843.19999999999993</v>
      </c>
      <c r="E131" s="279">
        <v>830.39999999999986</v>
      </c>
      <c r="F131" s="279">
        <v>821.44999999999993</v>
      </c>
      <c r="G131" s="279">
        <v>808.64999999999986</v>
      </c>
      <c r="H131" s="279">
        <v>852.14999999999986</v>
      </c>
      <c r="I131" s="279">
        <v>864.94999999999982</v>
      </c>
      <c r="J131" s="279">
        <v>873.89999999999986</v>
      </c>
      <c r="K131" s="277">
        <v>856</v>
      </c>
      <c r="L131" s="277">
        <v>834.25</v>
      </c>
      <c r="M131" s="277">
        <v>5.6018299999999996</v>
      </c>
    </row>
    <row r="132" spans="1:13">
      <c r="A132" s="301">
        <v>123</v>
      </c>
      <c r="B132" s="277" t="s">
        <v>133</v>
      </c>
      <c r="C132" s="277">
        <v>1342.5</v>
      </c>
      <c r="D132" s="279">
        <v>1337.8500000000001</v>
      </c>
      <c r="E132" s="279">
        <v>1327.9000000000003</v>
      </c>
      <c r="F132" s="279">
        <v>1313.3000000000002</v>
      </c>
      <c r="G132" s="279">
        <v>1303.3500000000004</v>
      </c>
      <c r="H132" s="279">
        <v>1352.4500000000003</v>
      </c>
      <c r="I132" s="279">
        <v>1362.4</v>
      </c>
      <c r="J132" s="279">
        <v>1377.0000000000002</v>
      </c>
      <c r="K132" s="277">
        <v>1347.8</v>
      </c>
      <c r="L132" s="277">
        <v>1323.25</v>
      </c>
      <c r="M132" s="277">
        <v>28.070779999999999</v>
      </c>
    </row>
    <row r="133" spans="1:13">
      <c r="A133" s="301">
        <v>124</v>
      </c>
      <c r="B133" s="277" t="s">
        <v>134</v>
      </c>
      <c r="C133" s="277">
        <v>63.45</v>
      </c>
      <c r="D133" s="279">
        <v>62.9</v>
      </c>
      <c r="E133" s="279">
        <v>62.099999999999994</v>
      </c>
      <c r="F133" s="279">
        <v>60.749999999999993</v>
      </c>
      <c r="G133" s="279">
        <v>59.949999999999989</v>
      </c>
      <c r="H133" s="279">
        <v>64.25</v>
      </c>
      <c r="I133" s="279">
        <v>65.05</v>
      </c>
      <c r="J133" s="279">
        <v>66.400000000000006</v>
      </c>
      <c r="K133" s="277">
        <v>63.7</v>
      </c>
      <c r="L133" s="277">
        <v>61.55</v>
      </c>
      <c r="M133" s="277">
        <v>158.03862000000001</v>
      </c>
    </row>
    <row r="134" spans="1:13">
      <c r="A134" s="301">
        <v>125</v>
      </c>
      <c r="B134" s="277" t="s">
        <v>265</v>
      </c>
      <c r="C134" s="277">
        <v>1592.95</v>
      </c>
      <c r="D134" s="279">
        <v>1589.3166666666666</v>
      </c>
      <c r="E134" s="279">
        <v>1553.6333333333332</v>
      </c>
      <c r="F134" s="279">
        <v>1514.3166666666666</v>
      </c>
      <c r="G134" s="279">
        <v>1478.6333333333332</v>
      </c>
      <c r="H134" s="279">
        <v>1628.6333333333332</v>
      </c>
      <c r="I134" s="279">
        <v>1664.3166666666666</v>
      </c>
      <c r="J134" s="279">
        <v>1703.6333333333332</v>
      </c>
      <c r="K134" s="277">
        <v>1625</v>
      </c>
      <c r="L134" s="277">
        <v>1550</v>
      </c>
      <c r="M134" s="277">
        <v>2.6386099999999999</v>
      </c>
    </row>
    <row r="135" spans="1:13">
      <c r="A135" s="301">
        <v>126</v>
      </c>
      <c r="B135" s="277" t="s">
        <v>135</v>
      </c>
      <c r="C135" s="277">
        <v>259.55</v>
      </c>
      <c r="D135" s="279">
        <v>261.01666666666665</v>
      </c>
      <c r="E135" s="279">
        <v>257.0333333333333</v>
      </c>
      <c r="F135" s="279">
        <v>254.51666666666665</v>
      </c>
      <c r="G135" s="279">
        <v>250.5333333333333</v>
      </c>
      <c r="H135" s="279">
        <v>263.5333333333333</v>
      </c>
      <c r="I135" s="279">
        <v>267.51666666666665</v>
      </c>
      <c r="J135" s="279">
        <v>270.0333333333333</v>
      </c>
      <c r="K135" s="277">
        <v>265</v>
      </c>
      <c r="L135" s="277">
        <v>258.5</v>
      </c>
      <c r="M135" s="277">
        <v>60.517800000000001</v>
      </c>
    </row>
    <row r="136" spans="1:13">
      <c r="A136" s="301">
        <v>127</v>
      </c>
      <c r="B136" s="277" t="s">
        <v>266</v>
      </c>
      <c r="C136" s="277">
        <v>2467.6</v>
      </c>
      <c r="D136" s="279">
        <v>2474.4499999999998</v>
      </c>
      <c r="E136" s="279">
        <v>2439.1999999999998</v>
      </c>
      <c r="F136" s="279">
        <v>2410.8000000000002</v>
      </c>
      <c r="G136" s="279">
        <v>2375.5500000000002</v>
      </c>
      <c r="H136" s="279">
        <v>2502.8499999999995</v>
      </c>
      <c r="I136" s="279">
        <v>2538.0999999999995</v>
      </c>
      <c r="J136" s="279">
        <v>2566.4999999999991</v>
      </c>
      <c r="K136" s="277">
        <v>2509.6999999999998</v>
      </c>
      <c r="L136" s="277">
        <v>2446.0500000000002</v>
      </c>
      <c r="M136" s="277">
        <v>0.75175999999999998</v>
      </c>
    </row>
    <row r="137" spans="1:13">
      <c r="A137" s="301">
        <v>128</v>
      </c>
      <c r="B137" s="277" t="s">
        <v>136</v>
      </c>
      <c r="C137" s="277">
        <v>915.65</v>
      </c>
      <c r="D137" s="279">
        <v>918.86666666666667</v>
      </c>
      <c r="E137" s="279">
        <v>910.88333333333333</v>
      </c>
      <c r="F137" s="279">
        <v>906.11666666666667</v>
      </c>
      <c r="G137" s="279">
        <v>898.13333333333333</v>
      </c>
      <c r="H137" s="279">
        <v>923.63333333333333</v>
      </c>
      <c r="I137" s="279">
        <v>931.61666666666667</v>
      </c>
      <c r="J137" s="279">
        <v>936.38333333333333</v>
      </c>
      <c r="K137" s="277">
        <v>926.85</v>
      </c>
      <c r="L137" s="277">
        <v>914.1</v>
      </c>
      <c r="M137" s="277">
        <v>24.61159</v>
      </c>
    </row>
    <row r="138" spans="1:13">
      <c r="A138" s="301">
        <v>129</v>
      </c>
      <c r="B138" s="277" t="s">
        <v>137</v>
      </c>
      <c r="C138" s="277">
        <v>879.85</v>
      </c>
      <c r="D138" s="279">
        <v>890.7833333333333</v>
      </c>
      <c r="E138" s="279">
        <v>863.16666666666663</v>
      </c>
      <c r="F138" s="279">
        <v>846.48333333333335</v>
      </c>
      <c r="G138" s="279">
        <v>818.86666666666667</v>
      </c>
      <c r="H138" s="279">
        <v>907.46666666666658</v>
      </c>
      <c r="I138" s="279">
        <v>935.08333333333337</v>
      </c>
      <c r="J138" s="279">
        <v>951.76666666666654</v>
      </c>
      <c r="K138" s="277">
        <v>918.4</v>
      </c>
      <c r="L138" s="277">
        <v>874.1</v>
      </c>
      <c r="M138" s="277">
        <v>121.43358000000001</v>
      </c>
    </row>
    <row r="139" spans="1:13">
      <c r="A139" s="301">
        <v>130</v>
      </c>
      <c r="B139" s="277" t="s">
        <v>148</v>
      </c>
      <c r="C139" s="277">
        <v>62702.8</v>
      </c>
      <c r="D139" s="279">
        <v>62404.266666666663</v>
      </c>
      <c r="E139" s="279">
        <v>61548.533333333326</v>
      </c>
      <c r="F139" s="279">
        <v>60394.266666666663</v>
      </c>
      <c r="G139" s="279">
        <v>59538.533333333326</v>
      </c>
      <c r="H139" s="279">
        <v>63558.533333333326</v>
      </c>
      <c r="I139" s="279">
        <v>64414.266666666663</v>
      </c>
      <c r="J139" s="279">
        <v>65568.533333333326</v>
      </c>
      <c r="K139" s="277">
        <v>63260</v>
      </c>
      <c r="L139" s="277">
        <v>61250</v>
      </c>
      <c r="M139" s="277">
        <v>0.29581000000000002</v>
      </c>
    </row>
    <row r="140" spans="1:13">
      <c r="A140" s="301">
        <v>131</v>
      </c>
      <c r="B140" s="277" t="s">
        <v>145</v>
      </c>
      <c r="C140" s="277">
        <v>969</v>
      </c>
      <c r="D140" s="279">
        <v>971.85</v>
      </c>
      <c r="E140" s="279">
        <v>956.15000000000009</v>
      </c>
      <c r="F140" s="279">
        <v>943.30000000000007</v>
      </c>
      <c r="G140" s="279">
        <v>927.60000000000014</v>
      </c>
      <c r="H140" s="279">
        <v>984.7</v>
      </c>
      <c r="I140" s="279">
        <v>1000.4000000000001</v>
      </c>
      <c r="J140" s="279">
        <v>1013.25</v>
      </c>
      <c r="K140" s="277">
        <v>987.55</v>
      </c>
      <c r="L140" s="277">
        <v>959</v>
      </c>
      <c r="M140" s="277">
        <v>7.75997</v>
      </c>
    </row>
    <row r="141" spans="1:13">
      <c r="A141" s="301">
        <v>132</v>
      </c>
      <c r="B141" s="277" t="s">
        <v>139</v>
      </c>
      <c r="C141" s="277">
        <v>135.35</v>
      </c>
      <c r="D141" s="279">
        <v>135.93333333333331</v>
      </c>
      <c r="E141" s="279">
        <v>133.76666666666662</v>
      </c>
      <c r="F141" s="279">
        <v>132.18333333333331</v>
      </c>
      <c r="G141" s="279">
        <v>130.01666666666662</v>
      </c>
      <c r="H141" s="279">
        <v>137.51666666666662</v>
      </c>
      <c r="I141" s="279">
        <v>139.68333333333331</v>
      </c>
      <c r="J141" s="279">
        <v>141.26666666666662</v>
      </c>
      <c r="K141" s="277">
        <v>138.1</v>
      </c>
      <c r="L141" s="277">
        <v>134.35</v>
      </c>
      <c r="M141" s="277">
        <v>101.74796000000001</v>
      </c>
    </row>
    <row r="142" spans="1:13">
      <c r="A142" s="301">
        <v>133</v>
      </c>
      <c r="B142" s="277" t="s">
        <v>138</v>
      </c>
      <c r="C142" s="277">
        <v>600.45000000000005</v>
      </c>
      <c r="D142" s="279">
        <v>605.2166666666667</v>
      </c>
      <c r="E142" s="279">
        <v>593.93333333333339</v>
      </c>
      <c r="F142" s="279">
        <v>587.41666666666674</v>
      </c>
      <c r="G142" s="279">
        <v>576.13333333333344</v>
      </c>
      <c r="H142" s="279">
        <v>611.73333333333335</v>
      </c>
      <c r="I142" s="279">
        <v>623.01666666666665</v>
      </c>
      <c r="J142" s="279">
        <v>629.5333333333333</v>
      </c>
      <c r="K142" s="277">
        <v>616.5</v>
      </c>
      <c r="L142" s="277">
        <v>598.70000000000005</v>
      </c>
      <c r="M142" s="277">
        <v>76.792090000000002</v>
      </c>
    </row>
    <row r="143" spans="1:13">
      <c r="A143" s="301">
        <v>134</v>
      </c>
      <c r="B143" s="277" t="s">
        <v>140</v>
      </c>
      <c r="C143" s="277">
        <v>161.6</v>
      </c>
      <c r="D143" s="279">
        <v>159.79999999999998</v>
      </c>
      <c r="E143" s="279">
        <v>157.44999999999996</v>
      </c>
      <c r="F143" s="279">
        <v>153.29999999999998</v>
      </c>
      <c r="G143" s="279">
        <v>150.94999999999996</v>
      </c>
      <c r="H143" s="279">
        <v>163.94999999999996</v>
      </c>
      <c r="I143" s="279">
        <v>166.29999999999998</v>
      </c>
      <c r="J143" s="279">
        <v>170.44999999999996</v>
      </c>
      <c r="K143" s="277">
        <v>162.15</v>
      </c>
      <c r="L143" s="277">
        <v>155.65</v>
      </c>
      <c r="M143" s="277">
        <v>163.32607999999999</v>
      </c>
    </row>
    <row r="144" spans="1:13">
      <c r="A144" s="301">
        <v>135</v>
      </c>
      <c r="B144" s="277" t="s">
        <v>267</v>
      </c>
      <c r="C144" s="277">
        <v>34.549999999999997</v>
      </c>
      <c r="D144" s="279">
        <v>34.816666666666663</v>
      </c>
      <c r="E144" s="279">
        <v>34.233333333333327</v>
      </c>
      <c r="F144" s="279">
        <v>33.916666666666664</v>
      </c>
      <c r="G144" s="279">
        <v>33.333333333333329</v>
      </c>
      <c r="H144" s="279">
        <v>35.133333333333326</v>
      </c>
      <c r="I144" s="279">
        <v>35.716666666666669</v>
      </c>
      <c r="J144" s="279">
        <v>36.033333333333324</v>
      </c>
      <c r="K144" s="277">
        <v>35.4</v>
      </c>
      <c r="L144" s="277">
        <v>34.5</v>
      </c>
      <c r="M144" s="277">
        <v>13.288040000000001</v>
      </c>
    </row>
    <row r="145" spans="1:13">
      <c r="A145" s="301">
        <v>136</v>
      </c>
      <c r="B145" s="277" t="s">
        <v>141</v>
      </c>
      <c r="C145" s="277">
        <v>370</v>
      </c>
      <c r="D145" s="279">
        <v>369.15000000000003</v>
      </c>
      <c r="E145" s="279">
        <v>366.35000000000008</v>
      </c>
      <c r="F145" s="279">
        <v>362.70000000000005</v>
      </c>
      <c r="G145" s="279">
        <v>359.90000000000009</v>
      </c>
      <c r="H145" s="279">
        <v>372.80000000000007</v>
      </c>
      <c r="I145" s="279">
        <v>375.6</v>
      </c>
      <c r="J145" s="279">
        <v>379.25000000000006</v>
      </c>
      <c r="K145" s="277">
        <v>371.95</v>
      </c>
      <c r="L145" s="277">
        <v>365.5</v>
      </c>
      <c r="M145" s="277">
        <v>25.552710000000001</v>
      </c>
    </row>
    <row r="146" spans="1:13">
      <c r="A146" s="301">
        <v>137</v>
      </c>
      <c r="B146" s="277" t="s">
        <v>142</v>
      </c>
      <c r="C146" s="277">
        <v>6679</v>
      </c>
      <c r="D146" s="279">
        <v>6636.7833333333328</v>
      </c>
      <c r="E146" s="279">
        <v>6524.0666666666657</v>
      </c>
      <c r="F146" s="279">
        <v>6369.1333333333332</v>
      </c>
      <c r="G146" s="279">
        <v>6256.4166666666661</v>
      </c>
      <c r="H146" s="279">
        <v>6791.7166666666653</v>
      </c>
      <c r="I146" s="279">
        <v>6904.4333333333325</v>
      </c>
      <c r="J146" s="279">
        <v>7059.366666666665</v>
      </c>
      <c r="K146" s="277">
        <v>6749.5</v>
      </c>
      <c r="L146" s="277">
        <v>6481.85</v>
      </c>
      <c r="M146" s="277">
        <v>15.68</v>
      </c>
    </row>
    <row r="147" spans="1:13">
      <c r="A147" s="301">
        <v>138</v>
      </c>
      <c r="B147" s="277" t="s">
        <v>144</v>
      </c>
      <c r="C147" s="277">
        <v>535.9</v>
      </c>
      <c r="D147" s="279">
        <v>536.9666666666667</v>
      </c>
      <c r="E147" s="279">
        <v>528.93333333333339</v>
      </c>
      <c r="F147" s="279">
        <v>521.9666666666667</v>
      </c>
      <c r="G147" s="279">
        <v>513.93333333333339</v>
      </c>
      <c r="H147" s="279">
        <v>543.93333333333339</v>
      </c>
      <c r="I147" s="279">
        <v>551.9666666666667</v>
      </c>
      <c r="J147" s="279">
        <v>558.93333333333339</v>
      </c>
      <c r="K147" s="277">
        <v>545</v>
      </c>
      <c r="L147" s="277">
        <v>530</v>
      </c>
      <c r="M147" s="277">
        <v>4.7532399999999999</v>
      </c>
    </row>
    <row r="148" spans="1:13">
      <c r="A148" s="301">
        <v>139</v>
      </c>
      <c r="B148" s="277" t="s">
        <v>146</v>
      </c>
      <c r="C148" s="277">
        <v>1152.25</v>
      </c>
      <c r="D148" s="279">
        <v>1142.3166666666666</v>
      </c>
      <c r="E148" s="279">
        <v>1128.1333333333332</v>
      </c>
      <c r="F148" s="279">
        <v>1104.0166666666667</v>
      </c>
      <c r="G148" s="279">
        <v>1089.8333333333333</v>
      </c>
      <c r="H148" s="279">
        <v>1166.4333333333332</v>
      </c>
      <c r="I148" s="279">
        <v>1180.6166666666666</v>
      </c>
      <c r="J148" s="279">
        <v>1204.7333333333331</v>
      </c>
      <c r="K148" s="277">
        <v>1156.5</v>
      </c>
      <c r="L148" s="277">
        <v>1118.2</v>
      </c>
      <c r="M148" s="277">
        <v>9.1914599999999993</v>
      </c>
    </row>
    <row r="149" spans="1:13">
      <c r="A149" s="301">
        <v>140</v>
      </c>
      <c r="B149" s="277" t="s">
        <v>147</v>
      </c>
      <c r="C149" s="277">
        <v>99.8</v>
      </c>
      <c r="D149" s="279">
        <v>99.55</v>
      </c>
      <c r="E149" s="279">
        <v>98</v>
      </c>
      <c r="F149" s="279">
        <v>96.2</v>
      </c>
      <c r="G149" s="279">
        <v>94.65</v>
      </c>
      <c r="H149" s="279">
        <v>101.35</v>
      </c>
      <c r="I149" s="279">
        <v>102.89999999999998</v>
      </c>
      <c r="J149" s="279">
        <v>104.69999999999999</v>
      </c>
      <c r="K149" s="277">
        <v>101.1</v>
      </c>
      <c r="L149" s="277">
        <v>97.75</v>
      </c>
      <c r="M149" s="277">
        <v>104.88879</v>
      </c>
    </row>
    <row r="150" spans="1:13">
      <c r="A150" s="301">
        <v>141</v>
      </c>
      <c r="B150" s="277" t="s">
        <v>268</v>
      </c>
      <c r="C150" s="277">
        <v>1164.4000000000001</v>
      </c>
      <c r="D150" s="279">
        <v>1164.6666666666667</v>
      </c>
      <c r="E150" s="279">
        <v>1157.5833333333335</v>
      </c>
      <c r="F150" s="279">
        <v>1150.7666666666667</v>
      </c>
      <c r="G150" s="279">
        <v>1143.6833333333334</v>
      </c>
      <c r="H150" s="279">
        <v>1171.4833333333336</v>
      </c>
      <c r="I150" s="279">
        <v>1178.5666666666671</v>
      </c>
      <c r="J150" s="279">
        <v>1185.3833333333337</v>
      </c>
      <c r="K150" s="277">
        <v>1171.75</v>
      </c>
      <c r="L150" s="277">
        <v>1157.8499999999999</v>
      </c>
      <c r="M150" s="277">
        <v>3.70458</v>
      </c>
    </row>
    <row r="151" spans="1:13">
      <c r="A151" s="301">
        <v>142</v>
      </c>
      <c r="B151" s="277" t="s">
        <v>149</v>
      </c>
      <c r="C151" s="277">
        <v>1217</v>
      </c>
      <c r="D151" s="279">
        <v>1214.2166666666667</v>
      </c>
      <c r="E151" s="279">
        <v>1193.7833333333333</v>
      </c>
      <c r="F151" s="279">
        <v>1170.5666666666666</v>
      </c>
      <c r="G151" s="279">
        <v>1150.1333333333332</v>
      </c>
      <c r="H151" s="279">
        <v>1237.4333333333334</v>
      </c>
      <c r="I151" s="279">
        <v>1257.8666666666668</v>
      </c>
      <c r="J151" s="279">
        <v>1281.0833333333335</v>
      </c>
      <c r="K151" s="277">
        <v>1234.6500000000001</v>
      </c>
      <c r="L151" s="277">
        <v>1191</v>
      </c>
      <c r="M151" s="277">
        <v>57.798090000000002</v>
      </c>
    </row>
    <row r="152" spans="1:13">
      <c r="A152" s="301">
        <v>143</v>
      </c>
      <c r="B152" s="277" t="s">
        <v>269</v>
      </c>
      <c r="C152" s="277">
        <v>781.75</v>
      </c>
      <c r="D152" s="279">
        <v>778.85</v>
      </c>
      <c r="E152" s="279">
        <v>762.90000000000009</v>
      </c>
      <c r="F152" s="279">
        <v>744.05000000000007</v>
      </c>
      <c r="G152" s="279">
        <v>728.10000000000014</v>
      </c>
      <c r="H152" s="279">
        <v>797.7</v>
      </c>
      <c r="I152" s="279">
        <v>813.65000000000009</v>
      </c>
      <c r="J152" s="279">
        <v>832.5</v>
      </c>
      <c r="K152" s="277">
        <v>794.8</v>
      </c>
      <c r="L152" s="277">
        <v>760</v>
      </c>
      <c r="M152" s="277">
        <v>6.9608800000000004</v>
      </c>
    </row>
    <row r="153" spans="1:13">
      <c r="A153" s="301">
        <v>144</v>
      </c>
      <c r="B153" s="277" t="s">
        <v>270</v>
      </c>
      <c r="C153" s="277">
        <v>20.45</v>
      </c>
      <c r="D153" s="279">
        <v>20.350000000000001</v>
      </c>
      <c r="E153" s="279">
        <v>20.200000000000003</v>
      </c>
      <c r="F153" s="279">
        <v>19.950000000000003</v>
      </c>
      <c r="G153" s="279">
        <v>19.800000000000004</v>
      </c>
      <c r="H153" s="279">
        <v>20.6</v>
      </c>
      <c r="I153" s="279">
        <v>20.75</v>
      </c>
      <c r="J153" s="279">
        <v>21</v>
      </c>
      <c r="K153" s="277">
        <v>20.5</v>
      </c>
      <c r="L153" s="277">
        <v>20.100000000000001</v>
      </c>
      <c r="M153" s="277">
        <v>29.648710000000001</v>
      </c>
    </row>
    <row r="154" spans="1:13">
      <c r="A154" s="301">
        <v>145</v>
      </c>
      <c r="B154" s="277" t="s">
        <v>154</v>
      </c>
      <c r="C154" s="277">
        <v>1988.85</v>
      </c>
      <c r="D154" s="279">
        <v>1998.8666666666668</v>
      </c>
      <c r="E154" s="279">
        <v>1961.1333333333337</v>
      </c>
      <c r="F154" s="279">
        <v>1933.416666666667</v>
      </c>
      <c r="G154" s="279">
        <v>1895.6833333333338</v>
      </c>
      <c r="H154" s="279">
        <v>2026.5833333333335</v>
      </c>
      <c r="I154" s="279">
        <v>2064.3166666666666</v>
      </c>
      <c r="J154" s="279">
        <v>2092.0333333333333</v>
      </c>
      <c r="K154" s="277">
        <v>2036.6</v>
      </c>
      <c r="L154" s="277">
        <v>1971.15</v>
      </c>
      <c r="M154" s="277">
        <v>8.0515899999999991</v>
      </c>
    </row>
    <row r="155" spans="1:13">
      <c r="A155" s="301">
        <v>146</v>
      </c>
      <c r="B155" s="277" t="s">
        <v>155</v>
      </c>
      <c r="C155" s="277">
        <v>89.1</v>
      </c>
      <c r="D155" s="279">
        <v>88.783333333333346</v>
      </c>
      <c r="E155" s="279">
        <v>88.116666666666688</v>
      </c>
      <c r="F155" s="279">
        <v>87.13333333333334</v>
      </c>
      <c r="G155" s="279">
        <v>86.466666666666683</v>
      </c>
      <c r="H155" s="279">
        <v>89.766666666666694</v>
      </c>
      <c r="I155" s="279">
        <v>90.433333333333351</v>
      </c>
      <c r="J155" s="279">
        <v>91.4166666666667</v>
      </c>
      <c r="K155" s="277">
        <v>89.45</v>
      </c>
      <c r="L155" s="277">
        <v>87.8</v>
      </c>
      <c r="M155" s="277">
        <v>91.571290000000005</v>
      </c>
    </row>
    <row r="156" spans="1:13">
      <c r="A156" s="301">
        <v>147</v>
      </c>
      <c r="B156" s="277" t="s">
        <v>156</v>
      </c>
      <c r="C156" s="277">
        <v>85.8</v>
      </c>
      <c r="D156" s="279">
        <v>85.95</v>
      </c>
      <c r="E156" s="279">
        <v>85.2</v>
      </c>
      <c r="F156" s="279">
        <v>84.6</v>
      </c>
      <c r="G156" s="279">
        <v>83.85</v>
      </c>
      <c r="H156" s="279">
        <v>86.550000000000011</v>
      </c>
      <c r="I156" s="279">
        <v>87.300000000000011</v>
      </c>
      <c r="J156" s="279">
        <v>87.90000000000002</v>
      </c>
      <c r="K156" s="277">
        <v>86.7</v>
      </c>
      <c r="L156" s="277">
        <v>85.35</v>
      </c>
      <c r="M156" s="277">
        <v>103.40142</v>
      </c>
    </row>
    <row r="157" spans="1:13">
      <c r="A157" s="301">
        <v>148</v>
      </c>
      <c r="B157" s="277" t="s">
        <v>150</v>
      </c>
      <c r="C157" s="277">
        <v>34.9</v>
      </c>
      <c r="D157" s="279">
        <v>34.883333333333333</v>
      </c>
      <c r="E157" s="279">
        <v>34.466666666666669</v>
      </c>
      <c r="F157" s="279">
        <v>34.033333333333339</v>
      </c>
      <c r="G157" s="279">
        <v>33.616666666666674</v>
      </c>
      <c r="H157" s="279">
        <v>35.316666666666663</v>
      </c>
      <c r="I157" s="279">
        <v>35.733333333333334</v>
      </c>
      <c r="J157" s="279">
        <v>36.166666666666657</v>
      </c>
      <c r="K157" s="277">
        <v>35.299999999999997</v>
      </c>
      <c r="L157" s="277">
        <v>34.450000000000003</v>
      </c>
      <c r="M157" s="277">
        <v>111.44307000000001</v>
      </c>
    </row>
    <row r="158" spans="1:13">
      <c r="A158" s="301">
        <v>149</v>
      </c>
      <c r="B158" s="277" t="s">
        <v>153</v>
      </c>
      <c r="C158" s="277">
        <v>16788.599999999999</v>
      </c>
      <c r="D158" s="279">
        <v>16747.833333333332</v>
      </c>
      <c r="E158" s="279">
        <v>16596.666666666664</v>
      </c>
      <c r="F158" s="279">
        <v>16404.733333333334</v>
      </c>
      <c r="G158" s="279">
        <v>16253.566666666666</v>
      </c>
      <c r="H158" s="279">
        <v>16939.766666666663</v>
      </c>
      <c r="I158" s="279">
        <v>17090.933333333327</v>
      </c>
      <c r="J158" s="279">
        <v>17282.866666666661</v>
      </c>
      <c r="K158" s="277">
        <v>16899</v>
      </c>
      <c r="L158" s="277">
        <v>16555.900000000001</v>
      </c>
      <c r="M158" s="277">
        <v>0.88449999999999995</v>
      </c>
    </row>
    <row r="159" spans="1:13">
      <c r="A159" s="301">
        <v>150</v>
      </c>
      <c r="B159" s="277" t="s">
        <v>3162</v>
      </c>
      <c r="C159" s="277">
        <v>272.95</v>
      </c>
      <c r="D159" s="279">
        <v>271.23333333333329</v>
      </c>
      <c r="E159" s="279">
        <v>264.11666666666656</v>
      </c>
      <c r="F159" s="279">
        <v>255.28333333333325</v>
      </c>
      <c r="G159" s="279">
        <v>248.16666666666652</v>
      </c>
      <c r="H159" s="279">
        <v>280.06666666666661</v>
      </c>
      <c r="I159" s="279">
        <v>287.18333333333328</v>
      </c>
      <c r="J159" s="279">
        <v>296.01666666666665</v>
      </c>
      <c r="K159" s="277">
        <v>278.35000000000002</v>
      </c>
      <c r="L159" s="277">
        <v>262.39999999999998</v>
      </c>
      <c r="M159" s="277">
        <v>18.984950000000001</v>
      </c>
    </row>
    <row r="160" spans="1:13">
      <c r="A160" s="301">
        <v>151</v>
      </c>
      <c r="B160" s="277" t="s">
        <v>271</v>
      </c>
      <c r="C160" s="277">
        <v>368.65</v>
      </c>
      <c r="D160" s="279">
        <v>368.58333333333331</v>
      </c>
      <c r="E160" s="279">
        <v>361.16666666666663</v>
      </c>
      <c r="F160" s="279">
        <v>353.68333333333334</v>
      </c>
      <c r="G160" s="279">
        <v>346.26666666666665</v>
      </c>
      <c r="H160" s="279">
        <v>376.06666666666661</v>
      </c>
      <c r="I160" s="279">
        <v>383.48333333333323</v>
      </c>
      <c r="J160" s="279">
        <v>390.96666666666658</v>
      </c>
      <c r="K160" s="277">
        <v>376</v>
      </c>
      <c r="L160" s="277">
        <v>361.1</v>
      </c>
      <c r="M160" s="277">
        <v>2.5352299999999999</v>
      </c>
    </row>
    <row r="161" spans="1:13">
      <c r="A161" s="301">
        <v>152</v>
      </c>
      <c r="B161" s="277" t="s">
        <v>158</v>
      </c>
      <c r="C161" s="277">
        <v>78.650000000000006</v>
      </c>
      <c r="D161" s="279">
        <v>78.716666666666669</v>
      </c>
      <c r="E161" s="279">
        <v>78.033333333333331</v>
      </c>
      <c r="F161" s="279">
        <v>77.416666666666657</v>
      </c>
      <c r="G161" s="279">
        <v>76.73333333333332</v>
      </c>
      <c r="H161" s="279">
        <v>79.333333333333343</v>
      </c>
      <c r="I161" s="279">
        <v>80.01666666666668</v>
      </c>
      <c r="J161" s="279">
        <v>80.633333333333354</v>
      </c>
      <c r="K161" s="277">
        <v>79.400000000000006</v>
      </c>
      <c r="L161" s="277">
        <v>78.099999999999994</v>
      </c>
      <c r="M161" s="277">
        <v>117.87233000000001</v>
      </c>
    </row>
    <row r="162" spans="1:13">
      <c r="A162" s="301">
        <v>153</v>
      </c>
      <c r="B162" s="277" t="s">
        <v>157</v>
      </c>
      <c r="C162" s="277">
        <v>94.85</v>
      </c>
      <c r="D162" s="279">
        <v>95.15000000000002</v>
      </c>
      <c r="E162" s="279">
        <v>94.350000000000037</v>
      </c>
      <c r="F162" s="279">
        <v>93.850000000000023</v>
      </c>
      <c r="G162" s="279">
        <v>93.05000000000004</v>
      </c>
      <c r="H162" s="279">
        <v>95.650000000000034</v>
      </c>
      <c r="I162" s="279">
        <v>96.450000000000017</v>
      </c>
      <c r="J162" s="279">
        <v>96.950000000000031</v>
      </c>
      <c r="K162" s="277">
        <v>95.95</v>
      </c>
      <c r="L162" s="277">
        <v>94.65</v>
      </c>
      <c r="M162" s="277">
        <v>4.1606500000000004</v>
      </c>
    </row>
    <row r="163" spans="1:13">
      <c r="A163" s="301">
        <v>154</v>
      </c>
      <c r="B163" s="277" t="s">
        <v>272</v>
      </c>
      <c r="C163" s="277">
        <v>2929.7</v>
      </c>
      <c r="D163" s="279">
        <v>2944.4333333333329</v>
      </c>
      <c r="E163" s="279">
        <v>2903.8666666666659</v>
      </c>
      <c r="F163" s="279">
        <v>2878.0333333333328</v>
      </c>
      <c r="G163" s="279">
        <v>2837.4666666666658</v>
      </c>
      <c r="H163" s="279">
        <v>2970.266666666666</v>
      </c>
      <c r="I163" s="279">
        <v>3010.8333333333326</v>
      </c>
      <c r="J163" s="279">
        <v>3036.6666666666661</v>
      </c>
      <c r="K163" s="277">
        <v>2985</v>
      </c>
      <c r="L163" s="277">
        <v>2918.6</v>
      </c>
      <c r="M163" s="277">
        <v>0.28462999999999999</v>
      </c>
    </row>
    <row r="164" spans="1:13">
      <c r="A164" s="301">
        <v>155</v>
      </c>
      <c r="B164" s="277" t="s">
        <v>273</v>
      </c>
      <c r="C164" s="277">
        <v>1946.4</v>
      </c>
      <c r="D164" s="279">
        <v>2014.8</v>
      </c>
      <c r="E164" s="279">
        <v>1869.6</v>
      </c>
      <c r="F164" s="279">
        <v>1792.8</v>
      </c>
      <c r="G164" s="279">
        <v>1647.6</v>
      </c>
      <c r="H164" s="279">
        <v>2091.6</v>
      </c>
      <c r="I164" s="279">
        <v>2236.8000000000002</v>
      </c>
      <c r="J164" s="279">
        <v>2313.6</v>
      </c>
      <c r="K164" s="277">
        <v>2160</v>
      </c>
      <c r="L164" s="277">
        <v>1938</v>
      </c>
      <c r="M164" s="277">
        <v>8.9215699999999991</v>
      </c>
    </row>
    <row r="165" spans="1:13">
      <c r="A165" s="301">
        <v>156</v>
      </c>
      <c r="B165" s="277" t="s">
        <v>274</v>
      </c>
      <c r="C165" s="277">
        <v>218.45</v>
      </c>
      <c r="D165" s="279">
        <v>219.54999999999998</v>
      </c>
      <c r="E165" s="279">
        <v>213.49999999999997</v>
      </c>
      <c r="F165" s="279">
        <v>208.54999999999998</v>
      </c>
      <c r="G165" s="279">
        <v>202.49999999999997</v>
      </c>
      <c r="H165" s="279">
        <v>224.49999999999997</v>
      </c>
      <c r="I165" s="279">
        <v>230.54999999999998</v>
      </c>
      <c r="J165" s="279">
        <v>235.49999999999997</v>
      </c>
      <c r="K165" s="277">
        <v>225.6</v>
      </c>
      <c r="L165" s="277">
        <v>214.6</v>
      </c>
      <c r="M165" s="277">
        <v>17.406120000000001</v>
      </c>
    </row>
    <row r="166" spans="1:13">
      <c r="A166" s="301">
        <v>157</v>
      </c>
      <c r="B166" s="277" t="s">
        <v>159</v>
      </c>
      <c r="C166" s="277">
        <v>19011.849999999999</v>
      </c>
      <c r="D166" s="279">
        <v>19163.933333333334</v>
      </c>
      <c r="E166" s="279">
        <v>18827.916666666668</v>
      </c>
      <c r="F166" s="279">
        <v>18643.983333333334</v>
      </c>
      <c r="G166" s="279">
        <v>18307.966666666667</v>
      </c>
      <c r="H166" s="279">
        <v>19347.866666666669</v>
      </c>
      <c r="I166" s="279">
        <v>19683.883333333331</v>
      </c>
      <c r="J166" s="279">
        <v>19867.816666666669</v>
      </c>
      <c r="K166" s="277">
        <v>19499.95</v>
      </c>
      <c r="L166" s="277">
        <v>18980</v>
      </c>
      <c r="M166" s="277">
        <v>0.65347999999999995</v>
      </c>
    </row>
    <row r="167" spans="1:13">
      <c r="A167" s="301">
        <v>158</v>
      </c>
      <c r="B167" s="277" t="s">
        <v>161</v>
      </c>
      <c r="C167" s="277">
        <v>244.5</v>
      </c>
      <c r="D167" s="279">
        <v>244.58333333333334</v>
      </c>
      <c r="E167" s="279">
        <v>241.9666666666667</v>
      </c>
      <c r="F167" s="279">
        <v>239.43333333333337</v>
      </c>
      <c r="G167" s="279">
        <v>236.81666666666672</v>
      </c>
      <c r="H167" s="279">
        <v>247.11666666666667</v>
      </c>
      <c r="I167" s="279">
        <v>249.73333333333329</v>
      </c>
      <c r="J167" s="279">
        <v>252.26666666666665</v>
      </c>
      <c r="K167" s="277">
        <v>247.2</v>
      </c>
      <c r="L167" s="277">
        <v>242.05</v>
      </c>
      <c r="M167" s="277">
        <v>24.071400000000001</v>
      </c>
    </row>
    <row r="168" spans="1:13">
      <c r="A168" s="301">
        <v>159</v>
      </c>
      <c r="B168" s="277" t="s">
        <v>275</v>
      </c>
      <c r="C168" s="277">
        <v>4383.5</v>
      </c>
      <c r="D168" s="279">
        <v>4385.2166666666662</v>
      </c>
      <c r="E168" s="279">
        <v>4348.2833333333328</v>
      </c>
      <c r="F168" s="279">
        <v>4313.0666666666666</v>
      </c>
      <c r="G168" s="279">
        <v>4276.1333333333332</v>
      </c>
      <c r="H168" s="279">
        <v>4420.4333333333325</v>
      </c>
      <c r="I168" s="279">
        <v>4457.366666666665</v>
      </c>
      <c r="J168" s="279">
        <v>4492.5833333333321</v>
      </c>
      <c r="K168" s="277">
        <v>4422.1499999999996</v>
      </c>
      <c r="L168" s="277">
        <v>4350</v>
      </c>
      <c r="M168" s="277">
        <v>0.21132000000000001</v>
      </c>
    </row>
    <row r="169" spans="1:13">
      <c r="A169" s="301">
        <v>160</v>
      </c>
      <c r="B169" s="277" t="s">
        <v>163</v>
      </c>
      <c r="C169" s="277">
        <v>1378.3</v>
      </c>
      <c r="D169" s="279">
        <v>1365.0333333333333</v>
      </c>
      <c r="E169" s="279">
        <v>1336.3666666666666</v>
      </c>
      <c r="F169" s="279">
        <v>1294.4333333333332</v>
      </c>
      <c r="G169" s="279">
        <v>1265.7666666666664</v>
      </c>
      <c r="H169" s="279">
        <v>1406.9666666666667</v>
      </c>
      <c r="I169" s="279">
        <v>1435.6333333333337</v>
      </c>
      <c r="J169" s="279">
        <v>1477.5666666666668</v>
      </c>
      <c r="K169" s="277">
        <v>1393.7</v>
      </c>
      <c r="L169" s="277">
        <v>1323.1</v>
      </c>
      <c r="M169" s="277">
        <v>38.716850000000001</v>
      </c>
    </row>
    <row r="170" spans="1:13">
      <c r="A170" s="301">
        <v>161</v>
      </c>
      <c r="B170" s="277" t="s">
        <v>160</v>
      </c>
      <c r="C170" s="277">
        <v>1464.2</v>
      </c>
      <c r="D170" s="279">
        <v>1479.7</v>
      </c>
      <c r="E170" s="279">
        <v>1439.45</v>
      </c>
      <c r="F170" s="279">
        <v>1414.7</v>
      </c>
      <c r="G170" s="279">
        <v>1374.45</v>
      </c>
      <c r="H170" s="279">
        <v>1504.45</v>
      </c>
      <c r="I170" s="279">
        <v>1544.7</v>
      </c>
      <c r="J170" s="279">
        <v>1569.45</v>
      </c>
      <c r="K170" s="277">
        <v>1519.95</v>
      </c>
      <c r="L170" s="277">
        <v>1454.95</v>
      </c>
      <c r="M170" s="277">
        <v>17.648969999999998</v>
      </c>
    </row>
    <row r="171" spans="1:13">
      <c r="A171" s="301">
        <v>162</v>
      </c>
      <c r="B171" s="277" t="s">
        <v>491</v>
      </c>
      <c r="C171" s="277">
        <v>842.45</v>
      </c>
      <c r="D171" s="279">
        <v>844.18333333333339</v>
      </c>
      <c r="E171" s="279">
        <v>833.36666666666679</v>
      </c>
      <c r="F171" s="279">
        <v>824.28333333333342</v>
      </c>
      <c r="G171" s="279">
        <v>813.46666666666681</v>
      </c>
      <c r="H171" s="279">
        <v>853.26666666666677</v>
      </c>
      <c r="I171" s="279">
        <v>864.08333333333337</v>
      </c>
      <c r="J171" s="279">
        <v>873.16666666666674</v>
      </c>
      <c r="K171" s="277">
        <v>855</v>
      </c>
      <c r="L171" s="277">
        <v>835.1</v>
      </c>
      <c r="M171" s="277">
        <v>2.15544</v>
      </c>
    </row>
    <row r="172" spans="1:13">
      <c r="A172" s="301">
        <v>163</v>
      </c>
      <c r="B172" s="277" t="s">
        <v>162</v>
      </c>
      <c r="C172" s="277">
        <v>85.45</v>
      </c>
      <c r="D172" s="279">
        <v>86.100000000000009</v>
      </c>
      <c r="E172" s="279">
        <v>84.300000000000011</v>
      </c>
      <c r="F172" s="279">
        <v>83.15</v>
      </c>
      <c r="G172" s="279">
        <v>81.350000000000009</v>
      </c>
      <c r="H172" s="279">
        <v>87.250000000000014</v>
      </c>
      <c r="I172" s="279">
        <v>89.05</v>
      </c>
      <c r="J172" s="279">
        <v>90.200000000000017</v>
      </c>
      <c r="K172" s="277">
        <v>87.9</v>
      </c>
      <c r="L172" s="277">
        <v>84.95</v>
      </c>
      <c r="M172" s="277">
        <v>75.150120000000001</v>
      </c>
    </row>
    <row r="173" spans="1:13">
      <c r="A173" s="301">
        <v>164</v>
      </c>
      <c r="B173" s="277" t="s">
        <v>165</v>
      </c>
      <c r="C173" s="277">
        <v>175.95</v>
      </c>
      <c r="D173" s="279">
        <v>176.38333333333333</v>
      </c>
      <c r="E173" s="279">
        <v>174.81666666666666</v>
      </c>
      <c r="F173" s="279">
        <v>173.68333333333334</v>
      </c>
      <c r="G173" s="279">
        <v>172.11666666666667</v>
      </c>
      <c r="H173" s="279">
        <v>177.51666666666665</v>
      </c>
      <c r="I173" s="279">
        <v>179.08333333333331</v>
      </c>
      <c r="J173" s="279">
        <v>180.21666666666664</v>
      </c>
      <c r="K173" s="277">
        <v>177.95</v>
      </c>
      <c r="L173" s="277">
        <v>175.25</v>
      </c>
      <c r="M173" s="277">
        <v>45.151350000000001</v>
      </c>
    </row>
    <row r="174" spans="1:13">
      <c r="A174" s="301">
        <v>165</v>
      </c>
      <c r="B174" s="277" t="s">
        <v>276</v>
      </c>
      <c r="C174" s="277">
        <v>225.1</v>
      </c>
      <c r="D174" s="279">
        <v>226.36666666666667</v>
      </c>
      <c r="E174" s="279">
        <v>220.73333333333335</v>
      </c>
      <c r="F174" s="279">
        <v>216.36666666666667</v>
      </c>
      <c r="G174" s="279">
        <v>210.73333333333335</v>
      </c>
      <c r="H174" s="279">
        <v>230.73333333333335</v>
      </c>
      <c r="I174" s="279">
        <v>236.36666666666667</v>
      </c>
      <c r="J174" s="279">
        <v>240.73333333333335</v>
      </c>
      <c r="K174" s="277">
        <v>232</v>
      </c>
      <c r="L174" s="277">
        <v>222</v>
      </c>
      <c r="M174" s="277">
        <v>16.200510000000001</v>
      </c>
    </row>
    <row r="175" spans="1:13">
      <c r="A175" s="301">
        <v>166</v>
      </c>
      <c r="B175" s="277" t="s">
        <v>277</v>
      </c>
      <c r="C175" s="277">
        <v>10311.4</v>
      </c>
      <c r="D175" s="279">
        <v>10329.216666666667</v>
      </c>
      <c r="E175" s="279">
        <v>10233.433333333334</v>
      </c>
      <c r="F175" s="279">
        <v>10155.466666666667</v>
      </c>
      <c r="G175" s="279">
        <v>10059.683333333334</v>
      </c>
      <c r="H175" s="279">
        <v>10407.183333333334</v>
      </c>
      <c r="I175" s="279">
        <v>10502.966666666667</v>
      </c>
      <c r="J175" s="279">
        <v>10580.933333333334</v>
      </c>
      <c r="K175" s="277">
        <v>10425</v>
      </c>
      <c r="L175" s="277">
        <v>10251.25</v>
      </c>
      <c r="M175" s="277">
        <v>0.12864</v>
      </c>
    </row>
    <row r="176" spans="1:13">
      <c r="A176" s="301">
        <v>167</v>
      </c>
      <c r="B176" s="277" t="s">
        <v>164</v>
      </c>
      <c r="C176" s="277">
        <v>32.799999999999997</v>
      </c>
      <c r="D176" s="279">
        <v>32.666666666666664</v>
      </c>
      <c r="E176" s="279">
        <v>32.383333333333326</v>
      </c>
      <c r="F176" s="279">
        <v>31.966666666666661</v>
      </c>
      <c r="G176" s="279">
        <v>31.683333333333323</v>
      </c>
      <c r="H176" s="279">
        <v>33.083333333333329</v>
      </c>
      <c r="I176" s="279">
        <v>33.366666666666674</v>
      </c>
      <c r="J176" s="279">
        <v>33.783333333333331</v>
      </c>
      <c r="K176" s="277">
        <v>32.950000000000003</v>
      </c>
      <c r="L176" s="277">
        <v>32.25</v>
      </c>
      <c r="M176" s="277">
        <v>182.60473999999999</v>
      </c>
    </row>
    <row r="177" spans="1:13">
      <c r="A177" s="301">
        <v>168</v>
      </c>
      <c r="B177" s="277" t="s">
        <v>278</v>
      </c>
      <c r="C177" s="277">
        <v>369.6</v>
      </c>
      <c r="D177" s="279">
        <v>368.8</v>
      </c>
      <c r="E177" s="279">
        <v>358.90000000000003</v>
      </c>
      <c r="F177" s="279">
        <v>348.20000000000005</v>
      </c>
      <c r="G177" s="279">
        <v>338.30000000000007</v>
      </c>
      <c r="H177" s="279">
        <v>379.5</v>
      </c>
      <c r="I177" s="279">
        <v>389.4</v>
      </c>
      <c r="J177" s="279">
        <v>400.09999999999997</v>
      </c>
      <c r="K177" s="277">
        <v>378.7</v>
      </c>
      <c r="L177" s="277">
        <v>358.1</v>
      </c>
      <c r="M177" s="277">
        <v>2.0870799999999998</v>
      </c>
    </row>
    <row r="178" spans="1:13">
      <c r="A178" s="301">
        <v>169</v>
      </c>
      <c r="B178" s="277" t="s">
        <v>168</v>
      </c>
      <c r="C178" s="277">
        <v>191.3</v>
      </c>
      <c r="D178" s="279">
        <v>185.46666666666667</v>
      </c>
      <c r="E178" s="279">
        <v>177.23333333333335</v>
      </c>
      <c r="F178" s="279">
        <v>163.16666666666669</v>
      </c>
      <c r="G178" s="279">
        <v>154.93333333333337</v>
      </c>
      <c r="H178" s="279">
        <v>199.53333333333333</v>
      </c>
      <c r="I178" s="279">
        <v>207.76666666666662</v>
      </c>
      <c r="J178" s="279">
        <v>221.83333333333331</v>
      </c>
      <c r="K178" s="277">
        <v>193.7</v>
      </c>
      <c r="L178" s="277">
        <v>171.4</v>
      </c>
      <c r="M178" s="277">
        <v>713.65078000000005</v>
      </c>
    </row>
    <row r="179" spans="1:13">
      <c r="A179" s="301">
        <v>170</v>
      </c>
      <c r="B179" s="277" t="s">
        <v>169</v>
      </c>
      <c r="C179" s="277">
        <v>105.75</v>
      </c>
      <c r="D179" s="279">
        <v>105.95</v>
      </c>
      <c r="E179" s="279">
        <v>103.2</v>
      </c>
      <c r="F179" s="279">
        <v>100.65</v>
      </c>
      <c r="G179" s="279">
        <v>97.9</v>
      </c>
      <c r="H179" s="279">
        <v>108.5</v>
      </c>
      <c r="I179" s="279">
        <v>111.25</v>
      </c>
      <c r="J179" s="279">
        <v>113.8</v>
      </c>
      <c r="K179" s="277">
        <v>108.7</v>
      </c>
      <c r="L179" s="277">
        <v>103.4</v>
      </c>
      <c r="M179" s="277">
        <v>118.70721</v>
      </c>
    </row>
    <row r="180" spans="1:13">
      <c r="A180" s="301">
        <v>171</v>
      </c>
      <c r="B180" s="277" t="s">
        <v>279</v>
      </c>
      <c r="C180" s="277">
        <v>458.55</v>
      </c>
      <c r="D180" s="279">
        <v>463.7</v>
      </c>
      <c r="E180" s="279">
        <v>451.5</v>
      </c>
      <c r="F180" s="279">
        <v>444.45</v>
      </c>
      <c r="G180" s="279">
        <v>432.25</v>
      </c>
      <c r="H180" s="279">
        <v>470.75</v>
      </c>
      <c r="I180" s="279">
        <v>482.94999999999993</v>
      </c>
      <c r="J180" s="279">
        <v>490</v>
      </c>
      <c r="K180" s="277">
        <v>475.9</v>
      </c>
      <c r="L180" s="277">
        <v>456.65</v>
      </c>
      <c r="M180" s="277">
        <v>1.6955800000000001</v>
      </c>
    </row>
    <row r="181" spans="1:13">
      <c r="A181" s="301">
        <v>172</v>
      </c>
      <c r="B181" s="277" t="s">
        <v>170</v>
      </c>
      <c r="C181" s="277">
        <v>2146.4499999999998</v>
      </c>
      <c r="D181" s="279">
        <v>2141.4833333333331</v>
      </c>
      <c r="E181" s="279">
        <v>2125.1666666666661</v>
      </c>
      <c r="F181" s="279">
        <v>2103.8833333333328</v>
      </c>
      <c r="G181" s="279">
        <v>2087.5666666666657</v>
      </c>
      <c r="H181" s="279">
        <v>2162.7666666666664</v>
      </c>
      <c r="I181" s="279">
        <v>2179.083333333333</v>
      </c>
      <c r="J181" s="279">
        <v>2200.3666666666668</v>
      </c>
      <c r="K181" s="277">
        <v>2157.8000000000002</v>
      </c>
      <c r="L181" s="277">
        <v>2120.1999999999998</v>
      </c>
      <c r="M181" s="277">
        <v>152.22384</v>
      </c>
    </row>
    <row r="182" spans="1:13">
      <c r="A182" s="301">
        <v>173</v>
      </c>
      <c r="B182" s="277" t="s">
        <v>3524</v>
      </c>
      <c r="C182" s="277">
        <v>757.95</v>
      </c>
      <c r="D182" s="279">
        <v>758.65</v>
      </c>
      <c r="E182" s="279">
        <v>752.3</v>
      </c>
      <c r="F182" s="279">
        <v>746.65</v>
      </c>
      <c r="G182" s="279">
        <v>740.3</v>
      </c>
      <c r="H182" s="279">
        <v>764.3</v>
      </c>
      <c r="I182" s="279">
        <v>770.65000000000009</v>
      </c>
      <c r="J182" s="279">
        <v>776.3</v>
      </c>
      <c r="K182" s="277">
        <v>765</v>
      </c>
      <c r="L182" s="277">
        <v>753</v>
      </c>
      <c r="M182" s="277">
        <v>9.1395700000000009</v>
      </c>
    </row>
    <row r="183" spans="1:13">
      <c r="A183" s="301">
        <v>174</v>
      </c>
      <c r="B183" s="277" t="s">
        <v>280</v>
      </c>
      <c r="C183" s="277">
        <v>868.6</v>
      </c>
      <c r="D183" s="279">
        <v>871.5333333333333</v>
      </c>
      <c r="E183" s="279">
        <v>859.21666666666658</v>
      </c>
      <c r="F183" s="279">
        <v>849.83333333333326</v>
      </c>
      <c r="G183" s="279">
        <v>837.51666666666654</v>
      </c>
      <c r="H183" s="279">
        <v>880.91666666666663</v>
      </c>
      <c r="I183" s="279">
        <v>893.23333333333323</v>
      </c>
      <c r="J183" s="279">
        <v>902.61666666666667</v>
      </c>
      <c r="K183" s="277">
        <v>883.85</v>
      </c>
      <c r="L183" s="277">
        <v>862.15</v>
      </c>
      <c r="M183" s="277">
        <v>8.2716799999999999</v>
      </c>
    </row>
    <row r="184" spans="1:13">
      <c r="A184" s="301">
        <v>175</v>
      </c>
      <c r="B184" s="277" t="s">
        <v>175</v>
      </c>
      <c r="C184" s="277">
        <v>4081.35</v>
      </c>
      <c r="D184" s="279">
        <v>4011.6166666666663</v>
      </c>
      <c r="E184" s="279">
        <v>3900.2833333333328</v>
      </c>
      <c r="F184" s="279">
        <v>3719.2166666666667</v>
      </c>
      <c r="G184" s="279">
        <v>3607.8833333333332</v>
      </c>
      <c r="H184" s="279">
        <v>4192.6833333333325</v>
      </c>
      <c r="I184" s="279">
        <v>4304.0166666666655</v>
      </c>
      <c r="J184" s="279">
        <v>4485.0833333333321</v>
      </c>
      <c r="K184" s="277">
        <v>4122.95</v>
      </c>
      <c r="L184" s="277">
        <v>3830.55</v>
      </c>
      <c r="M184" s="277">
        <v>10.11129</v>
      </c>
    </row>
    <row r="185" spans="1:13">
      <c r="A185" s="301">
        <v>176</v>
      </c>
      <c r="B185" s="277" t="s">
        <v>173</v>
      </c>
      <c r="C185" s="277">
        <v>21910.1</v>
      </c>
      <c r="D185" s="279">
        <v>21868.516666666666</v>
      </c>
      <c r="E185" s="279">
        <v>21662.883333333331</v>
      </c>
      <c r="F185" s="279">
        <v>21415.666666666664</v>
      </c>
      <c r="G185" s="279">
        <v>21210.033333333329</v>
      </c>
      <c r="H185" s="279">
        <v>22115.733333333334</v>
      </c>
      <c r="I185" s="279">
        <v>22321.366666666672</v>
      </c>
      <c r="J185" s="279">
        <v>22568.583333333336</v>
      </c>
      <c r="K185" s="277">
        <v>22074.15</v>
      </c>
      <c r="L185" s="277">
        <v>21621.3</v>
      </c>
      <c r="M185" s="277">
        <v>0.41438999999999998</v>
      </c>
    </row>
    <row r="186" spans="1:13">
      <c r="A186" s="301">
        <v>177</v>
      </c>
      <c r="B186" s="277" t="s">
        <v>176</v>
      </c>
      <c r="C186" s="277">
        <v>676.75</v>
      </c>
      <c r="D186" s="279">
        <v>671.91666666666663</v>
      </c>
      <c r="E186" s="279">
        <v>663.83333333333326</v>
      </c>
      <c r="F186" s="279">
        <v>650.91666666666663</v>
      </c>
      <c r="G186" s="279">
        <v>642.83333333333326</v>
      </c>
      <c r="H186" s="279">
        <v>684.83333333333326</v>
      </c>
      <c r="I186" s="279">
        <v>692.91666666666652</v>
      </c>
      <c r="J186" s="279">
        <v>705.83333333333326</v>
      </c>
      <c r="K186" s="277">
        <v>680</v>
      </c>
      <c r="L186" s="277">
        <v>659</v>
      </c>
      <c r="M186" s="277">
        <v>28.960719999999998</v>
      </c>
    </row>
    <row r="187" spans="1:13">
      <c r="A187" s="301">
        <v>178</v>
      </c>
      <c r="B187" s="277" t="s">
        <v>174</v>
      </c>
      <c r="C187" s="277">
        <v>1152.3499999999999</v>
      </c>
      <c r="D187" s="279">
        <v>1153.0833333333333</v>
      </c>
      <c r="E187" s="279">
        <v>1141.3666666666666</v>
      </c>
      <c r="F187" s="279">
        <v>1130.3833333333332</v>
      </c>
      <c r="G187" s="279">
        <v>1118.6666666666665</v>
      </c>
      <c r="H187" s="279">
        <v>1164.0666666666666</v>
      </c>
      <c r="I187" s="279">
        <v>1175.7833333333333</v>
      </c>
      <c r="J187" s="279">
        <v>1186.7666666666667</v>
      </c>
      <c r="K187" s="277">
        <v>1164.8</v>
      </c>
      <c r="L187" s="277">
        <v>1142.0999999999999</v>
      </c>
      <c r="M187" s="277">
        <v>5.8518699999999999</v>
      </c>
    </row>
    <row r="188" spans="1:13">
      <c r="A188" s="301">
        <v>179</v>
      </c>
      <c r="B188" s="277" t="s">
        <v>172</v>
      </c>
      <c r="C188" s="277">
        <v>190.65</v>
      </c>
      <c r="D188" s="279">
        <v>190.76666666666665</v>
      </c>
      <c r="E188" s="279">
        <v>189.43333333333331</v>
      </c>
      <c r="F188" s="279">
        <v>188.21666666666667</v>
      </c>
      <c r="G188" s="279">
        <v>186.88333333333333</v>
      </c>
      <c r="H188" s="279">
        <v>191.98333333333329</v>
      </c>
      <c r="I188" s="279">
        <v>193.31666666666666</v>
      </c>
      <c r="J188" s="279">
        <v>194.53333333333327</v>
      </c>
      <c r="K188" s="277">
        <v>192.1</v>
      </c>
      <c r="L188" s="277">
        <v>189.55</v>
      </c>
      <c r="M188" s="277">
        <v>448.22757000000001</v>
      </c>
    </row>
    <row r="189" spans="1:13">
      <c r="A189" s="301">
        <v>180</v>
      </c>
      <c r="B189" s="277" t="s">
        <v>171</v>
      </c>
      <c r="C189" s="277">
        <v>37.700000000000003</v>
      </c>
      <c r="D189" s="279">
        <v>37.683333333333337</v>
      </c>
      <c r="E189" s="279">
        <v>37.116666666666674</v>
      </c>
      <c r="F189" s="279">
        <v>36.533333333333339</v>
      </c>
      <c r="G189" s="279">
        <v>35.966666666666676</v>
      </c>
      <c r="H189" s="279">
        <v>38.266666666666673</v>
      </c>
      <c r="I189" s="279">
        <v>38.833333333333336</v>
      </c>
      <c r="J189" s="279">
        <v>39.416666666666671</v>
      </c>
      <c r="K189" s="277">
        <v>38.25</v>
      </c>
      <c r="L189" s="277">
        <v>37.1</v>
      </c>
      <c r="M189" s="277">
        <v>302.10487000000001</v>
      </c>
    </row>
    <row r="190" spans="1:13">
      <c r="A190" s="301">
        <v>181</v>
      </c>
      <c r="B190" s="277" t="s">
        <v>178</v>
      </c>
      <c r="C190" s="277">
        <v>525.95000000000005</v>
      </c>
      <c r="D190" s="279">
        <v>528</v>
      </c>
      <c r="E190" s="279">
        <v>520.54999999999995</v>
      </c>
      <c r="F190" s="279">
        <v>515.15</v>
      </c>
      <c r="G190" s="279">
        <v>507.69999999999993</v>
      </c>
      <c r="H190" s="279">
        <v>533.4</v>
      </c>
      <c r="I190" s="279">
        <v>540.85</v>
      </c>
      <c r="J190" s="279">
        <v>546.25</v>
      </c>
      <c r="K190" s="277">
        <v>535.45000000000005</v>
      </c>
      <c r="L190" s="277">
        <v>522.6</v>
      </c>
      <c r="M190" s="277">
        <v>72.756590000000003</v>
      </c>
    </row>
    <row r="191" spans="1:13">
      <c r="A191" s="301">
        <v>182</v>
      </c>
      <c r="B191" s="277" t="s">
        <v>179</v>
      </c>
      <c r="C191" s="277">
        <v>394.35</v>
      </c>
      <c r="D191" s="279">
        <v>396.63333333333338</v>
      </c>
      <c r="E191" s="279">
        <v>390.66666666666674</v>
      </c>
      <c r="F191" s="279">
        <v>386.98333333333335</v>
      </c>
      <c r="G191" s="279">
        <v>381.01666666666671</v>
      </c>
      <c r="H191" s="279">
        <v>400.31666666666678</v>
      </c>
      <c r="I191" s="279">
        <v>406.28333333333336</v>
      </c>
      <c r="J191" s="279">
        <v>409.96666666666681</v>
      </c>
      <c r="K191" s="277">
        <v>402.6</v>
      </c>
      <c r="L191" s="277">
        <v>392.95</v>
      </c>
      <c r="M191" s="277">
        <v>9.3763900000000007</v>
      </c>
    </row>
    <row r="192" spans="1:13">
      <c r="A192" s="301">
        <v>183</v>
      </c>
      <c r="B192" s="277" t="s">
        <v>282</v>
      </c>
      <c r="C192" s="277">
        <v>471.35</v>
      </c>
      <c r="D192" s="279">
        <v>472.56666666666666</v>
      </c>
      <c r="E192" s="279">
        <v>466.13333333333333</v>
      </c>
      <c r="F192" s="279">
        <v>460.91666666666669</v>
      </c>
      <c r="G192" s="279">
        <v>454.48333333333335</v>
      </c>
      <c r="H192" s="279">
        <v>477.7833333333333</v>
      </c>
      <c r="I192" s="279">
        <v>484.21666666666658</v>
      </c>
      <c r="J192" s="279">
        <v>489.43333333333328</v>
      </c>
      <c r="K192" s="277">
        <v>479</v>
      </c>
      <c r="L192" s="277">
        <v>467.35</v>
      </c>
      <c r="M192" s="277">
        <v>5.3239799999999997</v>
      </c>
    </row>
    <row r="193" spans="1:13">
      <c r="A193" s="301">
        <v>184</v>
      </c>
      <c r="B193" s="277" t="s">
        <v>192</v>
      </c>
      <c r="C193" s="277">
        <v>421.5</v>
      </c>
      <c r="D193" s="279">
        <v>422.18333333333334</v>
      </c>
      <c r="E193" s="279">
        <v>414.4666666666667</v>
      </c>
      <c r="F193" s="279">
        <v>407.43333333333334</v>
      </c>
      <c r="G193" s="279">
        <v>399.7166666666667</v>
      </c>
      <c r="H193" s="279">
        <v>429.2166666666667</v>
      </c>
      <c r="I193" s="279">
        <v>436.93333333333328</v>
      </c>
      <c r="J193" s="279">
        <v>443.9666666666667</v>
      </c>
      <c r="K193" s="277">
        <v>429.9</v>
      </c>
      <c r="L193" s="277">
        <v>415.15</v>
      </c>
      <c r="M193" s="277">
        <v>58.943800000000003</v>
      </c>
    </row>
    <row r="194" spans="1:13">
      <c r="A194" s="301">
        <v>185</v>
      </c>
      <c r="B194" s="277" t="s">
        <v>187</v>
      </c>
      <c r="C194" s="277">
        <v>2295.35</v>
      </c>
      <c r="D194" s="279">
        <v>2303.4500000000003</v>
      </c>
      <c r="E194" s="279">
        <v>2278.9000000000005</v>
      </c>
      <c r="F194" s="279">
        <v>2262.4500000000003</v>
      </c>
      <c r="G194" s="279">
        <v>2237.9000000000005</v>
      </c>
      <c r="H194" s="279">
        <v>2319.9000000000005</v>
      </c>
      <c r="I194" s="279">
        <v>2344.4500000000007</v>
      </c>
      <c r="J194" s="279">
        <v>2360.9000000000005</v>
      </c>
      <c r="K194" s="277">
        <v>2328</v>
      </c>
      <c r="L194" s="277">
        <v>2287</v>
      </c>
      <c r="M194" s="277">
        <v>31.654949999999999</v>
      </c>
    </row>
    <row r="195" spans="1:13">
      <c r="A195" s="301">
        <v>186</v>
      </c>
      <c r="B195" s="277" t="s">
        <v>3465</v>
      </c>
      <c r="C195" s="277">
        <v>518.6</v>
      </c>
      <c r="D195" s="279">
        <v>510.41666666666674</v>
      </c>
      <c r="E195" s="279">
        <v>490.88333333333344</v>
      </c>
      <c r="F195" s="279">
        <v>463.16666666666669</v>
      </c>
      <c r="G195" s="279">
        <v>443.63333333333338</v>
      </c>
      <c r="H195" s="279">
        <v>538.13333333333344</v>
      </c>
      <c r="I195" s="279">
        <v>557.66666666666674</v>
      </c>
      <c r="J195" s="279">
        <v>585.38333333333355</v>
      </c>
      <c r="K195" s="277">
        <v>529.95000000000005</v>
      </c>
      <c r="L195" s="277">
        <v>482.7</v>
      </c>
      <c r="M195" s="277">
        <v>305.60093000000001</v>
      </c>
    </row>
    <row r="196" spans="1:13">
      <c r="A196" s="301">
        <v>187</v>
      </c>
      <c r="B196" s="277" t="s">
        <v>183</v>
      </c>
      <c r="C196" s="277">
        <v>119.1</v>
      </c>
      <c r="D196" s="279">
        <v>118.26666666666667</v>
      </c>
      <c r="E196" s="279">
        <v>116.83333333333333</v>
      </c>
      <c r="F196" s="279">
        <v>114.56666666666666</v>
      </c>
      <c r="G196" s="279">
        <v>113.13333333333333</v>
      </c>
      <c r="H196" s="279">
        <v>120.53333333333333</v>
      </c>
      <c r="I196" s="279">
        <v>121.96666666666667</v>
      </c>
      <c r="J196" s="279">
        <v>124.23333333333333</v>
      </c>
      <c r="K196" s="277">
        <v>119.7</v>
      </c>
      <c r="L196" s="277">
        <v>116</v>
      </c>
      <c r="M196" s="277">
        <v>564.89837</v>
      </c>
    </row>
    <row r="197" spans="1:13">
      <c r="A197" s="301">
        <v>188</v>
      </c>
      <c r="B197" s="268" t="s">
        <v>185</v>
      </c>
      <c r="C197" s="268">
        <v>49.7</v>
      </c>
      <c r="D197" s="308">
        <v>49.800000000000004</v>
      </c>
      <c r="E197" s="308">
        <v>49.000000000000007</v>
      </c>
      <c r="F197" s="308">
        <v>48.300000000000004</v>
      </c>
      <c r="G197" s="308">
        <v>47.500000000000007</v>
      </c>
      <c r="H197" s="308">
        <v>50.500000000000007</v>
      </c>
      <c r="I197" s="308">
        <v>51.300000000000004</v>
      </c>
      <c r="J197" s="308">
        <v>52.000000000000007</v>
      </c>
      <c r="K197" s="268">
        <v>50.6</v>
      </c>
      <c r="L197" s="268">
        <v>49.1</v>
      </c>
      <c r="M197" s="268">
        <v>200.80105</v>
      </c>
    </row>
    <row r="198" spans="1:13">
      <c r="A198" s="301">
        <v>189</v>
      </c>
      <c r="B198" s="268" t="s">
        <v>186</v>
      </c>
      <c r="C198" s="268">
        <v>404.05</v>
      </c>
      <c r="D198" s="308">
        <v>401.2833333333333</v>
      </c>
      <c r="E198" s="308">
        <v>395.86666666666662</v>
      </c>
      <c r="F198" s="308">
        <v>387.68333333333334</v>
      </c>
      <c r="G198" s="308">
        <v>382.26666666666665</v>
      </c>
      <c r="H198" s="308">
        <v>409.46666666666658</v>
      </c>
      <c r="I198" s="308">
        <v>414.88333333333333</v>
      </c>
      <c r="J198" s="308">
        <v>423.06666666666655</v>
      </c>
      <c r="K198" s="268">
        <v>406.7</v>
      </c>
      <c r="L198" s="268">
        <v>393.1</v>
      </c>
      <c r="M198" s="268">
        <v>151.76343</v>
      </c>
    </row>
    <row r="199" spans="1:13">
      <c r="A199" s="301">
        <v>190</v>
      </c>
      <c r="B199" s="268" t="s">
        <v>188</v>
      </c>
      <c r="C199" s="268">
        <v>662.45</v>
      </c>
      <c r="D199" s="308">
        <v>661.61666666666667</v>
      </c>
      <c r="E199" s="308">
        <v>655.23333333333335</v>
      </c>
      <c r="F199" s="308">
        <v>648.01666666666665</v>
      </c>
      <c r="G199" s="308">
        <v>641.63333333333333</v>
      </c>
      <c r="H199" s="308">
        <v>668.83333333333337</v>
      </c>
      <c r="I199" s="308">
        <v>675.21666666666681</v>
      </c>
      <c r="J199" s="308">
        <v>682.43333333333339</v>
      </c>
      <c r="K199" s="268">
        <v>668</v>
      </c>
      <c r="L199" s="268">
        <v>654.4</v>
      </c>
      <c r="M199" s="268">
        <v>38.238979999999998</v>
      </c>
    </row>
    <row r="200" spans="1:13">
      <c r="A200" s="301">
        <v>191</v>
      </c>
      <c r="B200" s="268" t="s">
        <v>167</v>
      </c>
      <c r="C200" s="268">
        <v>688.2</v>
      </c>
      <c r="D200" s="308">
        <v>687.70000000000016</v>
      </c>
      <c r="E200" s="308">
        <v>677.45000000000027</v>
      </c>
      <c r="F200" s="308">
        <v>666.70000000000016</v>
      </c>
      <c r="G200" s="308">
        <v>656.45000000000027</v>
      </c>
      <c r="H200" s="308">
        <v>698.45000000000027</v>
      </c>
      <c r="I200" s="308">
        <v>708.7</v>
      </c>
      <c r="J200" s="308">
        <v>719.45000000000027</v>
      </c>
      <c r="K200" s="268">
        <v>697.95</v>
      </c>
      <c r="L200" s="268">
        <v>676.95</v>
      </c>
      <c r="M200" s="268">
        <v>7.9731899999999998</v>
      </c>
    </row>
    <row r="201" spans="1:13">
      <c r="A201" s="301">
        <v>192</v>
      </c>
      <c r="B201" s="268" t="s">
        <v>189</v>
      </c>
      <c r="C201" s="268">
        <v>1091.05</v>
      </c>
      <c r="D201" s="308">
        <v>1102.8333333333333</v>
      </c>
      <c r="E201" s="308">
        <v>1074.2666666666664</v>
      </c>
      <c r="F201" s="308">
        <v>1057.4833333333331</v>
      </c>
      <c r="G201" s="308">
        <v>1028.9166666666663</v>
      </c>
      <c r="H201" s="308">
        <v>1119.6166666666666</v>
      </c>
      <c r="I201" s="308">
        <v>1148.1833333333336</v>
      </c>
      <c r="J201" s="308">
        <v>1164.9666666666667</v>
      </c>
      <c r="K201" s="268">
        <v>1131.4000000000001</v>
      </c>
      <c r="L201" s="268">
        <v>1086.05</v>
      </c>
      <c r="M201" s="268">
        <v>45.536740000000002</v>
      </c>
    </row>
    <row r="202" spans="1:13">
      <c r="A202" s="301">
        <v>193</v>
      </c>
      <c r="B202" s="268" t="s">
        <v>190</v>
      </c>
      <c r="C202" s="268">
        <v>2941.05</v>
      </c>
      <c r="D202" s="308">
        <v>2953.1</v>
      </c>
      <c r="E202" s="308">
        <v>2914.95</v>
      </c>
      <c r="F202" s="308">
        <v>2888.85</v>
      </c>
      <c r="G202" s="308">
        <v>2850.7</v>
      </c>
      <c r="H202" s="308">
        <v>2979.2</v>
      </c>
      <c r="I202" s="308">
        <v>3017.3500000000004</v>
      </c>
      <c r="J202" s="308">
        <v>3043.45</v>
      </c>
      <c r="K202" s="268">
        <v>2991.25</v>
      </c>
      <c r="L202" s="268">
        <v>2927</v>
      </c>
      <c r="M202" s="268">
        <v>10.37725</v>
      </c>
    </row>
    <row r="203" spans="1:13">
      <c r="A203" s="301">
        <v>194</v>
      </c>
      <c r="B203" s="268" t="s">
        <v>191</v>
      </c>
      <c r="C203" s="268">
        <v>337.1</v>
      </c>
      <c r="D203" s="308">
        <v>342.98333333333335</v>
      </c>
      <c r="E203" s="308">
        <v>328.2166666666667</v>
      </c>
      <c r="F203" s="308">
        <v>319.33333333333337</v>
      </c>
      <c r="G203" s="308">
        <v>304.56666666666672</v>
      </c>
      <c r="H203" s="308">
        <v>351.86666666666667</v>
      </c>
      <c r="I203" s="308">
        <v>366.63333333333333</v>
      </c>
      <c r="J203" s="308">
        <v>375.51666666666665</v>
      </c>
      <c r="K203" s="268">
        <v>357.75</v>
      </c>
      <c r="L203" s="268">
        <v>334.1</v>
      </c>
      <c r="M203" s="268">
        <v>131.15819999999999</v>
      </c>
    </row>
    <row r="204" spans="1:13">
      <c r="A204" s="301">
        <v>195</v>
      </c>
      <c r="B204" s="268" t="s">
        <v>550</v>
      </c>
      <c r="C204" s="268">
        <v>578.65</v>
      </c>
      <c r="D204" s="308">
        <v>578.18333333333328</v>
      </c>
      <c r="E204" s="308">
        <v>558.56666666666661</v>
      </c>
      <c r="F204" s="308">
        <v>538.48333333333335</v>
      </c>
      <c r="G204" s="308">
        <v>518.86666666666667</v>
      </c>
      <c r="H204" s="308">
        <v>598.26666666666654</v>
      </c>
      <c r="I204" s="308">
        <v>617.8833333333331</v>
      </c>
      <c r="J204" s="308">
        <v>637.96666666666647</v>
      </c>
      <c r="K204" s="268">
        <v>597.79999999999995</v>
      </c>
      <c r="L204" s="268">
        <v>558.1</v>
      </c>
      <c r="M204" s="268">
        <v>6.4888500000000002</v>
      </c>
    </row>
    <row r="205" spans="1:13">
      <c r="A205" s="301">
        <v>196</v>
      </c>
      <c r="B205" s="268" t="s">
        <v>197</v>
      </c>
      <c r="C205" s="268">
        <v>480.3</v>
      </c>
      <c r="D205" s="308">
        <v>476.90000000000003</v>
      </c>
      <c r="E205" s="308">
        <v>468.90000000000009</v>
      </c>
      <c r="F205" s="308">
        <v>457.50000000000006</v>
      </c>
      <c r="G205" s="308">
        <v>449.50000000000011</v>
      </c>
      <c r="H205" s="308">
        <v>488.30000000000007</v>
      </c>
      <c r="I205" s="308">
        <v>496.29999999999995</v>
      </c>
      <c r="J205" s="308">
        <v>507.70000000000005</v>
      </c>
      <c r="K205" s="268">
        <v>484.9</v>
      </c>
      <c r="L205" s="268">
        <v>465.5</v>
      </c>
      <c r="M205" s="268">
        <v>100.13682</v>
      </c>
    </row>
    <row r="206" spans="1:13">
      <c r="A206" s="301">
        <v>197</v>
      </c>
      <c r="B206" s="268" t="s">
        <v>195</v>
      </c>
      <c r="C206" s="268">
        <v>4004.25</v>
      </c>
      <c r="D206" s="308">
        <v>4019.5666666666671</v>
      </c>
      <c r="E206" s="308">
        <v>3967.1333333333341</v>
      </c>
      <c r="F206" s="308">
        <v>3930.0166666666669</v>
      </c>
      <c r="G206" s="308">
        <v>3877.5833333333339</v>
      </c>
      <c r="H206" s="308">
        <v>4056.6833333333343</v>
      </c>
      <c r="I206" s="308">
        <v>4109.1166666666677</v>
      </c>
      <c r="J206" s="308">
        <v>4146.2333333333345</v>
      </c>
      <c r="K206" s="268">
        <v>4072</v>
      </c>
      <c r="L206" s="268">
        <v>3982.45</v>
      </c>
      <c r="M206" s="268">
        <v>3.48651</v>
      </c>
    </row>
    <row r="207" spans="1:13">
      <c r="A207" s="301">
        <v>198</v>
      </c>
      <c r="B207" s="268" t="s">
        <v>196</v>
      </c>
      <c r="C207" s="268">
        <v>29.4</v>
      </c>
      <c r="D207" s="308">
        <v>29.349999999999998</v>
      </c>
      <c r="E207" s="308">
        <v>29.099999999999994</v>
      </c>
      <c r="F207" s="308">
        <v>28.799999999999997</v>
      </c>
      <c r="G207" s="308">
        <v>28.549999999999994</v>
      </c>
      <c r="H207" s="308">
        <v>29.649999999999995</v>
      </c>
      <c r="I207" s="308">
        <v>29.900000000000002</v>
      </c>
      <c r="J207" s="308">
        <v>30.199999999999996</v>
      </c>
      <c r="K207" s="268">
        <v>29.6</v>
      </c>
      <c r="L207" s="268">
        <v>29.05</v>
      </c>
      <c r="M207" s="268">
        <v>23.883209999999998</v>
      </c>
    </row>
    <row r="208" spans="1:13">
      <c r="A208" s="301">
        <v>199</v>
      </c>
      <c r="B208" s="268" t="s">
        <v>193</v>
      </c>
      <c r="C208" s="268">
        <v>965.5</v>
      </c>
      <c r="D208" s="308">
        <v>964.9</v>
      </c>
      <c r="E208" s="308">
        <v>954.9</v>
      </c>
      <c r="F208" s="308">
        <v>944.3</v>
      </c>
      <c r="G208" s="308">
        <v>934.3</v>
      </c>
      <c r="H208" s="308">
        <v>975.5</v>
      </c>
      <c r="I208" s="308">
        <v>985.5</v>
      </c>
      <c r="J208" s="308">
        <v>996.1</v>
      </c>
      <c r="K208" s="268">
        <v>974.9</v>
      </c>
      <c r="L208" s="268">
        <v>954.3</v>
      </c>
      <c r="M208" s="268">
        <v>10.89507</v>
      </c>
    </row>
    <row r="209" spans="1:13">
      <c r="A209" s="301">
        <v>200</v>
      </c>
      <c r="B209" s="268" t="s">
        <v>143</v>
      </c>
      <c r="C209" s="268">
        <v>586.9</v>
      </c>
      <c r="D209" s="308">
        <v>586.98333333333335</v>
      </c>
      <c r="E209" s="308">
        <v>580.36666666666667</v>
      </c>
      <c r="F209" s="308">
        <v>573.83333333333337</v>
      </c>
      <c r="G209" s="308">
        <v>567.2166666666667</v>
      </c>
      <c r="H209" s="308">
        <v>593.51666666666665</v>
      </c>
      <c r="I209" s="308">
        <v>600.13333333333344</v>
      </c>
      <c r="J209" s="308">
        <v>606.66666666666663</v>
      </c>
      <c r="K209" s="268">
        <v>593.6</v>
      </c>
      <c r="L209" s="268">
        <v>580.45000000000005</v>
      </c>
      <c r="M209" s="268">
        <v>17.857009999999999</v>
      </c>
    </row>
    <row r="210" spans="1:13">
      <c r="A210" s="301">
        <v>201</v>
      </c>
      <c r="B210" s="268" t="s">
        <v>284</v>
      </c>
      <c r="C210" s="268">
        <v>164.4</v>
      </c>
      <c r="D210" s="308">
        <v>164.8</v>
      </c>
      <c r="E210" s="308">
        <v>163.65000000000003</v>
      </c>
      <c r="F210" s="308">
        <v>162.90000000000003</v>
      </c>
      <c r="G210" s="308">
        <v>161.75000000000006</v>
      </c>
      <c r="H210" s="308">
        <v>165.55</v>
      </c>
      <c r="I210" s="308">
        <v>166.7</v>
      </c>
      <c r="J210" s="308">
        <v>167.45</v>
      </c>
      <c r="K210" s="268">
        <v>165.95</v>
      </c>
      <c r="L210" s="268">
        <v>164.05</v>
      </c>
      <c r="M210" s="268">
        <v>1.5607</v>
      </c>
    </row>
    <row r="211" spans="1:13">
      <c r="A211" s="301">
        <v>202</v>
      </c>
      <c r="B211" s="268" t="s">
        <v>563</v>
      </c>
      <c r="C211" s="268">
        <v>745.1</v>
      </c>
      <c r="D211" s="308">
        <v>756.76666666666677</v>
      </c>
      <c r="E211" s="308">
        <v>726.53333333333353</v>
      </c>
      <c r="F211" s="308">
        <v>707.96666666666681</v>
      </c>
      <c r="G211" s="308">
        <v>677.73333333333358</v>
      </c>
      <c r="H211" s="308">
        <v>775.33333333333348</v>
      </c>
      <c r="I211" s="308">
        <v>805.56666666666683</v>
      </c>
      <c r="J211" s="308">
        <v>824.13333333333344</v>
      </c>
      <c r="K211" s="268">
        <v>787</v>
      </c>
      <c r="L211" s="268">
        <v>738.2</v>
      </c>
      <c r="M211" s="268">
        <v>2.5465499999999999</v>
      </c>
    </row>
    <row r="212" spans="1:13">
      <c r="A212" s="301">
        <v>203</v>
      </c>
      <c r="B212" s="268" t="s">
        <v>120</v>
      </c>
      <c r="C212" s="268">
        <v>8.85</v>
      </c>
      <c r="D212" s="308">
        <v>8.4666666666666668</v>
      </c>
      <c r="E212" s="308">
        <v>7.9833333333333343</v>
      </c>
      <c r="F212" s="308">
        <v>7.1166666666666671</v>
      </c>
      <c r="G212" s="308">
        <v>6.6333333333333346</v>
      </c>
      <c r="H212" s="308">
        <v>9.3333333333333339</v>
      </c>
      <c r="I212" s="308">
        <v>9.8166666666666647</v>
      </c>
      <c r="J212" s="308">
        <v>10.683333333333334</v>
      </c>
      <c r="K212" s="268">
        <v>8.9499999999999993</v>
      </c>
      <c r="L212" s="268">
        <v>7.6</v>
      </c>
      <c r="M212" s="268">
        <v>6871.1424500000003</v>
      </c>
    </row>
    <row r="213" spans="1:13">
      <c r="A213" s="301">
        <v>204</v>
      </c>
      <c r="B213" s="268" t="s">
        <v>199</v>
      </c>
      <c r="C213" s="268">
        <v>593.9</v>
      </c>
      <c r="D213" s="308">
        <v>596.30000000000007</v>
      </c>
      <c r="E213" s="308">
        <v>589.60000000000014</v>
      </c>
      <c r="F213" s="308">
        <v>585.30000000000007</v>
      </c>
      <c r="G213" s="308">
        <v>578.60000000000014</v>
      </c>
      <c r="H213" s="308">
        <v>600.60000000000014</v>
      </c>
      <c r="I213" s="308">
        <v>607.30000000000018</v>
      </c>
      <c r="J213" s="308">
        <v>611.60000000000014</v>
      </c>
      <c r="K213" s="268">
        <v>603</v>
      </c>
      <c r="L213" s="268">
        <v>592</v>
      </c>
      <c r="M213" s="268">
        <v>9.6243999999999996</v>
      </c>
    </row>
    <row r="214" spans="1:13">
      <c r="A214" s="301">
        <v>205</v>
      </c>
      <c r="B214" s="268" t="s">
        <v>569</v>
      </c>
      <c r="C214" s="268">
        <v>2091.5</v>
      </c>
      <c r="D214" s="308">
        <v>2096.0666666666666</v>
      </c>
      <c r="E214" s="308">
        <v>2058.1833333333334</v>
      </c>
      <c r="F214" s="308">
        <v>2024.8666666666668</v>
      </c>
      <c r="G214" s="308">
        <v>1986.9833333333336</v>
      </c>
      <c r="H214" s="308">
        <v>2129.3833333333332</v>
      </c>
      <c r="I214" s="308">
        <v>2167.2666666666664</v>
      </c>
      <c r="J214" s="308">
        <v>2200.583333333333</v>
      </c>
      <c r="K214" s="268">
        <v>2133.9499999999998</v>
      </c>
      <c r="L214" s="268">
        <v>2062.75</v>
      </c>
      <c r="M214" s="268">
        <v>0.80181999999999998</v>
      </c>
    </row>
    <row r="215" spans="1:13">
      <c r="A215" s="301">
        <v>206</v>
      </c>
      <c r="B215" s="268" t="s">
        <v>200</v>
      </c>
      <c r="C215" s="308">
        <v>277.39999999999998</v>
      </c>
      <c r="D215" s="308">
        <v>278.55</v>
      </c>
      <c r="E215" s="308">
        <v>275.25</v>
      </c>
      <c r="F215" s="308">
        <v>273.09999999999997</v>
      </c>
      <c r="G215" s="308">
        <v>269.79999999999995</v>
      </c>
      <c r="H215" s="308">
        <v>280.70000000000005</v>
      </c>
      <c r="I215" s="308">
        <v>284.00000000000011</v>
      </c>
      <c r="J215" s="308">
        <v>286.15000000000009</v>
      </c>
      <c r="K215" s="308">
        <v>281.85000000000002</v>
      </c>
      <c r="L215" s="308">
        <v>276.39999999999998</v>
      </c>
      <c r="M215" s="308">
        <v>73.212090000000003</v>
      </c>
    </row>
    <row r="216" spans="1:13">
      <c r="A216" s="301">
        <v>207</v>
      </c>
      <c r="B216" s="268" t="s">
        <v>202</v>
      </c>
      <c r="C216" s="308">
        <v>150.1</v>
      </c>
      <c r="D216" s="308">
        <v>150.04999999999998</v>
      </c>
      <c r="E216" s="308">
        <v>148.79999999999995</v>
      </c>
      <c r="F216" s="308">
        <v>147.49999999999997</v>
      </c>
      <c r="G216" s="308">
        <v>146.24999999999994</v>
      </c>
      <c r="H216" s="308">
        <v>151.34999999999997</v>
      </c>
      <c r="I216" s="308">
        <v>152.60000000000002</v>
      </c>
      <c r="J216" s="308">
        <v>153.89999999999998</v>
      </c>
      <c r="K216" s="308">
        <v>151.30000000000001</v>
      </c>
      <c r="L216" s="308">
        <v>148.75</v>
      </c>
      <c r="M216" s="308">
        <v>136.80956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6"/>
      <c r="B1" s="54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44053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74"/>
      <c r="L9" s="281"/>
      <c r="M9" s="282"/>
    </row>
    <row r="10" spans="1:15" ht="42.75" customHeight="1">
      <c r="A10" s="538"/>
      <c r="B10" s="540"/>
      <c r="C10" s="545" t="s">
        <v>23</v>
      </c>
      <c r="D10" s="54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21478.65</v>
      </c>
      <c r="D11" s="279">
        <v>21192.883333333335</v>
      </c>
      <c r="E11" s="279">
        <v>20735.76666666667</v>
      </c>
      <c r="F11" s="279">
        <v>19992.883333333335</v>
      </c>
      <c r="G11" s="279">
        <v>19535.76666666667</v>
      </c>
      <c r="H11" s="279">
        <v>21935.76666666667</v>
      </c>
      <c r="I11" s="279">
        <v>22392.883333333331</v>
      </c>
      <c r="J11" s="279">
        <v>23135.76666666667</v>
      </c>
      <c r="K11" s="277">
        <v>21650</v>
      </c>
      <c r="L11" s="277">
        <v>20450</v>
      </c>
      <c r="M11" s="277">
        <v>5.212E-2</v>
      </c>
    </row>
    <row r="12" spans="1:15" ht="12" customHeight="1">
      <c r="A12" s="268">
        <v>2</v>
      </c>
      <c r="B12" s="277" t="s">
        <v>803</v>
      </c>
      <c r="C12" s="278">
        <v>1067.7</v>
      </c>
      <c r="D12" s="279">
        <v>1067.3666666666666</v>
      </c>
      <c r="E12" s="279">
        <v>1057.7333333333331</v>
      </c>
      <c r="F12" s="279">
        <v>1047.7666666666667</v>
      </c>
      <c r="G12" s="279">
        <v>1038.1333333333332</v>
      </c>
      <c r="H12" s="279">
        <v>1077.333333333333</v>
      </c>
      <c r="I12" s="279">
        <v>1086.9666666666667</v>
      </c>
      <c r="J12" s="279">
        <v>1096.9333333333329</v>
      </c>
      <c r="K12" s="277">
        <v>1077</v>
      </c>
      <c r="L12" s="277">
        <v>1057.4000000000001</v>
      </c>
      <c r="M12" s="277">
        <v>4.1441400000000002</v>
      </c>
    </row>
    <row r="13" spans="1:15" ht="12" customHeight="1">
      <c r="A13" s="268">
        <v>3</v>
      </c>
      <c r="B13" s="277" t="s">
        <v>294</v>
      </c>
      <c r="C13" s="278">
        <v>1349.9</v>
      </c>
      <c r="D13" s="279">
        <v>1357.2500000000002</v>
      </c>
      <c r="E13" s="279">
        <v>1331.5500000000004</v>
      </c>
      <c r="F13" s="279">
        <v>1313.2000000000003</v>
      </c>
      <c r="G13" s="279">
        <v>1287.5000000000005</v>
      </c>
      <c r="H13" s="279">
        <v>1375.6000000000004</v>
      </c>
      <c r="I13" s="279">
        <v>1401.3000000000002</v>
      </c>
      <c r="J13" s="279">
        <v>1419.6500000000003</v>
      </c>
      <c r="K13" s="277">
        <v>1382.95</v>
      </c>
      <c r="L13" s="277">
        <v>1338.9</v>
      </c>
      <c r="M13" s="277">
        <v>0.30131999999999998</v>
      </c>
    </row>
    <row r="14" spans="1:15" ht="12" customHeight="1">
      <c r="A14" s="268">
        <v>4</v>
      </c>
      <c r="B14" s="277" t="s">
        <v>3120</v>
      </c>
      <c r="C14" s="278">
        <v>881.8</v>
      </c>
      <c r="D14" s="279">
        <v>888.51666666666677</v>
      </c>
      <c r="E14" s="279">
        <v>872.68333333333351</v>
      </c>
      <c r="F14" s="279">
        <v>863.56666666666672</v>
      </c>
      <c r="G14" s="279">
        <v>847.73333333333346</v>
      </c>
      <c r="H14" s="279">
        <v>897.63333333333355</v>
      </c>
      <c r="I14" s="279">
        <v>913.46666666666681</v>
      </c>
      <c r="J14" s="279">
        <v>922.5833333333336</v>
      </c>
      <c r="K14" s="277">
        <v>904.35</v>
      </c>
      <c r="L14" s="277">
        <v>879.4</v>
      </c>
      <c r="M14" s="277">
        <v>0.95491999999999999</v>
      </c>
    </row>
    <row r="15" spans="1:15" ht="12" customHeight="1">
      <c r="A15" s="268">
        <v>5</v>
      </c>
      <c r="B15" s="277" t="s">
        <v>295</v>
      </c>
      <c r="C15" s="278">
        <v>16199</v>
      </c>
      <c r="D15" s="279">
        <v>16192.25</v>
      </c>
      <c r="E15" s="279">
        <v>16085.8</v>
      </c>
      <c r="F15" s="279">
        <v>15972.599999999999</v>
      </c>
      <c r="G15" s="279">
        <v>15866.149999999998</v>
      </c>
      <c r="H15" s="279">
        <v>16305.45</v>
      </c>
      <c r="I15" s="279">
        <v>16411.900000000001</v>
      </c>
      <c r="J15" s="279">
        <v>16525.100000000002</v>
      </c>
      <c r="K15" s="277">
        <v>16298.7</v>
      </c>
      <c r="L15" s="277">
        <v>16079.05</v>
      </c>
      <c r="M15" s="277">
        <v>0.15323999999999999</v>
      </c>
    </row>
    <row r="16" spans="1:15" ht="12" customHeight="1">
      <c r="A16" s="268">
        <v>6</v>
      </c>
      <c r="B16" s="277" t="s">
        <v>227</v>
      </c>
      <c r="C16" s="278">
        <v>59.15</v>
      </c>
      <c r="D16" s="279">
        <v>58.933333333333337</v>
      </c>
      <c r="E16" s="279">
        <v>58.116666666666674</v>
      </c>
      <c r="F16" s="279">
        <v>57.083333333333336</v>
      </c>
      <c r="G16" s="279">
        <v>56.266666666666673</v>
      </c>
      <c r="H16" s="279">
        <v>59.966666666666676</v>
      </c>
      <c r="I16" s="279">
        <v>60.783333333333339</v>
      </c>
      <c r="J16" s="279">
        <v>61.816666666666677</v>
      </c>
      <c r="K16" s="277">
        <v>59.75</v>
      </c>
      <c r="L16" s="277">
        <v>57.9</v>
      </c>
      <c r="M16" s="277">
        <v>26.568149999999999</v>
      </c>
    </row>
    <row r="17" spans="1:13" ht="12" customHeight="1">
      <c r="A17" s="268">
        <v>7</v>
      </c>
      <c r="B17" s="277" t="s">
        <v>228</v>
      </c>
      <c r="C17" s="278">
        <v>120.95</v>
      </c>
      <c r="D17" s="279">
        <v>121.93333333333334</v>
      </c>
      <c r="E17" s="279">
        <v>119.01666666666668</v>
      </c>
      <c r="F17" s="279">
        <v>117.08333333333334</v>
      </c>
      <c r="G17" s="279">
        <v>114.16666666666669</v>
      </c>
      <c r="H17" s="279">
        <v>123.86666666666667</v>
      </c>
      <c r="I17" s="279">
        <v>126.78333333333333</v>
      </c>
      <c r="J17" s="279">
        <v>128.71666666666667</v>
      </c>
      <c r="K17" s="277">
        <v>124.85</v>
      </c>
      <c r="L17" s="277">
        <v>120</v>
      </c>
      <c r="M17" s="277">
        <v>20.38128</v>
      </c>
    </row>
    <row r="18" spans="1:13" ht="12" customHeight="1">
      <c r="A18" s="268">
        <v>8</v>
      </c>
      <c r="B18" s="277" t="s">
        <v>38</v>
      </c>
      <c r="C18" s="278">
        <v>1397.2</v>
      </c>
      <c r="D18" s="279">
        <v>1404.25</v>
      </c>
      <c r="E18" s="279">
        <v>1385.45</v>
      </c>
      <c r="F18" s="279">
        <v>1373.7</v>
      </c>
      <c r="G18" s="279">
        <v>1354.9</v>
      </c>
      <c r="H18" s="279">
        <v>1416</v>
      </c>
      <c r="I18" s="279">
        <v>1434.8000000000002</v>
      </c>
      <c r="J18" s="279">
        <v>1446.55</v>
      </c>
      <c r="K18" s="277">
        <v>1423.05</v>
      </c>
      <c r="L18" s="277">
        <v>1392.5</v>
      </c>
      <c r="M18" s="277">
        <v>6.9055900000000001</v>
      </c>
    </row>
    <row r="19" spans="1:13" ht="12" customHeight="1">
      <c r="A19" s="268">
        <v>9</v>
      </c>
      <c r="B19" s="277" t="s">
        <v>296</v>
      </c>
      <c r="C19" s="278">
        <v>162.05000000000001</v>
      </c>
      <c r="D19" s="279">
        <v>159.51666666666668</v>
      </c>
      <c r="E19" s="279">
        <v>155.53333333333336</v>
      </c>
      <c r="F19" s="279">
        <v>149.01666666666668</v>
      </c>
      <c r="G19" s="279">
        <v>145.03333333333336</v>
      </c>
      <c r="H19" s="279">
        <v>166.03333333333336</v>
      </c>
      <c r="I19" s="279">
        <v>170.01666666666665</v>
      </c>
      <c r="J19" s="279">
        <v>176.53333333333336</v>
      </c>
      <c r="K19" s="277">
        <v>163.5</v>
      </c>
      <c r="L19" s="277">
        <v>153</v>
      </c>
      <c r="M19" s="277">
        <v>29.332429999999999</v>
      </c>
    </row>
    <row r="20" spans="1:13" ht="12" customHeight="1">
      <c r="A20" s="268">
        <v>10</v>
      </c>
      <c r="B20" s="277" t="s">
        <v>297</v>
      </c>
      <c r="C20" s="278">
        <v>370.45</v>
      </c>
      <c r="D20" s="279">
        <v>362.73333333333335</v>
      </c>
      <c r="E20" s="279">
        <v>349.7166666666667</v>
      </c>
      <c r="F20" s="279">
        <v>328.98333333333335</v>
      </c>
      <c r="G20" s="279">
        <v>315.9666666666667</v>
      </c>
      <c r="H20" s="279">
        <v>383.4666666666667</v>
      </c>
      <c r="I20" s="279">
        <v>396.48333333333335</v>
      </c>
      <c r="J20" s="279">
        <v>417.2166666666667</v>
      </c>
      <c r="K20" s="277">
        <v>375.75</v>
      </c>
      <c r="L20" s="277">
        <v>342</v>
      </c>
      <c r="M20" s="277">
        <v>22.826129999999999</v>
      </c>
    </row>
    <row r="21" spans="1:13" ht="12" customHeight="1">
      <c r="A21" s="268">
        <v>11</v>
      </c>
      <c r="B21" s="277" t="s">
        <v>41</v>
      </c>
      <c r="C21" s="278">
        <v>326.64999999999998</v>
      </c>
      <c r="D21" s="279">
        <v>325.51666666666665</v>
      </c>
      <c r="E21" s="279">
        <v>322.68333333333328</v>
      </c>
      <c r="F21" s="279">
        <v>318.71666666666664</v>
      </c>
      <c r="G21" s="279">
        <v>315.88333333333327</v>
      </c>
      <c r="H21" s="279">
        <v>329.48333333333329</v>
      </c>
      <c r="I21" s="279">
        <v>332.31666666666666</v>
      </c>
      <c r="J21" s="279">
        <v>336.2833333333333</v>
      </c>
      <c r="K21" s="277">
        <v>328.35</v>
      </c>
      <c r="L21" s="277">
        <v>321.55</v>
      </c>
      <c r="M21" s="277">
        <v>26.34956</v>
      </c>
    </row>
    <row r="22" spans="1:13" ht="12" customHeight="1">
      <c r="A22" s="268">
        <v>12</v>
      </c>
      <c r="B22" s="277" t="s">
        <v>43</v>
      </c>
      <c r="C22" s="278">
        <v>36.65</v>
      </c>
      <c r="D22" s="279">
        <v>36.25</v>
      </c>
      <c r="E22" s="279">
        <v>35.6</v>
      </c>
      <c r="F22" s="279">
        <v>34.550000000000004</v>
      </c>
      <c r="G22" s="279">
        <v>33.900000000000006</v>
      </c>
      <c r="H22" s="279">
        <v>37.299999999999997</v>
      </c>
      <c r="I22" s="279">
        <v>37.950000000000003</v>
      </c>
      <c r="J22" s="279">
        <v>38.999999999999993</v>
      </c>
      <c r="K22" s="277">
        <v>36.9</v>
      </c>
      <c r="L22" s="277">
        <v>35.200000000000003</v>
      </c>
      <c r="M22" s="277">
        <v>83.916610000000006</v>
      </c>
    </row>
    <row r="23" spans="1:13">
      <c r="A23" s="268">
        <v>13</v>
      </c>
      <c r="B23" s="277" t="s">
        <v>298</v>
      </c>
      <c r="C23" s="278">
        <v>249.7</v>
      </c>
      <c r="D23" s="279">
        <v>245.66666666666666</v>
      </c>
      <c r="E23" s="279">
        <v>238.0333333333333</v>
      </c>
      <c r="F23" s="279">
        <v>226.36666666666665</v>
      </c>
      <c r="G23" s="279">
        <v>218.73333333333329</v>
      </c>
      <c r="H23" s="279">
        <v>257.33333333333331</v>
      </c>
      <c r="I23" s="279">
        <v>264.9666666666667</v>
      </c>
      <c r="J23" s="279">
        <v>276.63333333333333</v>
      </c>
      <c r="K23" s="277">
        <v>253.3</v>
      </c>
      <c r="L23" s="277">
        <v>234</v>
      </c>
      <c r="M23" s="277">
        <v>15.46086</v>
      </c>
    </row>
    <row r="24" spans="1:13">
      <c r="A24" s="268">
        <v>14</v>
      </c>
      <c r="B24" s="277" t="s">
        <v>299</v>
      </c>
      <c r="C24" s="278">
        <v>216.7</v>
      </c>
      <c r="D24" s="279">
        <v>218.06666666666669</v>
      </c>
      <c r="E24" s="279">
        <v>213.63333333333338</v>
      </c>
      <c r="F24" s="279">
        <v>210.56666666666669</v>
      </c>
      <c r="G24" s="279">
        <v>206.13333333333338</v>
      </c>
      <c r="H24" s="279">
        <v>221.13333333333338</v>
      </c>
      <c r="I24" s="279">
        <v>225.56666666666672</v>
      </c>
      <c r="J24" s="279">
        <v>228.63333333333338</v>
      </c>
      <c r="K24" s="277">
        <v>222.5</v>
      </c>
      <c r="L24" s="277">
        <v>215</v>
      </c>
      <c r="M24" s="277">
        <v>5.4076500000000003</v>
      </c>
    </row>
    <row r="25" spans="1:13">
      <c r="A25" s="268">
        <v>15</v>
      </c>
      <c r="B25" s="277" t="s">
        <v>300</v>
      </c>
      <c r="C25" s="278">
        <v>208.35</v>
      </c>
      <c r="D25" s="279">
        <v>210.96666666666667</v>
      </c>
      <c r="E25" s="279">
        <v>204.13333333333333</v>
      </c>
      <c r="F25" s="279">
        <v>199.91666666666666</v>
      </c>
      <c r="G25" s="279">
        <v>193.08333333333331</v>
      </c>
      <c r="H25" s="279">
        <v>215.18333333333334</v>
      </c>
      <c r="I25" s="279">
        <v>222.01666666666665</v>
      </c>
      <c r="J25" s="279">
        <v>226.23333333333335</v>
      </c>
      <c r="K25" s="277">
        <v>217.8</v>
      </c>
      <c r="L25" s="277">
        <v>206.75</v>
      </c>
      <c r="M25" s="277">
        <v>3.41378</v>
      </c>
    </row>
    <row r="26" spans="1:13">
      <c r="A26" s="268">
        <v>16</v>
      </c>
      <c r="B26" s="277" t="s">
        <v>833</v>
      </c>
      <c r="C26" s="278">
        <v>1842.2</v>
      </c>
      <c r="D26" s="279">
        <v>1854.0666666666666</v>
      </c>
      <c r="E26" s="279">
        <v>1813.1333333333332</v>
      </c>
      <c r="F26" s="279">
        <v>1784.0666666666666</v>
      </c>
      <c r="G26" s="279">
        <v>1743.1333333333332</v>
      </c>
      <c r="H26" s="279">
        <v>1883.1333333333332</v>
      </c>
      <c r="I26" s="279">
        <v>1924.0666666666666</v>
      </c>
      <c r="J26" s="279">
        <v>1953.1333333333332</v>
      </c>
      <c r="K26" s="277">
        <v>1895</v>
      </c>
      <c r="L26" s="277">
        <v>1825</v>
      </c>
      <c r="M26" s="277">
        <v>0.83909</v>
      </c>
    </row>
    <row r="27" spans="1:13">
      <c r="A27" s="268">
        <v>17</v>
      </c>
      <c r="B27" s="277" t="s">
        <v>292</v>
      </c>
      <c r="C27" s="278">
        <v>1666.3</v>
      </c>
      <c r="D27" s="279">
        <v>1678.75</v>
      </c>
      <c r="E27" s="279">
        <v>1647.55</v>
      </c>
      <c r="F27" s="279">
        <v>1628.8</v>
      </c>
      <c r="G27" s="279">
        <v>1597.6</v>
      </c>
      <c r="H27" s="279">
        <v>1697.5</v>
      </c>
      <c r="I27" s="279">
        <v>1728.6999999999998</v>
      </c>
      <c r="J27" s="279">
        <v>1747.45</v>
      </c>
      <c r="K27" s="277">
        <v>1709.95</v>
      </c>
      <c r="L27" s="277">
        <v>1660</v>
      </c>
      <c r="M27" s="277">
        <v>0.24246999999999999</v>
      </c>
    </row>
    <row r="28" spans="1:13">
      <c r="A28" s="268">
        <v>18</v>
      </c>
      <c r="B28" s="277" t="s">
        <v>229</v>
      </c>
      <c r="C28" s="278">
        <v>1693.1</v>
      </c>
      <c r="D28" s="279">
        <v>1695.6833333333334</v>
      </c>
      <c r="E28" s="279">
        <v>1673.4166666666667</v>
      </c>
      <c r="F28" s="279">
        <v>1653.7333333333333</v>
      </c>
      <c r="G28" s="279">
        <v>1631.4666666666667</v>
      </c>
      <c r="H28" s="279">
        <v>1715.3666666666668</v>
      </c>
      <c r="I28" s="279">
        <v>1737.6333333333332</v>
      </c>
      <c r="J28" s="279">
        <v>1757.3166666666668</v>
      </c>
      <c r="K28" s="277">
        <v>1717.95</v>
      </c>
      <c r="L28" s="277">
        <v>1676</v>
      </c>
      <c r="M28" s="277">
        <v>2.2950699999999999</v>
      </c>
    </row>
    <row r="29" spans="1:13">
      <c r="A29" s="268">
        <v>19</v>
      </c>
      <c r="B29" s="277" t="s">
        <v>301</v>
      </c>
      <c r="C29" s="278">
        <v>1915.3</v>
      </c>
      <c r="D29" s="279">
        <v>1903.6499999999999</v>
      </c>
      <c r="E29" s="279">
        <v>1872.6499999999996</v>
      </c>
      <c r="F29" s="279">
        <v>1829.9999999999998</v>
      </c>
      <c r="G29" s="279">
        <v>1798.9999999999995</v>
      </c>
      <c r="H29" s="279">
        <v>1946.2999999999997</v>
      </c>
      <c r="I29" s="279">
        <v>1977.3000000000002</v>
      </c>
      <c r="J29" s="279">
        <v>2019.9499999999998</v>
      </c>
      <c r="K29" s="277">
        <v>1934.65</v>
      </c>
      <c r="L29" s="277">
        <v>1861</v>
      </c>
      <c r="M29" s="277">
        <v>0.14452999999999999</v>
      </c>
    </row>
    <row r="30" spans="1:13">
      <c r="A30" s="268">
        <v>20</v>
      </c>
      <c r="B30" s="277" t="s">
        <v>230</v>
      </c>
      <c r="C30" s="278">
        <v>2981.95</v>
      </c>
      <c r="D30" s="279">
        <v>2985.65</v>
      </c>
      <c r="E30" s="279">
        <v>2881.3</v>
      </c>
      <c r="F30" s="279">
        <v>2780.65</v>
      </c>
      <c r="G30" s="279">
        <v>2676.3</v>
      </c>
      <c r="H30" s="279">
        <v>3086.3</v>
      </c>
      <c r="I30" s="279">
        <v>3190.6499999999996</v>
      </c>
      <c r="J30" s="279">
        <v>3291.3</v>
      </c>
      <c r="K30" s="277">
        <v>3090</v>
      </c>
      <c r="L30" s="277">
        <v>2885</v>
      </c>
      <c r="M30" s="277">
        <v>23.370979999999999</v>
      </c>
    </row>
    <row r="31" spans="1:13">
      <c r="A31" s="268">
        <v>21</v>
      </c>
      <c r="B31" s="277" t="s">
        <v>871</v>
      </c>
      <c r="C31" s="278">
        <v>2444.1999999999998</v>
      </c>
      <c r="D31" s="279">
        <v>2426.4</v>
      </c>
      <c r="E31" s="279">
        <v>2402.8000000000002</v>
      </c>
      <c r="F31" s="279">
        <v>2361.4</v>
      </c>
      <c r="G31" s="279">
        <v>2337.8000000000002</v>
      </c>
      <c r="H31" s="279">
        <v>2467.8000000000002</v>
      </c>
      <c r="I31" s="279">
        <v>2491.3999999999996</v>
      </c>
      <c r="J31" s="279">
        <v>2532.8000000000002</v>
      </c>
      <c r="K31" s="277">
        <v>2450</v>
      </c>
      <c r="L31" s="277">
        <v>2385</v>
      </c>
      <c r="M31" s="277">
        <v>0.22356000000000001</v>
      </c>
    </row>
    <row r="32" spans="1:13">
      <c r="A32" s="268">
        <v>22</v>
      </c>
      <c r="B32" s="277" t="s">
        <v>303</v>
      </c>
      <c r="C32" s="278">
        <v>98.35</v>
      </c>
      <c r="D32" s="279">
        <v>97.600000000000009</v>
      </c>
      <c r="E32" s="279">
        <v>95.800000000000011</v>
      </c>
      <c r="F32" s="279">
        <v>93.25</v>
      </c>
      <c r="G32" s="279">
        <v>91.45</v>
      </c>
      <c r="H32" s="279">
        <v>100.15000000000002</v>
      </c>
      <c r="I32" s="279">
        <v>101.95</v>
      </c>
      <c r="J32" s="279">
        <v>104.50000000000003</v>
      </c>
      <c r="K32" s="277">
        <v>99.4</v>
      </c>
      <c r="L32" s="277">
        <v>95.05</v>
      </c>
      <c r="M32" s="277">
        <v>1.6108100000000001</v>
      </c>
    </row>
    <row r="33" spans="1:13">
      <c r="A33" s="268">
        <v>23</v>
      </c>
      <c r="B33" s="277" t="s">
        <v>45</v>
      </c>
      <c r="C33" s="278">
        <v>718.15</v>
      </c>
      <c r="D33" s="279">
        <v>719.63333333333333</v>
      </c>
      <c r="E33" s="279">
        <v>712.01666666666665</v>
      </c>
      <c r="F33" s="279">
        <v>705.88333333333333</v>
      </c>
      <c r="G33" s="279">
        <v>698.26666666666665</v>
      </c>
      <c r="H33" s="279">
        <v>725.76666666666665</v>
      </c>
      <c r="I33" s="279">
        <v>733.38333333333321</v>
      </c>
      <c r="J33" s="279">
        <v>739.51666666666665</v>
      </c>
      <c r="K33" s="277">
        <v>727.25</v>
      </c>
      <c r="L33" s="277">
        <v>713.5</v>
      </c>
      <c r="M33" s="277">
        <v>6.8888299999999996</v>
      </c>
    </row>
    <row r="34" spans="1:13">
      <c r="A34" s="268">
        <v>24</v>
      </c>
      <c r="B34" s="277" t="s">
        <v>304</v>
      </c>
      <c r="C34" s="278">
        <v>1779.2</v>
      </c>
      <c r="D34" s="279">
        <v>1757.7666666666664</v>
      </c>
      <c r="E34" s="279">
        <v>1715.5333333333328</v>
      </c>
      <c r="F34" s="279">
        <v>1651.8666666666663</v>
      </c>
      <c r="G34" s="279">
        <v>1609.6333333333328</v>
      </c>
      <c r="H34" s="279">
        <v>1821.4333333333329</v>
      </c>
      <c r="I34" s="279">
        <v>1863.6666666666665</v>
      </c>
      <c r="J34" s="279">
        <v>1927.333333333333</v>
      </c>
      <c r="K34" s="277">
        <v>1800</v>
      </c>
      <c r="L34" s="277">
        <v>1694.1</v>
      </c>
      <c r="M34" s="277">
        <v>1.39324</v>
      </c>
    </row>
    <row r="35" spans="1:13">
      <c r="A35" s="268">
        <v>25</v>
      </c>
      <c r="B35" s="277" t="s">
        <v>46</v>
      </c>
      <c r="C35" s="278">
        <v>219.55</v>
      </c>
      <c r="D35" s="279">
        <v>221.46666666666667</v>
      </c>
      <c r="E35" s="279">
        <v>216.68333333333334</v>
      </c>
      <c r="F35" s="279">
        <v>213.81666666666666</v>
      </c>
      <c r="G35" s="279">
        <v>209.03333333333333</v>
      </c>
      <c r="H35" s="279">
        <v>224.33333333333334</v>
      </c>
      <c r="I35" s="279">
        <v>229.1166666666667</v>
      </c>
      <c r="J35" s="279">
        <v>231.98333333333335</v>
      </c>
      <c r="K35" s="277">
        <v>226.25</v>
      </c>
      <c r="L35" s="277">
        <v>218.6</v>
      </c>
      <c r="M35" s="277">
        <v>48.714440000000003</v>
      </c>
    </row>
    <row r="36" spans="1:13">
      <c r="A36" s="268">
        <v>26</v>
      </c>
      <c r="B36" s="277" t="s">
        <v>293</v>
      </c>
      <c r="C36" s="278">
        <v>2167.1</v>
      </c>
      <c r="D36" s="279">
        <v>2154.6166666666668</v>
      </c>
      <c r="E36" s="279">
        <v>2111.4833333333336</v>
      </c>
      <c r="F36" s="279">
        <v>2055.8666666666668</v>
      </c>
      <c r="G36" s="279">
        <v>2012.7333333333336</v>
      </c>
      <c r="H36" s="279">
        <v>2210.2333333333336</v>
      </c>
      <c r="I36" s="279">
        <v>2253.3666666666668</v>
      </c>
      <c r="J36" s="279">
        <v>2308.9833333333336</v>
      </c>
      <c r="K36" s="277">
        <v>2197.75</v>
      </c>
      <c r="L36" s="277">
        <v>2099</v>
      </c>
      <c r="M36" s="277">
        <v>0.64266999999999996</v>
      </c>
    </row>
    <row r="37" spans="1:13">
      <c r="A37" s="268">
        <v>27</v>
      </c>
      <c r="B37" s="277" t="s">
        <v>302</v>
      </c>
      <c r="C37" s="278">
        <v>1051.1500000000001</v>
      </c>
      <c r="D37" s="279">
        <v>1075.0166666666667</v>
      </c>
      <c r="E37" s="279">
        <v>1021.1333333333332</v>
      </c>
      <c r="F37" s="279">
        <v>991.11666666666656</v>
      </c>
      <c r="G37" s="279">
        <v>937.23333333333312</v>
      </c>
      <c r="H37" s="279">
        <v>1105.0333333333333</v>
      </c>
      <c r="I37" s="279">
        <v>1158.916666666667</v>
      </c>
      <c r="J37" s="279">
        <v>1188.9333333333334</v>
      </c>
      <c r="K37" s="277">
        <v>1128.9000000000001</v>
      </c>
      <c r="L37" s="277">
        <v>1045</v>
      </c>
      <c r="M37" s="277">
        <v>13.231159999999999</v>
      </c>
    </row>
    <row r="38" spans="1:13">
      <c r="A38" s="268">
        <v>28</v>
      </c>
      <c r="B38" s="277" t="s">
        <v>47</v>
      </c>
      <c r="C38" s="278">
        <v>1743.2</v>
      </c>
      <c r="D38" s="279">
        <v>1732.25</v>
      </c>
      <c r="E38" s="279">
        <v>1711.5</v>
      </c>
      <c r="F38" s="279">
        <v>1679.8</v>
      </c>
      <c r="G38" s="279">
        <v>1659.05</v>
      </c>
      <c r="H38" s="279">
        <v>1763.95</v>
      </c>
      <c r="I38" s="279">
        <v>1784.7</v>
      </c>
      <c r="J38" s="279">
        <v>1816.4</v>
      </c>
      <c r="K38" s="277">
        <v>1753</v>
      </c>
      <c r="L38" s="277">
        <v>1700.55</v>
      </c>
      <c r="M38" s="277">
        <v>15.703799999999999</v>
      </c>
    </row>
    <row r="39" spans="1:13">
      <c r="A39" s="268">
        <v>29</v>
      </c>
      <c r="B39" s="277" t="s">
        <v>48</v>
      </c>
      <c r="C39" s="278">
        <v>123.55</v>
      </c>
      <c r="D39" s="279">
        <v>121</v>
      </c>
      <c r="E39" s="279">
        <v>117.05</v>
      </c>
      <c r="F39" s="279">
        <v>110.55</v>
      </c>
      <c r="G39" s="279">
        <v>106.6</v>
      </c>
      <c r="H39" s="279">
        <v>127.5</v>
      </c>
      <c r="I39" s="279">
        <v>131.44999999999999</v>
      </c>
      <c r="J39" s="279">
        <v>137.94999999999999</v>
      </c>
      <c r="K39" s="277">
        <v>124.95</v>
      </c>
      <c r="L39" s="277">
        <v>114.5</v>
      </c>
      <c r="M39" s="277">
        <v>327.59762000000001</v>
      </c>
    </row>
    <row r="40" spans="1:13">
      <c r="A40" s="268">
        <v>30</v>
      </c>
      <c r="B40" s="277" t="s">
        <v>305</v>
      </c>
      <c r="C40" s="278">
        <v>122.9</v>
      </c>
      <c r="D40" s="279">
        <v>122.68333333333334</v>
      </c>
      <c r="E40" s="279">
        <v>121.36666666666667</v>
      </c>
      <c r="F40" s="279">
        <v>119.83333333333334</v>
      </c>
      <c r="G40" s="279">
        <v>118.51666666666668</v>
      </c>
      <c r="H40" s="279">
        <v>124.21666666666667</v>
      </c>
      <c r="I40" s="279">
        <v>125.53333333333333</v>
      </c>
      <c r="J40" s="279">
        <v>127.06666666666666</v>
      </c>
      <c r="K40" s="277">
        <v>124</v>
      </c>
      <c r="L40" s="277">
        <v>121.15</v>
      </c>
      <c r="M40" s="277">
        <v>1.60558</v>
      </c>
    </row>
    <row r="41" spans="1:13">
      <c r="A41" s="268">
        <v>31</v>
      </c>
      <c r="B41" s="277" t="s">
        <v>938</v>
      </c>
      <c r="C41" s="278">
        <v>196.5</v>
      </c>
      <c r="D41" s="279">
        <v>193.13333333333333</v>
      </c>
      <c r="E41" s="279">
        <v>188.36666666666665</v>
      </c>
      <c r="F41" s="279">
        <v>180.23333333333332</v>
      </c>
      <c r="G41" s="279">
        <v>175.46666666666664</v>
      </c>
      <c r="H41" s="279">
        <v>201.26666666666665</v>
      </c>
      <c r="I41" s="279">
        <v>206.0333333333333</v>
      </c>
      <c r="J41" s="279">
        <v>214.16666666666666</v>
      </c>
      <c r="K41" s="277">
        <v>197.9</v>
      </c>
      <c r="L41" s="277">
        <v>185</v>
      </c>
      <c r="M41" s="277">
        <v>1.3194600000000001</v>
      </c>
    </row>
    <row r="42" spans="1:13">
      <c r="A42" s="268">
        <v>32</v>
      </c>
      <c r="B42" s="277" t="s">
        <v>306</v>
      </c>
      <c r="C42" s="278">
        <v>58</v>
      </c>
      <c r="D42" s="279">
        <v>57.716666666666669</v>
      </c>
      <c r="E42" s="279">
        <v>57.033333333333339</v>
      </c>
      <c r="F42" s="279">
        <v>56.06666666666667</v>
      </c>
      <c r="G42" s="279">
        <v>55.38333333333334</v>
      </c>
      <c r="H42" s="279">
        <v>58.683333333333337</v>
      </c>
      <c r="I42" s="279">
        <v>59.366666666666674</v>
      </c>
      <c r="J42" s="279">
        <v>60.333333333333336</v>
      </c>
      <c r="K42" s="277">
        <v>58.4</v>
      </c>
      <c r="L42" s="277">
        <v>56.75</v>
      </c>
      <c r="M42" s="277">
        <v>10.98709</v>
      </c>
    </row>
    <row r="43" spans="1:13">
      <c r="A43" s="268">
        <v>33</v>
      </c>
      <c r="B43" s="277" t="s">
        <v>49</v>
      </c>
      <c r="C43" s="278">
        <v>49.95</v>
      </c>
      <c r="D43" s="279">
        <v>49.733333333333327</v>
      </c>
      <c r="E43" s="279">
        <v>49.066666666666656</v>
      </c>
      <c r="F43" s="279">
        <v>48.18333333333333</v>
      </c>
      <c r="G43" s="279">
        <v>47.516666666666659</v>
      </c>
      <c r="H43" s="279">
        <v>50.616666666666653</v>
      </c>
      <c r="I43" s="279">
        <v>51.283333333333324</v>
      </c>
      <c r="J43" s="279">
        <v>52.16666666666665</v>
      </c>
      <c r="K43" s="277">
        <v>50.4</v>
      </c>
      <c r="L43" s="277">
        <v>48.85</v>
      </c>
      <c r="M43" s="277">
        <v>288.02771999999999</v>
      </c>
    </row>
    <row r="44" spans="1:13">
      <c r="A44" s="268">
        <v>34</v>
      </c>
      <c r="B44" s="277" t="s">
        <v>51</v>
      </c>
      <c r="C44" s="278">
        <v>1806.25</v>
      </c>
      <c r="D44" s="279">
        <v>1782.95</v>
      </c>
      <c r="E44" s="279">
        <v>1749</v>
      </c>
      <c r="F44" s="279">
        <v>1691.75</v>
      </c>
      <c r="G44" s="279">
        <v>1657.8</v>
      </c>
      <c r="H44" s="279">
        <v>1840.2</v>
      </c>
      <c r="I44" s="279">
        <v>1874.1500000000003</v>
      </c>
      <c r="J44" s="279">
        <v>1931.4</v>
      </c>
      <c r="K44" s="277">
        <v>1816.9</v>
      </c>
      <c r="L44" s="277">
        <v>1725.7</v>
      </c>
      <c r="M44" s="277">
        <v>51.660899999999998</v>
      </c>
    </row>
    <row r="45" spans="1:13">
      <c r="A45" s="268">
        <v>35</v>
      </c>
      <c r="B45" s="277" t="s">
        <v>307</v>
      </c>
      <c r="C45" s="278">
        <v>128.30000000000001</v>
      </c>
      <c r="D45" s="279">
        <v>129.36666666666667</v>
      </c>
      <c r="E45" s="279">
        <v>126.83333333333334</v>
      </c>
      <c r="F45" s="279">
        <v>125.36666666666667</v>
      </c>
      <c r="G45" s="279">
        <v>122.83333333333334</v>
      </c>
      <c r="H45" s="279">
        <v>130.83333333333334</v>
      </c>
      <c r="I45" s="279">
        <v>133.36666666666665</v>
      </c>
      <c r="J45" s="279">
        <v>134.83333333333334</v>
      </c>
      <c r="K45" s="277">
        <v>131.9</v>
      </c>
      <c r="L45" s="277">
        <v>127.9</v>
      </c>
      <c r="M45" s="277">
        <v>0.86546000000000001</v>
      </c>
    </row>
    <row r="46" spans="1:13">
      <c r="A46" s="268">
        <v>36</v>
      </c>
      <c r="B46" s="277" t="s">
        <v>309</v>
      </c>
      <c r="C46" s="278">
        <v>1048.95</v>
      </c>
      <c r="D46" s="279">
        <v>1046.3166666666666</v>
      </c>
      <c r="E46" s="279">
        <v>1017.6333333333332</v>
      </c>
      <c r="F46" s="279">
        <v>986.31666666666661</v>
      </c>
      <c r="G46" s="279">
        <v>957.63333333333321</v>
      </c>
      <c r="H46" s="279">
        <v>1077.6333333333332</v>
      </c>
      <c r="I46" s="279">
        <v>1106.3166666666666</v>
      </c>
      <c r="J46" s="279">
        <v>1137.6333333333332</v>
      </c>
      <c r="K46" s="277">
        <v>1075</v>
      </c>
      <c r="L46" s="277">
        <v>1015</v>
      </c>
      <c r="M46" s="277">
        <v>2.7485400000000002</v>
      </c>
    </row>
    <row r="47" spans="1:13">
      <c r="A47" s="268">
        <v>37</v>
      </c>
      <c r="B47" s="277" t="s">
        <v>308</v>
      </c>
      <c r="C47" s="278">
        <v>3332.8</v>
      </c>
      <c r="D47" s="279">
        <v>3336.4</v>
      </c>
      <c r="E47" s="279">
        <v>3315.4</v>
      </c>
      <c r="F47" s="279">
        <v>3298</v>
      </c>
      <c r="G47" s="279">
        <v>3277</v>
      </c>
      <c r="H47" s="279">
        <v>3353.8</v>
      </c>
      <c r="I47" s="279">
        <v>3374.8</v>
      </c>
      <c r="J47" s="279">
        <v>3392.2000000000003</v>
      </c>
      <c r="K47" s="277">
        <v>3357.4</v>
      </c>
      <c r="L47" s="277">
        <v>3319</v>
      </c>
      <c r="M47" s="277">
        <v>0.23133999999999999</v>
      </c>
    </row>
    <row r="48" spans="1:13">
      <c r="A48" s="268">
        <v>38</v>
      </c>
      <c r="B48" s="277" t="s">
        <v>310</v>
      </c>
      <c r="C48" s="278">
        <v>5152.55</v>
      </c>
      <c r="D48" s="279">
        <v>5180.5166666666664</v>
      </c>
      <c r="E48" s="279">
        <v>5082.0333333333328</v>
      </c>
      <c r="F48" s="279">
        <v>5011.5166666666664</v>
      </c>
      <c r="G48" s="279">
        <v>4913.0333333333328</v>
      </c>
      <c r="H48" s="279">
        <v>5251.0333333333328</v>
      </c>
      <c r="I48" s="279">
        <v>5349.5166666666664</v>
      </c>
      <c r="J48" s="279">
        <v>5420.0333333333328</v>
      </c>
      <c r="K48" s="277">
        <v>5279</v>
      </c>
      <c r="L48" s="277">
        <v>5110</v>
      </c>
      <c r="M48" s="277">
        <v>0.32546000000000003</v>
      </c>
    </row>
    <row r="49" spans="1:13">
      <c r="A49" s="268">
        <v>39</v>
      </c>
      <c r="B49" s="277" t="s">
        <v>226</v>
      </c>
      <c r="C49" s="278">
        <v>709.5</v>
      </c>
      <c r="D49" s="279">
        <v>715.4</v>
      </c>
      <c r="E49" s="279">
        <v>701.09999999999991</v>
      </c>
      <c r="F49" s="279">
        <v>692.69999999999993</v>
      </c>
      <c r="G49" s="279">
        <v>678.39999999999986</v>
      </c>
      <c r="H49" s="279">
        <v>723.8</v>
      </c>
      <c r="I49" s="279">
        <v>738.09999999999991</v>
      </c>
      <c r="J49" s="279">
        <v>746.5</v>
      </c>
      <c r="K49" s="277">
        <v>729.7</v>
      </c>
      <c r="L49" s="277">
        <v>707</v>
      </c>
      <c r="M49" s="277">
        <v>4.8241699999999996</v>
      </c>
    </row>
    <row r="50" spans="1:13">
      <c r="A50" s="268">
        <v>40</v>
      </c>
      <c r="B50" s="277" t="s">
        <v>53</v>
      </c>
      <c r="C50" s="278">
        <v>906.45</v>
      </c>
      <c r="D50" s="279">
        <v>909.15</v>
      </c>
      <c r="E50" s="279">
        <v>895.3</v>
      </c>
      <c r="F50" s="279">
        <v>884.15</v>
      </c>
      <c r="G50" s="279">
        <v>870.3</v>
      </c>
      <c r="H50" s="279">
        <v>920.3</v>
      </c>
      <c r="I50" s="279">
        <v>934.15000000000009</v>
      </c>
      <c r="J50" s="279">
        <v>945.3</v>
      </c>
      <c r="K50" s="277">
        <v>923</v>
      </c>
      <c r="L50" s="277">
        <v>898</v>
      </c>
      <c r="M50" s="277">
        <v>75.554140000000004</v>
      </c>
    </row>
    <row r="51" spans="1:13">
      <c r="A51" s="268">
        <v>41</v>
      </c>
      <c r="B51" s="277" t="s">
        <v>311</v>
      </c>
      <c r="C51" s="278">
        <v>485.35</v>
      </c>
      <c r="D51" s="279">
        <v>487.0333333333333</v>
      </c>
      <c r="E51" s="279">
        <v>476.31666666666661</v>
      </c>
      <c r="F51" s="279">
        <v>467.2833333333333</v>
      </c>
      <c r="G51" s="279">
        <v>456.56666666666661</v>
      </c>
      <c r="H51" s="279">
        <v>496.06666666666661</v>
      </c>
      <c r="I51" s="279">
        <v>506.7833333333333</v>
      </c>
      <c r="J51" s="279">
        <v>515.81666666666661</v>
      </c>
      <c r="K51" s="277">
        <v>497.75</v>
      </c>
      <c r="L51" s="277">
        <v>478</v>
      </c>
      <c r="M51" s="277">
        <v>10.48977</v>
      </c>
    </row>
    <row r="52" spans="1:13">
      <c r="A52" s="268">
        <v>42</v>
      </c>
      <c r="B52" s="277" t="s">
        <v>55</v>
      </c>
      <c r="C52" s="278">
        <v>433.3</v>
      </c>
      <c r="D52" s="279">
        <v>432.48333333333329</v>
      </c>
      <c r="E52" s="279">
        <v>427.96666666666658</v>
      </c>
      <c r="F52" s="279">
        <v>422.63333333333327</v>
      </c>
      <c r="G52" s="279">
        <v>418.11666666666656</v>
      </c>
      <c r="H52" s="279">
        <v>437.81666666666661</v>
      </c>
      <c r="I52" s="279">
        <v>442.33333333333337</v>
      </c>
      <c r="J52" s="279">
        <v>447.66666666666663</v>
      </c>
      <c r="K52" s="277">
        <v>437</v>
      </c>
      <c r="L52" s="277">
        <v>427.15</v>
      </c>
      <c r="M52" s="277">
        <v>155.70555999999999</v>
      </c>
    </row>
    <row r="53" spans="1:13">
      <c r="A53" s="268">
        <v>43</v>
      </c>
      <c r="B53" s="277" t="s">
        <v>56</v>
      </c>
      <c r="C53" s="278">
        <v>3001.7</v>
      </c>
      <c r="D53" s="279">
        <v>2998.5666666666671</v>
      </c>
      <c r="E53" s="279">
        <v>2978.1333333333341</v>
      </c>
      <c r="F53" s="279">
        <v>2954.5666666666671</v>
      </c>
      <c r="G53" s="279">
        <v>2934.1333333333341</v>
      </c>
      <c r="H53" s="279">
        <v>3022.1333333333341</v>
      </c>
      <c r="I53" s="279">
        <v>3042.5666666666675</v>
      </c>
      <c r="J53" s="279">
        <v>3066.1333333333341</v>
      </c>
      <c r="K53" s="277">
        <v>3019</v>
      </c>
      <c r="L53" s="277">
        <v>2975</v>
      </c>
      <c r="M53" s="277">
        <v>5.1551299999999998</v>
      </c>
    </row>
    <row r="54" spans="1:13">
      <c r="A54" s="268">
        <v>44</v>
      </c>
      <c r="B54" s="277" t="s">
        <v>315</v>
      </c>
      <c r="C54" s="278">
        <v>182.35</v>
      </c>
      <c r="D54" s="279">
        <v>182.91666666666666</v>
      </c>
      <c r="E54" s="279">
        <v>178.98333333333332</v>
      </c>
      <c r="F54" s="279">
        <v>175.61666666666667</v>
      </c>
      <c r="G54" s="279">
        <v>171.68333333333334</v>
      </c>
      <c r="H54" s="279">
        <v>186.2833333333333</v>
      </c>
      <c r="I54" s="279">
        <v>190.21666666666664</v>
      </c>
      <c r="J54" s="279">
        <v>193.58333333333329</v>
      </c>
      <c r="K54" s="277">
        <v>186.85</v>
      </c>
      <c r="L54" s="277">
        <v>179.55</v>
      </c>
      <c r="M54" s="277">
        <v>17.385470000000002</v>
      </c>
    </row>
    <row r="55" spans="1:13">
      <c r="A55" s="268">
        <v>45</v>
      </c>
      <c r="B55" s="277" t="s">
        <v>316</v>
      </c>
      <c r="C55" s="278">
        <v>430.15</v>
      </c>
      <c r="D55" s="279">
        <v>432.56666666666666</v>
      </c>
      <c r="E55" s="279">
        <v>425.58333333333331</v>
      </c>
      <c r="F55" s="279">
        <v>421.01666666666665</v>
      </c>
      <c r="G55" s="279">
        <v>414.0333333333333</v>
      </c>
      <c r="H55" s="279">
        <v>437.13333333333333</v>
      </c>
      <c r="I55" s="279">
        <v>444.11666666666667</v>
      </c>
      <c r="J55" s="279">
        <v>448.68333333333334</v>
      </c>
      <c r="K55" s="277">
        <v>439.55</v>
      </c>
      <c r="L55" s="277">
        <v>428</v>
      </c>
      <c r="M55" s="277">
        <v>3.2372999999999998</v>
      </c>
    </row>
    <row r="56" spans="1:13">
      <c r="A56" s="268">
        <v>46</v>
      </c>
      <c r="B56" s="277" t="s">
        <v>58</v>
      </c>
      <c r="C56" s="278">
        <v>6467.15</v>
      </c>
      <c r="D56" s="279">
        <v>6405.7166666666672</v>
      </c>
      <c r="E56" s="279">
        <v>6311.4333333333343</v>
      </c>
      <c r="F56" s="279">
        <v>6155.7166666666672</v>
      </c>
      <c r="G56" s="279">
        <v>6061.4333333333343</v>
      </c>
      <c r="H56" s="279">
        <v>6561.4333333333343</v>
      </c>
      <c r="I56" s="279">
        <v>6655.7166666666672</v>
      </c>
      <c r="J56" s="279">
        <v>6811.4333333333343</v>
      </c>
      <c r="K56" s="277">
        <v>6500</v>
      </c>
      <c r="L56" s="277">
        <v>6250</v>
      </c>
      <c r="M56" s="277">
        <v>8.2577300000000005</v>
      </c>
    </row>
    <row r="57" spans="1:13">
      <c r="A57" s="268">
        <v>47</v>
      </c>
      <c r="B57" s="277" t="s">
        <v>232</v>
      </c>
      <c r="C57" s="278">
        <v>2701.05</v>
      </c>
      <c r="D57" s="279">
        <v>2692.8666666666668</v>
      </c>
      <c r="E57" s="279">
        <v>2668.5833333333335</v>
      </c>
      <c r="F57" s="279">
        <v>2636.1166666666668</v>
      </c>
      <c r="G57" s="279">
        <v>2611.8333333333335</v>
      </c>
      <c r="H57" s="279">
        <v>2725.3333333333335</v>
      </c>
      <c r="I57" s="279">
        <v>2749.6166666666663</v>
      </c>
      <c r="J57" s="279">
        <v>2782.0833333333335</v>
      </c>
      <c r="K57" s="277">
        <v>2717.15</v>
      </c>
      <c r="L57" s="277">
        <v>2660.4</v>
      </c>
      <c r="M57" s="277">
        <v>0.26300000000000001</v>
      </c>
    </row>
    <row r="58" spans="1:13">
      <c r="A58" s="268">
        <v>48</v>
      </c>
      <c r="B58" s="277" t="s">
        <v>59</v>
      </c>
      <c r="C58" s="278">
        <v>3464.3</v>
      </c>
      <c r="D58" s="279">
        <v>3418.5833333333335</v>
      </c>
      <c r="E58" s="279">
        <v>3355.7166666666672</v>
      </c>
      <c r="F58" s="279">
        <v>3247.1333333333337</v>
      </c>
      <c r="G58" s="279">
        <v>3184.2666666666673</v>
      </c>
      <c r="H58" s="279">
        <v>3527.166666666667</v>
      </c>
      <c r="I58" s="279">
        <v>3590.0333333333328</v>
      </c>
      <c r="J58" s="279">
        <v>3698.6166666666668</v>
      </c>
      <c r="K58" s="277">
        <v>3481.45</v>
      </c>
      <c r="L58" s="277">
        <v>3310</v>
      </c>
      <c r="M58" s="277">
        <v>101.51345000000001</v>
      </c>
    </row>
    <row r="59" spans="1:13">
      <c r="A59" s="268">
        <v>49</v>
      </c>
      <c r="B59" s="277" t="s">
        <v>60</v>
      </c>
      <c r="C59" s="278">
        <v>1349.85</v>
      </c>
      <c r="D59" s="279">
        <v>1359.8333333333333</v>
      </c>
      <c r="E59" s="279">
        <v>1336.1166666666666</v>
      </c>
      <c r="F59" s="279">
        <v>1322.3833333333332</v>
      </c>
      <c r="G59" s="279">
        <v>1298.6666666666665</v>
      </c>
      <c r="H59" s="279">
        <v>1373.5666666666666</v>
      </c>
      <c r="I59" s="279">
        <v>1397.2833333333333</v>
      </c>
      <c r="J59" s="279">
        <v>1411.0166666666667</v>
      </c>
      <c r="K59" s="277">
        <v>1383.55</v>
      </c>
      <c r="L59" s="277">
        <v>1346.1</v>
      </c>
      <c r="M59" s="277">
        <v>9.7324300000000008</v>
      </c>
    </row>
    <row r="60" spans="1:13" ht="12" customHeight="1">
      <c r="A60" s="268">
        <v>50</v>
      </c>
      <c r="B60" s="277" t="s">
        <v>317</v>
      </c>
      <c r="C60" s="278">
        <v>116.45</v>
      </c>
      <c r="D60" s="279">
        <v>116.35000000000001</v>
      </c>
      <c r="E60" s="279">
        <v>114.75000000000001</v>
      </c>
      <c r="F60" s="279">
        <v>113.05000000000001</v>
      </c>
      <c r="G60" s="279">
        <v>111.45000000000002</v>
      </c>
      <c r="H60" s="279">
        <v>118.05000000000001</v>
      </c>
      <c r="I60" s="279">
        <v>119.65</v>
      </c>
      <c r="J60" s="279">
        <v>121.35000000000001</v>
      </c>
      <c r="K60" s="277">
        <v>117.95</v>
      </c>
      <c r="L60" s="277">
        <v>114.65</v>
      </c>
      <c r="M60" s="277">
        <v>2.8271500000000001</v>
      </c>
    </row>
    <row r="61" spans="1:13">
      <c r="A61" s="268">
        <v>51</v>
      </c>
      <c r="B61" s="277" t="s">
        <v>318</v>
      </c>
      <c r="C61" s="278">
        <v>130.19999999999999</v>
      </c>
      <c r="D61" s="279">
        <v>129.85</v>
      </c>
      <c r="E61" s="279">
        <v>127.35</v>
      </c>
      <c r="F61" s="279">
        <v>124.5</v>
      </c>
      <c r="G61" s="279">
        <v>122</v>
      </c>
      <c r="H61" s="279">
        <v>132.69999999999999</v>
      </c>
      <c r="I61" s="279">
        <v>135.19999999999999</v>
      </c>
      <c r="J61" s="279">
        <v>138.04999999999998</v>
      </c>
      <c r="K61" s="277">
        <v>132.35</v>
      </c>
      <c r="L61" s="277">
        <v>127</v>
      </c>
      <c r="M61" s="277">
        <v>33.902410000000003</v>
      </c>
    </row>
    <row r="62" spans="1:13">
      <c r="A62" s="268">
        <v>52</v>
      </c>
      <c r="B62" s="277" t="s">
        <v>233</v>
      </c>
      <c r="C62" s="278">
        <v>307.5</v>
      </c>
      <c r="D62" s="279">
        <v>305.68333333333334</v>
      </c>
      <c r="E62" s="279">
        <v>302.06666666666666</v>
      </c>
      <c r="F62" s="279">
        <v>296.63333333333333</v>
      </c>
      <c r="G62" s="279">
        <v>293.01666666666665</v>
      </c>
      <c r="H62" s="279">
        <v>311.11666666666667</v>
      </c>
      <c r="I62" s="279">
        <v>314.73333333333335</v>
      </c>
      <c r="J62" s="279">
        <v>320.16666666666669</v>
      </c>
      <c r="K62" s="277">
        <v>309.3</v>
      </c>
      <c r="L62" s="277">
        <v>300.25</v>
      </c>
      <c r="M62" s="277">
        <v>208.35433</v>
      </c>
    </row>
    <row r="63" spans="1:13">
      <c r="A63" s="268">
        <v>53</v>
      </c>
      <c r="B63" s="277" t="s">
        <v>61</v>
      </c>
      <c r="C63" s="278">
        <v>48.35</v>
      </c>
      <c r="D63" s="279">
        <v>47.766666666666673</v>
      </c>
      <c r="E63" s="279">
        <v>46.683333333333344</v>
      </c>
      <c r="F63" s="279">
        <v>45.016666666666673</v>
      </c>
      <c r="G63" s="279">
        <v>43.933333333333344</v>
      </c>
      <c r="H63" s="279">
        <v>49.433333333333344</v>
      </c>
      <c r="I63" s="279">
        <v>50.516666666666673</v>
      </c>
      <c r="J63" s="279">
        <v>52.183333333333344</v>
      </c>
      <c r="K63" s="277">
        <v>48.85</v>
      </c>
      <c r="L63" s="277">
        <v>46.1</v>
      </c>
      <c r="M63" s="277">
        <v>371.47125999999997</v>
      </c>
    </row>
    <row r="64" spans="1:13">
      <c r="A64" s="268">
        <v>54</v>
      </c>
      <c r="B64" s="277" t="s">
        <v>62</v>
      </c>
      <c r="C64" s="278">
        <v>48.95</v>
      </c>
      <c r="D64" s="279">
        <v>48.949999999999996</v>
      </c>
      <c r="E64" s="279">
        <v>48.099999999999994</v>
      </c>
      <c r="F64" s="279">
        <v>47.25</v>
      </c>
      <c r="G64" s="279">
        <v>46.4</v>
      </c>
      <c r="H64" s="279">
        <v>49.79999999999999</v>
      </c>
      <c r="I64" s="279">
        <v>50.65</v>
      </c>
      <c r="J64" s="279">
        <v>51.499999999999986</v>
      </c>
      <c r="K64" s="277">
        <v>49.8</v>
      </c>
      <c r="L64" s="277">
        <v>48.1</v>
      </c>
      <c r="M64" s="277">
        <v>27.35923</v>
      </c>
    </row>
    <row r="65" spans="1:13">
      <c r="A65" s="268">
        <v>55</v>
      </c>
      <c r="B65" s="277" t="s">
        <v>312</v>
      </c>
      <c r="C65" s="278">
        <v>1325.7</v>
      </c>
      <c r="D65" s="279">
        <v>1333.6499999999999</v>
      </c>
      <c r="E65" s="279">
        <v>1302.2999999999997</v>
      </c>
      <c r="F65" s="279">
        <v>1278.8999999999999</v>
      </c>
      <c r="G65" s="279">
        <v>1247.5499999999997</v>
      </c>
      <c r="H65" s="279">
        <v>1357.0499999999997</v>
      </c>
      <c r="I65" s="279">
        <v>1388.3999999999996</v>
      </c>
      <c r="J65" s="279">
        <v>1411.7999999999997</v>
      </c>
      <c r="K65" s="277">
        <v>1365</v>
      </c>
      <c r="L65" s="277">
        <v>1310.25</v>
      </c>
      <c r="M65" s="277">
        <v>1.08491</v>
      </c>
    </row>
    <row r="66" spans="1:13">
      <c r="A66" s="268">
        <v>56</v>
      </c>
      <c r="B66" s="277" t="s">
        <v>63</v>
      </c>
      <c r="C66" s="278">
        <v>1257.9000000000001</v>
      </c>
      <c r="D66" s="279">
        <v>1261.1166666666668</v>
      </c>
      <c r="E66" s="279">
        <v>1248.7833333333335</v>
      </c>
      <c r="F66" s="279">
        <v>1239.6666666666667</v>
      </c>
      <c r="G66" s="279">
        <v>1227.3333333333335</v>
      </c>
      <c r="H66" s="279">
        <v>1270.2333333333336</v>
      </c>
      <c r="I66" s="279">
        <v>1282.5666666666666</v>
      </c>
      <c r="J66" s="279">
        <v>1291.6833333333336</v>
      </c>
      <c r="K66" s="277">
        <v>1273.45</v>
      </c>
      <c r="L66" s="277">
        <v>1252</v>
      </c>
      <c r="M66" s="277">
        <v>14.896229999999999</v>
      </c>
    </row>
    <row r="67" spans="1:13">
      <c r="A67" s="268">
        <v>57</v>
      </c>
      <c r="B67" s="277" t="s">
        <v>320</v>
      </c>
      <c r="C67" s="278">
        <v>6137.85</v>
      </c>
      <c r="D67" s="279">
        <v>6229.6333333333341</v>
      </c>
      <c r="E67" s="279">
        <v>6009.2666666666682</v>
      </c>
      <c r="F67" s="279">
        <v>5880.6833333333343</v>
      </c>
      <c r="G67" s="279">
        <v>5660.3166666666684</v>
      </c>
      <c r="H67" s="279">
        <v>6358.2166666666681</v>
      </c>
      <c r="I67" s="279">
        <v>6578.5833333333348</v>
      </c>
      <c r="J67" s="279">
        <v>6707.1666666666679</v>
      </c>
      <c r="K67" s="277">
        <v>6450</v>
      </c>
      <c r="L67" s="277">
        <v>6101.05</v>
      </c>
      <c r="M67" s="277">
        <v>1.82253</v>
      </c>
    </row>
    <row r="68" spans="1:13">
      <c r="A68" s="268">
        <v>58</v>
      </c>
      <c r="B68" s="277" t="s">
        <v>234</v>
      </c>
      <c r="C68" s="278">
        <v>1360.5</v>
      </c>
      <c r="D68" s="279">
        <v>1357.4833333333333</v>
      </c>
      <c r="E68" s="279">
        <v>1335.0166666666667</v>
      </c>
      <c r="F68" s="279">
        <v>1309.5333333333333</v>
      </c>
      <c r="G68" s="279">
        <v>1287.0666666666666</v>
      </c>
      <c r="H68" s="279">
        <v>1382.9666666666667</v>
      </c>
      <c r="I68" s="279">
        <v>1405.4333333333334</v>
      </c>
      <c r="J68" s="279">
        <v>1430.9166666666667</v>
      </c>
      <c r="K68" s="277">
        <v>1379.95</v>
      </c>
      <c r="L68" s="277">
        <v>1332</v>
      </c>
      <c r="M68" s="277">
        <v>2.2239800000000001</v>
      </c>
    </row>
    <row r="69" spans="1:13">
      <c r="A69" s="268">
        <v>59</v>
      </c>
      <c r="B69" s="277" t="s">
        <v>321</v>
      </c>
      <c r="C69" s="278">
        <v>419.45</v>
      </c>
      <c r="D69" s="279">
        <v>421.95</v>
      </c>
      <c r="E69" s="279">
        <v>414.5</v>
      </c>
      <c r="F69" s="279">
        <v>409.55</v>
      </c>
      <c r="G69" s="279">
        <v>402.1</v>
      </c>
      <c r="H69" s="279">
        <v>426.9</v>
      </c>
      <c r="I69" s="279">
        <v>434.34999999999991</v>
      </c>
      <c r="J69" s="279">
        <v>439.29999999999995</v>
      </c>
      <c r="K69" s="277">
        <v>429.4</v>
      </c>
      <c r="L69" s="277">
        <v>417</v>
      </c>
      <c r="M69" s="277">
        <v>8.9627199999999991</v>
      </c>
    </row>
    <row r="70" spans="1:13">
      <c r="A70" s="268">
        <v>60</v>
      </c>
      <c r="B70" s="277" t="s">
        <v>65</v>
      </c>
      <c r="C70" s="278">
        <v>99.2</v>
      </c>
      <c r="D70" s="279">
        <v>99.433333333333323</v>
      </c>
      <c r="E70" s="279">
        <v>98.116666666666646</v>
      </c>
      <c r="F70" s="279">
        <v>97.033333333333317</v>
      </c>
      <c r="G70" s="279">
        <v>95.71666666666664</v>
      </c>
      <c r="H70" s="279">
        <v>100.51666666666665</v>
      </c>
      <c r="I70" s="279">
        <v>101.83333333333334</v>
      </c>
      <c r="J70" s="279">
        <v>102.91666666666666</v>
      </c>
      <c r="K70" s="277">
        <v>100.75</v>
      </c>
      <c r="L70" s="277">
        <v>98.35</v>
      </c>
      <c r="M70" s="277">
        <v>77.705240000000003</v>
      </c>
    </row>
    <row r="71" spans="1:13">
      <c r="A71" s="268">
        <v>61</v>
      </c>
      <c r="B71" s="277" t="s">
        <v>313</v>
      </c>
      <c r="C71" s="278">
        <v>656.6</v>
      </c>
      <c r="D71" s="279">
        <v>656.7</v>
      </c>
      <c r="E71" s="279">
        <v>646.95000000000005</v>
      </c>
      <c r="F71" s="279">
        <v>637.29999999999995</v>
      </c>
      <c r="G71" s="279">
        <v>627.54999999999995</v>
      </c>
      <c r="H71" s="279">
        <v>666.35000000000014</v>
      </c>
      <c r="I71" s="279">
        <v>676.10000000000014</v>
      </c>
      <c r="J71" s="279">
        <v>685.75000000000023</v>
      </c>
      <c r="K71" s="277">
        <v>666.45</v>
      </c>
      <c r="L71" s="277">
        <v>647.04999999999995</v>
      </c>
      <c r="M71" s="277">
        <v>6.6418999999999997</v>
      </c>
    </row>
    <row r="72" spans="1:13">
      <c r="A72" s="268">
        <v>62</v>
      </c>
      <c r="B72" s="277" t="s">
        <v>66</v>
      </c>
      <c r="C72" s="278">
        <v>555.15</v>
      </c>
      <c r="D72" s="279">
        <v>546.66666666666663</v>
      </c>
      <c r="E72" s="279">
        <v>535.33333333333326</v>
      </c>
      <c r="F72" s="279">
        <v>515.51666666666665</v>
      </c>
      <c r="G72" s="279">
        <v>504.18333333333328</v>
      </c>
      <c r="H72" s="279">
        <v>566.48333333333323</v>
      </c>
      <c r="I72" s="279">
        <v>577.81666666666649</v>
      </c>
      <c r="J72" s="279">
        <v>597.63333333333321</v>
      </c>
      <c r="K72" s="277">
        <v>558</v>
      </c>
      <c r="L72" s="277">
        <v>526.85</v>
      </c>
      <c r="M72" s="277">
        <v>36.887659999999997</v>
      </c>
    </row>
    <row r="73" spans="1:13">
      <c r="A73" s="268">
        <v>63</v>
      </c>
      <c r="B73" s="277" t="s">
        <v>67</v>
      </c>
      <c r="C73" s="278">
        <v>407.8</v>
      </c>
      <c r="D73" s="279">
        <v>408.66666666666669</v>
      </c>
      <c r="E73" s="279">
        <v>403.83333333333337</v>
      </c>
      <c r="F73" s="279">
        <v>399.86666666666667</v>
      </c>
      <c r="G73" s="279">
        <v>395.03333333333336</v>
      </c>
      <c r="H73" s="279">
        <v>412.63333333333338</v>
      </c>
      <c r="I73" s="279">
        <v>417.46666666666675</v>
      </c>
      <c r="J73" s="279">
        <v>421.43333333333339</v>
      </c>
      <c r="K73" s="277">
        <v>413.5</v>
      </c>
      <c r="L73" s="277">
        <v>404.7</v>
      </c>
      <c r="M73" s="277">
        <v>20.087430000000001</v>
      </c>
    </row>
    <row r="74" spans="1:13">
      <c r="A74" s="268">
        <v>64</v>
      </c>
      <c r="B74" s="277" t="s">
        <v>1046</v>
      </c>
      <c r="C74" s="278">
        <v>10026.700000000001</v>
      </c>
      <c r="D74" s="279">
        <v>9959.5833333333339</v>
      </c>
      <c r="E74" s="279">
        <v>9719.1666666666679</v>
      </c>
      <c r="F74" s="279">
        <v>9411.6333333333332</v>
      </c>
      <c r="G74" s="279">
        <v>9171.2166666666672</v>
      </c>
      <c r="H74" s="279">
        <v>10267.116666666669</v>
      </c>
      <c r="I74" s="279">
        <v>10507.533333333336</v>
      </c>
      <c r="J74" s="279">
        <v>10815.066666666669</v>
      </c>
      <c r="K74" s="277">
        <v>10200</v>
      </c>
      <c r="L74" s="277">
        <v>9652.0499999999993</v>
      </c>
      <c r="M74" s="277">
        <v>0.16914999999999999</v>
      </c>
    </row>
    <row r="75" spans="1:13">
      <c r="A75" s="268">
        <v>65</v>
      </c>
      <c r="B75" s="277" t="s">
        <v>69</v>
      </c>
      <c r="C75" s="278">
        <v>560.79999999999995</v>
      </c>
      <c r="D75" s="279">
        <v>558.74999999999989</v>
      </c>
      <c r="E75" s="279">
        <v>554.0999999999998</v>
      </c>
      <c r="F75" s="279">
        <v>547.39999999999986</v>
      </c>
      <c r="G75" s="279">
        <v>542.74999999999977</v>
      </c>
      <c r="H75" s="279">
        <v>565.44999999999982</v>
      </c>
      <c r="I75" s="279">
        <v>570.09999999999991</v>
      </c>
      <c r="J75" s="279">
        <v>576.79999999999984</v>
      </c>
      <c r="K75" s="277">
        <v>563.4</v>
      </c>
      <c r="L75" s="277">
        <v>552.04999999999995</v>
      </c>
      <c r="M75" s="277">
        <v>72.109039999999993</v>
      </c>
    </row>
    <row r="76" spans="1:13" s="16" customFormat="1">
      <c r="A76" s="268">
        <v>66</v>
      </c>
      <c r="B76" s="277" t="s">
        <v>70</v>
      </c>
      <c r="C76" s="278">
        <v>35.25</v>
      </c>
      <c r="D76" s="279">
        <v>35.18333333333333</v>
      </c>
      <c r="E76" s="279">
        <v>34.816666666666663</v>
      </c>
      <c r="F76" s="279">
        <v>34.383333333333333</v>
      </c>
      <c r="G76" s="279">
        <v>34.016666666666666</v>
      </c>
      <c r="H76" s="279">
        <v>35.61666666666666</v>
      </c>
      <c r="I76" s="279">
        <v>35.98333333333332</v>
      </c>
      <c r="J76" s="279">
        <v>36.416666666666657</v>
      </c>
      <c r="K76" s="277">
        <v>35.549999999999997</v>
      </c>
      <c r="L76" s="277">
        <v>34.75</v>
      </c>
      <c r="M76" s="277">
        <v>339.40332999999998</v>
      </c>
    </row>
    <row r="77" spans="1:13" s="16" customFormat="1">
      <c r="A77" s="268">
        <v>67</v>
      </c>
      <c r="B77" s="277" t="s">
        <v>71</v>
      </c>
      <c r="C77" s="278">
        <v>399.45</v>
      </c>
      <c r="D77" s="279">
        <v>402.45</v>
      </c>
      <c r="E77" s="279">
        <v>393.04999999999995</v>
      </c>
      <c r="F77" s="279">
        <v>386.65</v>
      </c>
      <c r="G77" s="279">
        <v>377.24999999999994</v>
      </c>
      <c r="H77" s="279">
        <v>408.84999999999997</v>
      </c>
      <c r="I77" s="279">
        <v>418.24999999999994</v>
      </c>
      <c r="J77" s="279">
        <v>424.65</v>
      </c>
      <c r="K77" s="277">
        <v>411.85</v>
      </c>
      <c r="L77" s="277">
        <v>396.05</v>
      </c>
      <c r="M77" s="277">
        <v>56.349919999999997</v>
      </c>
    </row>
    <row r="78" spans="1:13" s="16" customFormat="1">
      <c r="A78" s="268">
        <v>68</v>
      </c>
      <c r="B78" s="277" t="s">
        <v>322</v>
      </c>
      <c r="C78" s="278">
        <v>653.1</v>
      </c>
      <c r="D78" s="279">
        <v>659.38333333333333</v>
      </c>
      <c r="E78" s="279">
        <v>636.76666666666665</v>
      </c>
      <c r="F78" s="279">
        <v>620.43333333333328</v>
      </c>
      <c r="G78" s="279">
        <v>597.81666666666661</v>
      </c>
      <c r="H78" s="279">
        <v>675.7166666666667</v>
      </c>
      <c r="I78" s="279">
        <v>698.33333333333326</v>
      </c>
      <c r="J78" s="279">
        <v>714.66666666666674</v>
      </c>
      <c r="K78" s="277">
        <v>682</v>
      </c>
      <c r="L78" s="277">
        <v>643.04999999999995</v>
      </c>
      <c r="M78" s="277">
        <v>5.7369500000000002</v>
      </c>
    </row>
    <row r="79" spans="1:13" s="16" customFormat="1">
      <c r="A79" s="268">
        <v>69</v>
      </c>
      <c r="B79" s="277" t="s">
        <v>324</v>
      </c>
      <c r="C79" s="278">
        <v>130.05000000000001</v>
      </c>
      <c r="D79" s="279">
        <v>130.26666666666668</v>
      </c>
      <c r="E79" s="279">
        <v>127.78333333333336</v>
      </c>
      <c r="F79" s="279">
        <v>125.51666666666668</v>
      </c>
      <c r="G79" s="279">
        <v>123.03333333333336</v>
      </c>
      <c r="H79" s="279">
        <v>132.53333333333336</v>
      </c>
      <c r="I79" s="279">
        <v>135.01666666666665</v>
      </c>
      <c r="J79" s="279">
        <v>137.28333333333336</v>
      </c>
      <c r="K79" s="277">
        <v>132.75</v>
      </c>
      <c r="L79" s="277">
        <v>128</v>
      </c>
      <c r="M79" s="277">
        <v>7.0982599999999998</v>
      </c>
    </row>
    <row r="80" spans="1:13" s="16" customFormat="1">
      <c r="A80" s="268">
        <v>70</v>
      </c>
      <c r="B80" s="277" t="s">
        <v>325</v>
      </c>
      <c r="C80" s="278">
        <v>1998.65</v>
      </c>
      <c r="D80" s="279">
        <v>2010.9333333333334</v>
      </c>
      <c r="E80" s="279">
        <v>1977.7666666666669</v>
      </c>
      <c r="F80" s="279">
        <v>1956.8833333333334</v>
      </c>
      <c r="G80" s="279">
        <v>1923.7166666666669</v>
      </c>
      <c r="H80" s="279">
        <v>2031.8166666666668</v>
      </c>
      <c r="I80" s="279">
        <v>2064.9833333333336</v>
      </c>
      <c r="J80" s="279">
        <v>2085.8666666666668</v>
      </c>
      <c r="K80" s="277">
        <v>2044.1</v>
      </c>
      <c r="L80" s="277">
        <v>1990.05</v>
      </c>
      <c r="M80" s="277">
        <v>0.17534</v>
      </c>
    </row>
    <row r="81" spans="1:13" s="16" customFormat="1">
      <c r="A81" s="268">
        <v>71</v>
      </c>
      <c r="B81" s="277" t="s">
        <v>326</v>
      </c>
      <c r="C81" s="278">
        <v>498.2</v>
      </c>
      <c r="D81" s="279">
        <v>500.05</v>
      </c>
      <c r="E81" s="279">
        <v>490.15000000000003</v>
      </c>
      <c r="F81" s="279">
        <v>482.1</v>
      </c>
      <c r="G81" s="279">
        <v>472.20000000000005</v>
      </c>
      <c r="H81" s="279">
        <v>508.1</v>
      </c>
      <c r="I81" s="279">
        <v>518</v>
      </c>
      <c r="J81" s="279">
        <v>526.04999999999995</v>
      </c>
      <c r="K81" s="277">
        <v>509.95</v>
      </c>
      <c r="L81" s="277">
        <v>492</v>
      </c>
      <c r="M81" s="277">
        <v>5.1079600000000003</v>
      </c>
    </row>
    <row r="82" spans="1:13" s="16" customFormat="1">
      <c r="A82" s="268">
        <v>72</v>
      </c>
      <c r="B82" s="277" t="s">
        <v>327</v>
      </c>
      <c r="C82" s="278">
        <v>66.95</v>
      </c>
      <c r="D82" s="279">
        <v>66.066666666666677</v>
      </c>
      <c r="E82" s="279">
        <v>64.03333333333336</v>
      </c>
      <c r="F82" s="279">
        <v>61.116666666666681</v>
      </c>
      <c r="G82" s="279">
        <v>59.083333333333364</v>
      </c>
      <c r="H82" s="279">
        <v>68.983333333333348</v>
      </c>
      <c r="I82" s="279">
        <v>71.01666666666668</v>
      </c>
      <c r="J82" s="279">
        <v>73.933333333333351</v>
      </c>
      <c r="K82" s="277">
        <v>68.099999999999994</v>
      </c>
      <c r="L82" s="277">
        <v>63.15</v>
      </c>
      <c r="M82" s="277">
        <v>44.848179999999999</v>
      </c>
    </row>
    <row r="83" spans="1:13" s="16" customFormat="1">
      <c r="A83" s="268">
        <v>73</v>
      </c>
      <c r="B83" s="277" t="s">
        <v>72</v>
      </c>
      <c r="C83" s="278">
        <v>13657.65</v>
      </c>
      <c r="D83" s="279">
        <v>13499.200000000003</v>
      </c>
      <c r="E83" s="279">
        <v>13208.400000000005</v>
      </c>
      <c r="F83" s="279">
        <v>12759.150000000003</v>
      </c>
      <c r="G83" s="279">
        <v>12468.350000000006</v>
      </c>
      <c r="H83" s="279">
        <v>13948.450000000004</v>
      </c>
      <c r="I83" s="279">
        <v>14239.250000000004</v>
      </c>
      <c r="J83" s="279">
        <v>14688.500000000004</v>
      </c>
      <c r="K83" s="277">
        <v>13790</v>
      </c>
      <c r="L83" s="277">
        <v>13049.95</v>
      </c>
      <c r="M83" s="277">
        <v>1.1636500000000001</v>
      </c>
    </row>
    <row r="84" spans="1:13" s="16" customFormat="1">
      <c r="A84" s="268">
        <v>74</v>
      </c>
      <c r="B84" s="277" t="s">
        <v>74</v>
      </c>
      <c r="C84" s="278">
        <v>419.75</v>
      </c>
      <c r="D84" s="279">
        <v>417.40000000000003</v>
      </c>
      <c r="E84" s="279">
        <v>413.40000000000009</v>
      </c>
      <c r="F84" s="279">
        <v>407.05000000000007</v>
      </c>
      <c r="G84" s="279">
        <v>403.05000000000013</v>
      </c>
      <c r="H84" s="279">
        <v>423.75000000000006</v>
      </c>
      <c r="I84" s="279">
        <v>427.74999999999994</v>
      </c>
      <c r="J84" s="279">
        <v>434.1</v>
      </c>
      <c r="K84" s="277">
        <v>421.4</v>
      </c>
      <c r="L84" s="277">
        <v>411.05</v>
      </c>
      <c r="M84" s="277">
        <v>91.191460000000006</v>
      </c>
    </row>
    <row r="85" spans="1:13" s="16" customFormat="1">
      <c r="A85" s="268">
        <v>75</v>
      </c>
      <c r="B85" s="277" t="s">
        <v>328</v>
      </c>
      <c r="C85" s="278">
        <v>138.85</v>
      </c>
      <c r="D85" s="279">
        <v>139.78333333333333</v>
      </c>
      <c r="E85" s="279">
        <v>137.26666666666665</v>
      </c>
      <c r="F85" s="279">
        <v>135.68333333333331</v>
      </c>
      <c r="G85" s="279">
        <v>133.16666666666663</v>
      </c>
      <c r="H85" s="279">
        <v>141.36666666666667</v>
      </c>
      <c r="I85" s="279">
        <v>143.88333333333338</v>
      </c>
      <c r="J85" s="279">
        <v>145.4666666666667</v>
      </c>
      <c r="K85" s="277">
        <v>142.30000000000001</v>
      </c>
      <c r="L85" s="277">
        <v>138.19999999999999</v>
      </c>
      <c r="M85" s="277">
        <v>1.8182499999999999</v>
      </c>
    </row>
    <row r="86" spans="1:13" s="16" customFormat="1">
      <c r="A86" s="268">
        <v>76</v>
      </c>
      <c r="B86" s="277" t="s">
        <v>75</v>
      </c>
      <c r="C86" s="278">
        <v>3934.8</v>
      </c>
      <c r="D86" s="279">
        <v>3909.9333333333329</v>
      </c>
      <c r="E86" s="279">
        <v>3874.8666666666659</v>
      </c>
      <c r="F86" s="279">
        <v>3814.9333333333329</v>
      </c>
      <c r="G86" s="279">
        <v>3779.8666666666659</v>
      </c>
      <c r="H86" s="279">
        <v>3969.8666666666659</v>
      </c>
      <c r="I86" s="279">
        <v>4004.9333333333325</v>
      </c>
      <c r="J86" s="279">
        <v>4064.8666666666659</v>
      </c>
      <c r="K86" s="277">
        <v>3945</v>
      </c>
      <c r="L86" s="277">
        <v>3850</v>
      </c>
      <c r="M86" s="277">
        <v>10.618840000000001</v>
      </c>
    </row>
    <row r="87" spans="1:13" s="16" customFormat="1">
      <c r="A87" s="268">
        <v>77</v>
      </c>
      <c r="B87" s="277" t="s">
        <v>314</v>
      </c>
      <c r="C87" s="278">
        <v>493.35</v>
      </c>
      <c r="D87" s="279">
        <v>495.45</v>
      </c>
      <c r="E87" s="279">
        <v>489.9</v>
      </c>
      <c r="F87" s="279">
        <v>486.45</v>
      </c>
      <c r="G87" s="279">
        <v>480.9</v>
      </c>
      <c r="H87" s="279">
        <v>498.9</v>
      </c>
      <c r="I87" s="279">
        <v>504.45000000000005</v>
      </c>
      <c r="J87" s="279">
        <v>507.9</v>
      </c>
      <c r="K87" s="277">
        <v>501</v>
      </c>
      <c r="L87" s="277">
        <v>492</v>
      </c>
      <c r="M87" s="277">
        <v>1.9392100000000001</v>
      </c>
    </row>
    <row r="88" spans="1:13" s="16" customFormat="1">
      <c r="A88" s="268">
        <v>78</v>
      </c>
      <c r="B88" s="277" t="s">
        <v>323</v>
      </c>
      <c r="C88" s="278">
        <v>142.85</v>
      </c>
      <c r="D88" s="279">
        <v>143.69999999999999</v>
      </c>
      <c r="E88" s="279">
        <v>138.69999999999999</v>
      </c>
      <c r="F88" s="279">
        <v>134.55000000000001</v>
      </c>
      <c r="G88" s="279">
        <v>129.55000000000001</v>
      </c>
      <c r="H88" s="279">
        <v>147.84999999999997</v>
      </c>
      <c r="I88" s="279">
        <v>152.84999999999997</v>
      </c>
      <c r="J88" s="279">
        <v>156.99999999999994</v>
      </c>
      <c r="K88" s="277">
        <v>148.69999999999999</v>
      </c>
      <c r="L88" s="277">
        <v>139.55000000000001</v>
      </c>
      <c r="M88" s="277">
        <v>72.76688</v>
      </c>
    </row>
    <row r="89" spans="1:13" s="16" customFormat="1">
      <c r="A89" s="268">
        <v>79</v>
      </c>
      <c r="B89" s="277" t="s">
        <v>76</v>
      </c>
      <c r="C89" s="278">
        <v>390.9</v>
      </c>
      <c r="D89" s="279">
        <v>391.25</v>
      </c>
      <c r="E89" s="279">
        <v>387.2</v>
      </c>
      <c r="F89" s="279">
        <v>383.5</v>
      </c>
      <c r="G89" s="279">
        <v>379.45</v>
      </c>
      <c r="H89" s="279">
        <v>394.95</v>
      </c>
      <c r="I89" s="279">
        <v>398.99999999999994</v>
      </c>
      <c r="J89" s="279">
        <v>402.7</v>
      </c>
      <c r="K89" s="277">
        <v>395.3</v>
      </c>
      <c r="L89" s="277">
        <v>387.55</v>
      </c>
      <c r="M89" s="277">
        <v>46.044580000000003</v>
      </c>
    </row>
    <row r="90" spans="1:13" s="16" customFormat="1">
      <c r="A90" s="268">
        <v>80</v>
      </c>
      <c r="B90" s="277" t="s">
        <v>77</v>
      </c>
      <c r="C90" s="278">
        <v>101.9</v>
      </c>
      <c r="D90" s="279">
        <v>102.05</v>
      </c>
      <c r="E90" s="279">
        <v>101.35</v>
      </c>
      <c r="F90" s="279">
        <v>100.8</v>
      </c>
      <c r="G90" s="279">
        <v>100.1</v>
      </c>
      <c r="H90" s="279">
        <v>102.6</v>
      </c>
      <c r="I90" s="279">
        <v>103.30000000000001</v>
      </c>
      <c r="J90" s="279">
        <v>103.85</v>
      </c>
      <c r="K90" s="277">
        <v>102.75</v>
      </c>
      <c r="L90" s="277">
        <v>101.5</v>
      </c>
      <c r="M90" s="277">
        <v>46.03398</v>
      </c>
    </row>
    <row r="91" spans="1:13" s="16" customFormat="1">
      <c r="A91" s="268">
        <v>81</v>
      </c>
      <c r="B91" s="277" t="s">
        <v>332</v>
      </c>
      <c r="C91" s="278">
        <v>372.7</v>
      </c>
      <c r="D91" s="279">
        <v>372.63333333333338</v>
      </c>
      <c r="E91" s="279">
        <v>367.26666666666677</v>
      </c>
      <c r="F91" s="279">
        <v>361.83333333333337</v>
      </c>
      <c r="G91" s="279">
        <v>356.46666666666675</v>
      </c>
      <c r="H91" s="279">
        <v>378.06666666666678</v>
      </c>
      <c r="I91" s="279">
        <v>383.43333333333345</v>
      </c>
      <c r="J91" s="279">
        <v>388.86666666666679</v>
      </c>
      <c r="K91" s="277">
        <v>378</v>
      </c>
      <c r="L91" s="277">
        <v>367.2</v>
      </c>
      <c r="M91" s="277">
        <v>4.1623200000000002</v>
      </c>
    </row>
    <row r="92" spans="1:13" s="16" customFormat="1">
      <c r="A92" s="268">
        <v>82</v>
      </c>
      <c r="B92" s="277" t="s">
        <v>333</v>
      </c>
      <c r="C92" s="278">
        <v>585.54999999999995</v>
      </c>
      <c r="D92" s="279">
        <v>615.51666666666665</v>
      </c>
      <c r="E92" s="279">
        <v>545.0333333333333</v>
      </c>
      <c r="F92" s="279">
        <v>504.51666666666665</v>
      </c>
      <c r="G92" s="279">
        <v>434.0333333333333</v>
      </c>
      <c r="H92" s="279">
        <v>656.0333333333333</v>
      </c>
      <c r="I92" s="279">
        <v>726.51666666666665</v>
      </c>
      <c r="J92" s="279">
        <v>767.0333333333333</v>
      </c>
      <c r="K92" s="277">
        <v>686</v>
      </c>
      <c r="L92" s="277">
        <v>575</v>
      </c>
      <c r="M92" s="277">
        <v>44.488190000000003</v>
      </c>
    </row>
    <row r="93" spans="1:13" s="16" customFormat="1">
      <c r="A93" s="268">
        <v>83</v>
      </c>
      <c r="B93" s="277" t="s">
        <v>335</v>
      </c>
      <c r="C93" s="278">
        <v>243.5</v>
      </c>
      <c r="D93" s="279">
        <v>244.35</v>
      </c>
      <c r="E93" s="279">
        <v>241.39999999999998</v>
      </c>
      <c r="F93" s="279">
        <v>239.29999999999998</v>
      </c>
      <c r="G93" s="279">
        <v>236.34999999999997</v>
      </c>
      <c r="H93" s="279">
        <v>246.45</v>
      </c>
      <c r="I93" s="279">
        <v>249.39999999999998</v>
      </c>
      <c r="J93" s="279">
        <v>251.5</v>
      </c>
      <c r="K93" s="277">
        <v>247.3</v>
      </c>
      <c r="L93" s="277">
        <v>242.25</v>
      </c>
      <c r="M93" s="277">
        <v>0.70255999999999996</v>
      </c>
    </row>
    <row r="94" spans="1:13" s="16" customFormat="1">
      <c r="A94" s="268">
        <v>84</v>
      </c>
      <c r="B94" s="277" t="s">
        <v>329</v>
      </c>
      <c r="C94" s="278">
        <v>433.55</v>
      </c>
      <c r="D94" s="279">
        <v>434.93333333333334</v>
      </c>
      <c r="E94" s="279">
        <v>429.86666666666667</v>
      </c>
      <c r="F94" s="279">
        <v>426.18333333333334</v>
      </c>
      <c r="G94" s="279">
        <v>421.11666666666667</v>
      </c>
      <c r="H94" s="279">
        <v>438.61666666666667</v>
      </c>
      <c r="I94" s="279">
        <v>443.68333333333339</v>
      </c>
      <c r="J94" s="279">
        <v>447.36666666666667</v>
      </c>
      <c r="K94" s="277">
        <v>440</v>
      </c>
      <c r="L94" s="277">
        <v>431.25</v>
      </c>
      <c r="M94" s="277">
        <v>0.27659</v>
      </c>
    </row>
    <row r="95" spans="1:13" s="16" customFormat="1">
      <c r="A95" s="268">
        <v>85</v>
      </c>
      <c r="B95" s="277" t="s">
        <v>78</v>
      </c>
      <c r="C95" s="278">
        <v>121.45</v>
      </c>
      <c r="D95" s="279">
        <v>121.21666666666665</v>
      </c>
      <c r="E95" s="279">
        <v>119.73333333333331</v>
      </c>
      <c r="F95" s="279">
        <v>118.01666666666665</v>
      </c>
      <c r="G95" s="279">
        <v>116.5333333333333</v>
      </c>
      <c r="H95" s="279">
        <v>122.93333333333331</v>
      </c>
      <c r="I95" s="279">
        <v>124.41666666666666</v>
      </c>
      <c r="J95" s="279">
        <v>126.13333333333331</v>
      </c>
      <c r="K95" s="277">
        <v>122.7</v>
      </c>
      <c r="L95" s="277">
        <v>119.5</v>
      </c>
      <c r="M95" s="277">
        <v>16.15286</v>
      </c>
    </row>
    <row r="96" spans="1:13" s="16" customFormat="1">
      <c r="A96" s="268">
        <v>86</v>
      </c>
      <c r="B96" s="277" t="s">
        <v>330</v>
      </c>
      <c r="C96" s="278">
        <v>240.25</v>
      </c>
      <c r="D96" s="279">
        <v>243.31666666666669</v>
      </c>
      <c r="E96" s="279">
        <v>235.93333333333339</v>
      </c>
      <c r="F96" s="279">
        <v>231.6166666666667</v>
      </c>
      <c r="G96" s="279">
        <v>224.23333333333341</v>
      </c>
      <c r="H96" s="279">
        <v>247.63333333333338</v>
      </c>
      <c r="I96" s="279">
        <v>255.01666666666665</v>
      </c>
      <c r="J96" s="279">
        <v>259.33333333333337</v>
      </c>
      <c r="K96" s="277">
        <v>250.7</v>
      </c>
      <c r="L96" s="277">
        <v>239</v>
      </c>
      <c r="M96" s="277">
        <v>0.68233999999999995</v>
      </c>
    </row>
    <row r="97" spans="1:13" s="16" customFormat="1">
      <c r="A97" s="268">
        <v>87</v>
      </c>
      <c r="B97" s="277" t="s">
        <v>338</v>
      </c>
      <c r="C97" s="278">
        <v>357.55</v>
      </c>
      <c r="D97" s="279">
        <v>355.56666666666666</v>
      </c>
      <c r="E97" s="279">
        <v>349.23333333333335</v>
      </c>
      <c r="F97" s="279">
        <v>340.91666666666669</v>
      </c>
      <c r="G97" s="279">
        <v>334.58333333333337</v>
      </c>
      <c r="H97" s="279">
        <v>363.88333333333333</v>
      </c>
      <c r="I97" s="279">
        <v>370.2166666666667</v>
      </c>
      <c r="J97" s="279">
        <v>378.5333333333333</v>
      </c>
      <c r="K97" s="277">
        <v>361.9</v>
      </c>
      <c r="L97" s="277">
        <v>347.25</v>
      </c>
      <c r="M97" s="277">
        <v>10.0023</v>
      </c>
    </row>
    <row r="98" spans="1:13" s="16" customFormat="1">
      <c r="A98" s="268">
        <v>88</v>
      </c>
      <c r="B98" s="277" t="s">
        <v>336</v>
      </c>
      <c r="C98" s="278">
        <v>890.8</v>
      </c>
      <c r="D98" s="279">
        <v>894.36666666666667</v>
      </c>
      <c r="E98" s="279">
        <v>876.73333333333335</v>
      </c>
      <c r="F98" s="279">
        <v>862.66666666666663</v>
      </c>
      <c r="G98" s="279">
        <v>845.0333333333333</v>
      </c>
      <c r="H98" s="279">
        <v>908.43333333333339</v>
      </c>
      <c r="I98" s="279">
        <v>926.06666666666683</v>
      </c>
      <c r="J98" s="279">
        <v>940.13333333333344</v>
      </c>
      <c r="K98" s="277">
        <v>912</v>
      </c>
      <c r="L98" s="277">
        <v>880.3</v>
      </c>
      <c r="M98" s="277">
        <v>2.2336399999999998</v>
      </c>
    </row>
    <row r="99" spans="1:13" s="16" customFormat="1">
      <c r="A99" s="268">
        <v>89</v>
      </c>
      <c r="B99" s="277" t="s">
        <v>337</v>
      </c>
      <c r="C99" s="278">
        <v>17.55</v>
      </c>
      <c r="D99" s="279">
        <v>17.466666666666665</v>
      </c>
      <c r="E99" s="279">
        <v>17.233333333333331</v>
      </c>
      <c r="F99" s="279">
        <v>16.916666666666664</v>
      </c>
      <c r="G99" s="279">
        <v>16.68333333333333</v>
      </c>
      <c r="H99" s="279">
        <v>17.783333333333331</v>
      </c>
      <c r="I99" s="279">
        <v>18.016666666666666</v>
      </c>
      <c r="J99" s="279">
        <v>18.333333333333332</v>
      </c>
      <c r="K99" s="277">
        <v>17.7</v>
      </c>
      <c r="L99" s="277">
        <v>17.149999999999999</v>
      </c>
      <c r="M99" s="277">
        <v>9.6755399999999998</v>
      </c>
    </row>
    <row r="100" spans="1:13" s="16" customFormat="1">
      <c r="A100" s="268">
        <v>90</v>
      </c>
      <c r="B100" s="277" t="s">
        <v>339</v>
      </c>
      <c r="C100" s="278">
        <v>131.69999999999999</v>
      </c>
      <c r="D100" s="279">
        <v>131.73333333333332</v>
      </c>
      <c r="E100" s="279">
        <v>130.96666666666664</v>
      </c>
      <c r="F100" s="279">
        <v>130.23333333333332</v>
      </c>
      <c r="G100" s="279">
        <v>129.46666666666664</v>
      </c>
      <c r="H100" s="279">
        <v>132.46666666666664</v>
      </c>
      <c r="I100" s="279">
        <v>133.23333333333335</v>
      </c>
      <c r="J100" s="279">
        <v>133.96666666666664</v>
      </c>
      <c r="K100" s="277">
        <v>132.5</v>
      </c>
      <c r="L100" s="277">
        <v>131</v>
      </c>
      <c r="M100" s="277">
        <v>1.3365899999999999</v>
      </c>
    </row>
    <row r="101" spans="1:13">
      <c r="A101" s="268">
        <v>91</v>
      </c>
      <c r="B101" s="277" t="s">
        <v>80</v>
      </c>
      <c r="C101" s="278">
        <v>323.7</v>
      </c>
      <c r="D101" s="279">
        <v>317.56666666666666</v>
      </c>
      <c r="E101" s="279">
        <v>309.43333333333334</v>
      </c>
      <c r="F101" s="279">
        <v>295.16666666666669</v>
      </c>
      <c r="G101" s="279">
        <v>287.03333333333336</v>
      </c>
      <c r="H101" s="279">
        <v>331.83333333333331</v>
      </c>
      <c r="I101" s="279">
        <v>339.96666666666664</v>
      </c>
      <c r="J101" s="279">
        <v>354.23333333333329</v>
      </c>
      <c r="K101" s="277">
        <v>325.7</v>
      </c>
      <c r="L101" s="277">
        <v>303.3</v>
      </c>
      <c r="M101" s="277">
        <v>51.918770000000002</v>
      </c>
    </row>
    <row r="102" spans="1:13">
      <c r="A102" s="268">
        <v>92</v>
      </c>
      <c r="B102" s="277" t="s">
        <v>340</v>
      </c>
      <c r="C102" s="278">
        <v>2274.3000000000002</v>
      </c>
      <c r="D102" s="279">
        <v>2272.9666666666667</v>
      </c>
      <c r="E102" s="279">
        <v>2246.2833333333333</v>
      </c>
      <c r="F102" s="279">
        <v>2218.2666666666664</v>
      </c>
      <c r="G102" s="279">
        <v>2191.583333333333</v>
      </c>
      <c r="H102" s="279">
        <v>2300.9833333333336</v>
      </c>
      <c r="I102" s="279">
        <v>2327.666666666667</v>
      </c>
      <c r="J102" s="279">
        <v>2355.6833333333338</v>
      </c>
      <c r="K102" s="277">
        <v>2299.65</v>
      </c>
      <c r="L102" s="277">
        <v>2244.9499999999998</v>
      </c>
      <c r="M102" s="277">
        <v>6.4899999999999999E-2</v>
      </c>
    </row>
    <row r="103" spans="1:13">
      <c r="A103" s="268">
        <v>93</v>
      </c>
      <c r="B103" s="277" t="s">
        <v>81</v>
      </c>
      <c r="C103" s="278">
        <v>580.85</v>
      </c>
      <c r="D103" s="279">
        <v>577.29999999999995</v>
      </c>
      <c r="E103" s="279">
        <v>570.59999999999991</v>
      </c>
      <c r="F103" s="279">
        <v>560.34999999999991</v>
      </c>
      <c r="G103" s="279">
        <v>553.64999999999986</v>
      </c>
      <c r="H103" s="279">
        <v>587.54999999999995</v>
      </c>
      <c r="I103" s="279">
        <v>594.25</v>
      </c>
      <c r="J103" s="279">
        <v>604.5</v>
      </c>
      <c r="K103" s="277">
        <v>584</v>
      </c>
      <c r="L103" s="277">
        <v>567.04999999999995</v>
      </c>
      <c r="M103" s="277">
        <v>2.7583700000000002</v>
      </c>
    </row>
    <row r="104" spans="1:13">
      <c r="A104" s="268">
        <v>94</v>
      </c>
      <c r="B104" s="277" t="s">
        <v>334</v>
      </c>
      <c r="C104" s="278">
        <v>205.25</v>
      </c>
      <c r="D104" s="279">
        <v>205.70000000000002</v>
      </c>
      <c r="E104" s="279">
        <v>203.55000000000004</v>
      </c>
      <c r="F104" s="279">
        <v>201.85000000000002</v>
      </c>
      <c r="G104" s="279">
        <v>199.70000000000005</v>
      </c>
      <c r="H104" s="279">
        <v>207.40000000000003</v>
      </c>
      <c r="I104" s="279">
        <v>209.55</v>
      </c>
      <c r="J104" s="279">
        <v>211.25000000000003</v>
      </c>
      <c r="K104" s="277">
        <v>207.85</v>
      </c>
      <c r="L104" s="277">
        <v>204</v>
      </c>
      <c r="M104" s="277">
        <v>0.46533000000000002</v>
      </c>
    </row>
    <row r="105" spans="1:13">
      <c r="A105" s="268">
        <v>95</v>
      </c>
      <c r="B105" s="277" t="s">
        <v>342</v>
      </c>
      <c r="C105" s="278">
        <v>155.5</v>
      </c>
      <c r="D105" s="279">
        <v>155.85</v>
      </c>
      <c r="E105" s="279">
        <v>153.89999999999998</v>
      </c>
      <c r="F105" s="279">
        <v>152.29999999999998</v>
      </c>
      <c r="G105" s="279">
        <v>150.34999999999997</v>
      </c>
      <c r="H105" s="279">
        <v>157.44999999999999</v>
      </c>
      <c r="I105" s="279">
        <v>159.39999999999998</v>
      </c>
      <c r="J105" s="279">
        <v>161</v>
      </c>
      <c r="K105" s="277">
        <v>157.80000000000001</v>
      </c>
      <c r="L105" s="277">
        <v>154.25</v>
      </c>
      <c r="M105" s="277">
        <v>8.39316</v>
      </c>
    </row>
    <row r="106" spans="1:13">
      <c r="A106" s="268">
        <v>96</v>
      </c>
      <c r="B106" s="277" t="s">
        <v>343</v>
      </c>
      <c r="C106" s="278">
        <v>83.75</v>
      </c>
      <c r="D106" s="279">
        <v>83.95</v>
      </c>
      <c r="E106" s="279">
        <v>83.100000000000009</v>
      </c>
      <c r="F106" s="279">
        <v>82.45</v>
      </c>
      <c r="G106" s="279">
        <v>81.600000000000009</v>
      </c>
      <c r="H106" s="279">
        <v>84.600000000000009</v>
      </c>
      <c r="I106" s="279">
        <v>85.45</v>
      </c>
      <c r="J106" s="279">
        <v>86.100000000000009</v>
      </c>
      <c r="K106" s="277">
        <v>84.8</v>
      </c>
      <c r="L106" s="277">
        <v>83.3</v>
      </c>
      <c r="M106" s="277">
        <v>4.6400300000000003</v>
      </c>
    </row>
    <row r="107" spans="1:13">
      <c r="A107" s="268">
        <v>97</v>
      </c>
      <c r="B107" s="277" t="s">
        <v>82</v>
      </c>
      <c r="C107" s="278">
        <v>208.75</v>
      </c>
      <c r="D107" s="279">
        <v>207.01666666666665</v>
      </c>
      <c r="E107" s="279">
        <v>204.33333333333331</v>
      </c>
      <c r="F107" s="279">
        <v>199.91666666666666</v>
      </c>
      <c r="G107" s="279">
        <v>197.23333333333332</v>
      </c>
      <c r="H107" s="279">
        <v>211.43333333333331</v>
      </c>
      <c r="I107" s="279">
        <v>214.11666666666665</v>
      </c>
      <c r="J107" s="279">
        <v>218.5333333333333</v>
      </c>
      <c r="K107" s="277">
        <v>209.7</v>
      </c>
      <c r="L107" s="277">
        <v>202.6</v>
      </c>
      <c r="M107" s="277">
        <v>73.786259999999999</v>
      </c>
    </row>
    <row r="108" spans="1:13">
      <c r="A108" s="268">
        <v>98</v>
      </c>
      <c r="B108" s="285" t="s">
        <v>344</v>
      </c>
      <c r="C108" s="278">
        <v>336.4</v>
      </c>
      <c r="D108" s="279">
        <v>335.86666666666667</v>
      </c>
      <c r="E108" s="279">
        <v>333.43333333333334</v>
      </c>
      <c r="F108" s="279">
        <v>330.46666666666664</v>
      </c>
      <c r="G108" s="279">
        <v>328.0333333333333</v>
      </c>
      <c r="H108" s="279">
        <v>338.83333333333337</v>
      </c>
      <c r="I108" s="279">
        <v>341.26666666666677</v>
      </c>
      <c r="J108" s="279">
        <v>344.23333333333341</v>
      </c>
      <c r="K108" s="277">
        <v>338.3</v>
      </c>
      <c r="L108" s="277">
        <v>332.9</v>
      </c>
      <c r="M108" s="277">
        <v>0.16128999999999999</v>
      </c>
    </row>
    <row r="109" spans="1:13">
      <c r="A109" s="268">
        <v>99</v>
      </c>
      <c r="B109" s="277" t="s">
        <v>83</v>
      </c>
      <c r="C109" s="278">
        <v>728.65</v>
      </c>
      <c r="D109" s="279">
        <v>730.93333333333339</v>
      </c>
      <c r="E109" s="279">
        <v>722.21666666666681</v>
      </c>
      <c r="F109" s="279">
        <v>715.78333333333342</v>
      </c>
      <c r="G109" s="279">
        <v>707.06666666666683</v>
      </c>
      <c r="H109" s="279">
        <v>737.36666666666679</v>
      </c>
      <c r="I109" s="279">
        <v>746.08333333333348</v>
      </c>
      <c r="J109" s="279">
        <v>752.51666666666677</v>
      </c>
      <c r="K109" s="277">
        <v>739.65</v>
      </c>
      <c r="L109" s="277">
        <v>724.5</v>
      </c>
      <c r="M109" s="277">
        <v>61.598820000000003</v>
      </c>
    </row>
    <row r="110" spans="1:13">
      <c r="A110" s="268">
        <v>100</v>
      </c>
      <c r="B110" s="277" t="s">
        <v>84</v>
      </c>
      <c r="C110" s="278">
        <v>129.75</v>
      </c>
      <c r="D110" s="279">
        <v>129.55000000000001</v>
      </c>
      <c r="E110" s="279">
        <v>128.75000000000003</v>
      </c>
      <c r="F110" s="279">
        <v>127.75000000000003</v>
      </c>
      <c r="G110" s="279">
        <v>126.95000000000005</v>
      </c>
      <c r="H110" s="279">
        <v>130.55000000000001</v>
      </c>
      <c r="I110" s="279">
        <v>131.34999999999997</v>
      </c>
      <c r="J110" s="279">
        <v>132.35</v>
      </c>
      <c r="K110" s="277">
        <v>130.35</v>
      </c>
      <c r="L110" s="277">
        <v>128.55000000000001</v>
      </c>
      <c r="M110" s="277">
        <v>65.536299999999997</v>
      </c>
    </row>
    <row r="111" spans="1:13">
      <c r="A111" s="268">
        <v>101</v>
      </c>
      <c r="B111" s="277" t="s">
        <v>345</v>
      </c>
      <c r="C111" s="278">
        <v>331.85</v>
      </c>
      <c r="D111" s="279">
        <v>330.95</v>
      </c>
      <c r="E111" s="279">
        <v>324.89999999999998</v>
      </c>
      <c r="F111" s="279">
        <v>317.95</v>
      </c>
      <c r="G111" s="279">
        <v>311.89999999999998</v>
      </c>
      <c r="H111" s="279">
        <v>337.9</v>
      </c>
      <c r="I111" s="279">
        <v>343.95000000000005</v>
      </c>
      <c r="J111" s="279">
        <v>350.9</v>
      </c>
      <c r="K111" s="277">
        <v>337</v>
      </c>
      <c r="L111" s="277">
        <v>324</v>
      </c>
      <c r="M111" s="277">
        <v>8.1538400000000006</v>
      </c>
    </row>
    <row r="112" spans="1:13">
      <c r="A112" s="268">
        <v>102</v>
      </c>
      <c r="B112" s="277" t="s">
        <v>85</v>
      </c>
      <c r="C112" s="278">
        <v>1456.95</v>
      </c>
      <c r="D112" s="279">
        <v>1452.1499999999999</v>
      </c>
      <c r="E112" s="279">
        <v>1436.8499999999997</v>
      </c>
      <c r="F112" s="279">
        <v>1416.7499999999998</v>
      </c>
      <c r="G112" s="279">
        <v>1401.4499999999996</v>
      </c>
      <c r="H112" s="279">
        <v>1472.2499999999998</v>
      </c>
      <c r="I112" s="279">
        <v>1487.55</v>
      </c>
      <c r="J112" s="279">
        <v>1507.6499999999999</v>
      </c>
      <c r="K112" s="277">
        <v>1467.45</v>
      </c>
      <c r="L112" s="277">
        <v>1432.05</v>
      </c>
      <c r="M112" s="277">
        <v>5.6752000000000002</v>
      </c>
    </row>
    <row r="113" spans="1:13">
      <c r="A113" s="268">
        <v>103</v>
      </c>
      <c r="B113" s="277" t="s">
        <v>86</v>
      </c>
      <c r="C113" s="278">
        <v>455.9</v>
      </c>
      <c r="D113" s="279">
        <v>455.83333333333331</v>
      </c>
      <c r="E113" s="279">
        <v>449.16666666666663</v>
      </c>
      <c r="F113" s="279">
        <v>442.43333333333334</v>
      </c>
      <c r="G113" s="279">
        <v>435.76666666666665</v>
      </c>
      <c r="H113" s="279">
        <v>462.56666666666661</v>
      </c>
      <c r="I113" s="279">
        <v>469.23333333333323</v>
      </c>
      <c r="J113" s="279">
        <v>475.96666666666658</v>
      </c>
      <c r="K113" s="277">
        <v>462.5</v>
      </c>
      <c r="L113" s="277">
        <v>449.1</v>
      </c>
      <c r="M113" s="277">
        <v>10.685779999999999</v>
      </c>
    </row>
    <row r="114" spans="1:13">
      <c r="A114" s="268">
        <v>104</v>
      </c>
      <c r="B114" s="277" t="s">
        <v>236</v>
      </c>
      <c r="C114" s="278">
        <v>788.9</v>
      </c>
      <c r="D114" s="279">
        <v>793.2166666666667</v>
      </c>
      <c r="E114" s="279">
        <v>779.68333333333339</v>
      </c>
      <c r="F114" s="279">
        <v>770.4666666666667</v>
      </c>
      <c r="G114" s="279">
        <v>756.93333333333339</v>
      </c>
      <c r="H114" s="279">
        <v>802.43333333333339</v>
      </c>
      <c r="I114" s="279">
        <v>815.9666666666667</v>
      </c>
      <c r="J114" s="279">
        <v>825.18333333333339</v>
      </c>
      <c r="K114" s="277">
        <v>806.75</v>
      </c>
      <c r="L114" s="277">
        <v>784</v>
      </c>
      <c r="M114" s="277">
        <v>2.0169700000000002</v>
      </c>
    </row>
    <row r="115" spans="1:13">
      <c r="A115" s="268">
        <v>105</v>
      </c>
      <c r="B115" s="277" t="s">
        <v>346</v>
      </c>
      <c r="C115" s="278">
        <v>570.29999999999995</v>
      </c>
      <c r="D115" s="279">
        <v>574.38333333333333</v>
      </c>
      <c r="E115" s="279">
        <v>554.9666666666667</v>
      </c>
      <c r="F115" s="279">
        <v>539.63333333333333</v>
      </c>
      <c r="G115" s="279">
        <v>520.2166666666667</v>
      </c>
      <c r="H115" s="279">
        <v>589.7166666666667</v>
      </c>
      <c r="I115" s="279">
        <v>609.13333333333344</v>
      </c>
      <c r="J115" s="279">
        <v>624.4666666666667</v>
      </c>
      <c r="K115" s="277">
        <v>593.79999999999995</v>
      </c>
      <c r="L115" s="277">
        <v>559.04999999999995</v>
      </c>
      <c r="M115" s="277">
        <v>1.2934000000000001</v>
      </c>
    </row>
    <row r="116" spans="1:13">
      <c r="A116" s="268">
        <v>106</v>
      </c>
      <c r="B116" s="277" t="s">
        <v>331</v>
      </c>
      <c r="C116" s="278">
        <v>1730.2</v>
      </c>
      <c r="D116" s="279">
        <v>1729.7333333333333</v>
      </c>
      <c r="E116" s="279">
        <v>1710.4666666666667</v>
      </c>
      <c r="F116" s="279">
        <v>1690.7333333333333</v>
      </c>
      <c r="G116" s="279">
        <v>1671.4666666666667</v>
      </c>
      <c r="H116" s="279">
        <v>1749.4666666666667</v>
      </c>
      <c r="I116" s="279">
        <v>1768.7333333333336</v>
      </c>
      <c r="J116" s="279">
        <v>1788.4666666666667</v>
      </c>
      <c r="K116" s="277">
        <v>1749</v>
      </c>
      <c r="L116" s="277">
        <v>1710</v>
      </c>
      <c r="M116" s="277">
        <v>0.45638000000000001</v>
      </c>
    </row>
    <row r="117" spans="1:13">
      <c r="A117" s="268">
        <v>107</v>
      </c>
      <c r="B117" s="277" t="s">
        <v>237</v>
      </c>
      <c r="C117" s="278">
        <v>260.64999999999998</v>
      </c>
      <c r="D117" s="279">
        <v>259.43333333333334</v>
      </c>
      <c r="E117" s="279">
        <v>253.26666666666665</v>
      </c>
      <c r="F117" s="279">
        <v>245.88333333333333</v>
      </c>
      <c r="G117" s="279">
        <v>239.71666666666664</v>
      </c>
      <c r="H117" s="279">
        <v>266.81666666666666</v>
      </c>
      <c r="I117" s="279">
        <v>272.98333333333329</v>
      </c>
      <c r="J117" s="279">
        <v>280.36666666666667</v>
      </c>
      <c r="K117" s="277">
        <v>265.60000000000002</v>
      </c>
      <c r="L117" s="277">
        <v>252.05</v>
      </c>
      <c r="M117" s="277">
        <v>6.68445</v>
      </c>
    </row>
    <row r="118" spans="1:13">
      <c r="A118" s="268">
        <v>108</v>
      </c>
      <c r="B118" s="277" t="s">
        <v>2996</v>
      </c>
      <c r="C118" s="278">
        <v>199.55</v>
      </c>
      <c r="D118" s="279">
        <v>200.51666666666665</v>
      </c>
      <c r="E118" s="279">
        <v>197.0333333333333</v>
      </c>
      <c r="F118" s="279">
        <v>194.51666666666665</v>
      </c>
      <c r="G118" s="279">
        <v>191.0333333333333</v>
      </c>
      <c r="H118" s="279">
        <v>203.0333333333333</v>
      </c>
      <c r="I118" s="279">
        <v>206.51666666666665</v>
      </c>
      <c r="J118" s="279">
        <v>209.0333333333333</v>
      </c>
      <c r="K118" s="277">
        <v>204</v>
      </c>
      <c r="L118" s="277">
        <v>198</v>
      </c>
      <c r="M118" s="277">
        <v>1.6961999999999999</v>
      </c>
    </row>
    <row r="119" spans="1:13">
      <c r="A119" s="268">
        <v>109</v>
      </c>
      <c r="B119" s="277" t="s">
        <v>235</v>
      </c>
      <c r="C119" s="278">
        <v>122.95</v>
      </c>
      <c r="D119" s="279">
        <v>121.84999999999998</v>
      </c>
      <c r="E119" s="279">
        <v>120.19999999999996</v>
      </c>
      <c r="F119" s="279">
        <v>117.44999999999997</v>
      </c>
      <c r="G119" s="279">
        <v>115.79999999999995</v>
      </c>
      <c r="H119" s="279">
        <v>124.59999999999997</v>
      </c>
      <c r="I119" s="279">
        <v>126.24999999999997</v>
      </c>
      <c r="J119" s="279">
        <v>128.99999999999997</v>
      </c>
      <c r="K119" s="277">
        <v>123.5</v>
      </c>
      <c r="L119" s="277">
        <v>119.1</v>
      </c>
      <c r="M119" s="277">
        <v>24.322310000000002</v>
      </c>
    </row>
    <row r="120" spans="1:13">
      <c r="A120" s="268">
        <v>110</v>
      </c>
      <c r="B120" s="277" t="s">
        <v>87</v>
      </c>
      <c r="C120" s="278">
        <v>419.1</v>
      </c>
      <c r="D120" s="279">
        <v>417.41666666666669</v>
      </c>
      <c r="E120" s="279">
        <v>412.83333333333337</v>
      </c>
      <c r="F120" s="279">
        <v>406.56666666666666</v>
      </c>
      <c r="G120" s="279">
        <v>401.98333333333335</v>
      </c>
      <c r="H120" s="279">
        <v>423.68333333333339</v>
      </c>
      <c r="I120" s="279">
        <v>428.26666666666677</v>
      </c>
      <c r="J120" s="279">
        <v>434.53333333333342</v>
      </c>
      <c r="K120" s="277">
        <v>422</v>
      </c>
      <c r="L120" s="277">
        <v>411.15</v>
      </c>
      <c r="M120" s="277">
        <v>10.039759999999999</v>
      </c>
    </row>
    <row r="121" spans="1:13">
      <c r="A121" s="268">
        <v>111</v>
      </c>
      <c r="B121" s="277" t="s">
        <v>347</v>
      </c>
      <c r="C121" s="278">
        <v>339.9</v>
      </c>
      <c r="D121" s="279">
        <v>342.09999999999997</v>
      </c>
      <c r="E121" s="279">
        <v>336.19999999999993</v>
      </c>
      <c r="F121" s="279">
        <v>332.49999999999994</v>
      </c>
      <c r="G121" s="279">
        <v>326.59999999999991</v>
      </c>
      <c r="H121" s="279">
        <v>345.79999999999995</v>
      </c>
      <c r="I121" s="279">
        <v>351.69999999999993</v>
      </c>
      <c r="J121" s="279">
        <v>355.4</v>
      </c>
      <c r="K121" s="277">
        <v>348</v>
      </c>
      <c r="L121" s="277">
        <v>338.4</v>
      </c>
      <c r="M121" s="277">
        <v>4.2575700000000003</v>
      </c>
    </row>
    <row r="122" spans="1:13">
      <c r="A122" s="268">
        <v>112</v>
      </c>
      <c r="B122" s="277" t="s">
        <v>88</v>
      </c>
      <c r="C122" s="278">
        <v>512.29999999999995</v>
      </c>
      <c r="D122" s="279">
        <v>510.68333333333334</v>
      </c>
      <c r="E122" s="279">
        <v>507.66666666666663</v>
      </c>
      <c r="F122" s="279">
        <v>503.0333333333333</v>
      </c>
      <c r="G122" s="279">
        <v>500.01666666666659</v>
      </c>
      <c r="H122" s="279">
        <v>515.31666666666661</v>
      </c>
      <c r="I122" s="279">
        <v>518.33333333333348</v>
      </c>
      <c r="J122" s="279">
        <v>522.9666666666667</v>
      </c>
      <c r="K122" s="277">
        <v>513.70000000000005</v>
      </c>
      <c r="L122" s="277">
        <v>506.05</v>
      </c>
      <c r="M122" s="277">
        <v>27.541429999999998</v>
      </c>
    </row>
    <row r="123" spans="1:13">
      <c r="A123" s="268">
        <v>113</v>
      </c>
      <c r="B123" s="277" t="s">
        <v>238</v>
      </c>
      <c r="C123" s="278">
        <v>763.9</v>
      </c>
      <c r="D123" s="279">
        <v>780.38333333333333</v>
      </c>
      <c r="E123" s="279">
        <v>735.76666666666665</v>
      </c>
      <c r="F123" s="279">
        <v>707.63333333333333</v>
      </c>
      <c r="G123" s="279">
        <v>663.01666666666665</v>
      </c>
      <c r="H123" s="279">
        <v>808.51666666666665</v>
      </c>
      <c r="I123" s="279">
        <v>853.13333333333321</v>
      </c>
      <c r="J123" s="279">
        <v>881.26666666666665</v>
      </c>
      <c r="K123" s="277">
        <v>825</v>
      </c>
      <c r="L123" s="277">
        <v>752.25</v>
      </c>
      <c r="M123" s="277">
        <v>5.0259499999999999</v>
      </c>
    </row>
    <row r="124" spans="1:13">
      <c r="A124" s="268">
        <v>114</v>
      </c>
      <c r="B124" s="277" t="s">
        <v>348</v>
      </c>
      <c r="C124" s="278">
        <v>74.099999999999994</v>
      </c>
      <c r="D124" s="279">
        <v>74.066666666666663</v>
      </c>
      <c r="E124" s="279">
        <v>73.033333333333331</v>
      </c>
      <c r="F124" s="279">
        <v>71.966666666666669</v>
      </c>
      <c r="G124" s="279">
        <v>70.933333333333337</v>
      </c>
      <c r="H124" s="279">
        <v>75.133333333333326</v>
      </c>
      <c r="I124" s="279">
        <v>76.166666666666657</v>
      </c>
      <c r="J124" s="279">
        <v>77.23333333333332</v>
      </c>
      <c r="K124" s="277">
        <v>75.099999999999994</v>
      </c>
      <c r="L124" s="277">
        <v>73</v>
      </c>
      <c r="M124" s="277">
        <v>0.95428999999999997</v>
      </c>
    </row>
    <row r="125" spans="1:13">
      <c r="A125" s="268">
        <v>115</v>
      </c>
      <c r="B125" s="277" t="s">
        <v>355</v>
      </c>
      <c r="C125" s="278">
        <v>338.7</v>
      </c>
      <c r="D125" s="279">
        <v>337.65000000000003</v>
      </c>
      <c r="E125" s="279">
        <v>327.30000000000007</v>
      </c>
      <c r="F125" s="279">
        <v>315.90000000000003</v>
      </c>
      <c r="G125" s="279">
        <v>305.55000000000007</v>
      </c>
      <c r="H125" s="279">
        <v>349.05000000000007</v>
      </c>
      <c r="I125" s="279">
        <v>359.40000000000009</v>
      </c>
      <c r="J125" s="279">
        <v>370.80000000000007</v>
      </c>
      <c r="K125" s="277">
        <v>348</v>
      </c>
      <c r="L125" s="277">
        <v>326.25</v>
      </c>
      <c r="M125" s="277">
        <v>14.391909999999999</v>
      </c>
    </row>
    <row r="126" spans="1:13">
      <c r="A126" s="268">
        <v>116</v>
      </c>
      <c r="B126" s="277" t="s">
        <v>356</v>
      </c>
      <c r="C126" s="278">
        <v>198.05</v>
      </c>
      <c r="D126" s="279">
        <v>201.76666666666665</v>
      </c>
      <c r="E126" s="279">
        <v>192.5333333333333</v>
      </c>
      <c r="F126" s="279">
        <v>187.01666666666665</v>
      </c>
      <c r="G126" s="279">
        <v>177.7833333333333</v>
      </c>
      <c r="H126" s="279">
        <v>207.2833333333333</v>
      </c>
      <c r="I126" s="279">
        <v>216.51666666666665</v>
      </c>
      <c r="J126" s="279">
        <v>222.0333333333333</v>
      </c>
      <c r="K126" s="277">
        <v>211</v>
      </c>
      <c r="L126" s="277">
        <v>196.25</v>
      </c>
      <c r="M126" s="277">
        <v>4.81616</v>
      </c>
    </row>
    <row r="127" spans="1:13">
      <c r="A127" s="268">
        <v>117</v>
      </c>
      <c r="B127" s="277" t="s">
        <v>349</v>
      </c>
      <c r="C127" s="278">
        <v>83.25</v>
      </c>
      <c r="D127" s="279">
        <v>82.649999999999991</v>
      </c>
      <c r="E127" s="279">
        <v>80.899999999999977</v>
      </c>
      <c r="F127" s="279">
        <v>78.549999999999983</v>
      </c>
      <c r="G127" s="279">
        <v>76.799999999999969</v>
      </c>
      <c r="H127" s="279">
        <v>84.999999999999986</v>
      </c>
      <c r="I127" s="279">
        <v>86.750000000000014</v>
      </c>
      <c r="J127" s="279">
        <v>89.1</v>
      </c>
      <c r="K127" s="277">
        <v>84.4</v>
      </c>
      <c r="L127" s="277">
        <v>80.3</v>
      </c>
      <c r="M127" s="277">
        <v>35.450839999999999</v>
      </c>
    </row>
    <row r="128" spans="1:13">
      <c r="A128" s="268">
        <v>118</v>
      </c>
      <c r="B128" s="277" t="s">
        <v>350</v>
      </c>
      <c r="C128" s="278">
        <v>336.2</v>
      </c>
      <c r="D128" s="279">
        <v>336.31666666666666</v>
      </c>
      <c r="E128" s="279">
        <v>330.63333333333333</v>
      </c>
      <c r="F128" s="279">
        <v>325.06666666666666</v>
      </c>
      <c r="G128" s="279">
        <v>319.38333333333333</v>
      </c>
      <c r="H128" s="279">
        <v>341.88333333333333</v>
      </c>
      <c r="I128" s="279">
        <v>347.56666666666661</v>
      </c>
      <c r="J128" s="279">
        <v>353.13333333333333</v>
      </c>
      <c r="K128" s="277">
        <v>342</v>
      </c>
      <c r="L128" s="277">
        <v>330.75</v>
      </c>
      <c r="M128" s="277">
        <v>0.62534000000000001</v>
      </c>
    </row>
    <row r="129" spans="1:13">
      <c r="A129" s="268">
        <v>119</v>
      </c>
      <c r="B129" s="277" t="s">
        <v>351</v>
      </c>
      <c r="C129" s="278">
        <v>611.20000000000005</v>
      </c>
      <c r="D129" s="279">
        <v>603.9666666666667</v>
      </c>
      <c r="E129" s="279">
        <v>588.43333333333339</v>
      </c>
      <c r="F129" s="279">
        <v>565.66666666666674</v>
      </c>
      <c r="G129" s="279">
        <v>550.13333333333344</v>
      </c>
      <c r="H129" s="279">
        <v>626.73333333333335</v>
      </c>
      <c r="I129" s="279">
        <v>642.26666666666665</v>
      </c>
      <c r="J129" s="279">
        <v>665.0333333333333</v>
      </c>
      <c r="K129" s="277">
        <v>619.5</v>
      </c>
      <c r="L129" s="277">
        <v>581.20000000000005</v>
      </c>
      <c r="M129" s="277">
        <v>21.601749999999999</v>
      </c>
    </row>
    <row r="130" spans="1:13">
      <c r="A130" s="268">
        <v>120</v>
      </c>
      <c r="B130" s="277" t="s">
        <v>352</v>
      </c>
      <c r="C130" s="278">
        <v>108.35</v>
      </c>
      <c r="D130" s="279">
        <v>108.05</v>
      </c>
      <c r="E130" s="279">
        <v>100.3</v>
      </c>
      <c r="F130" s="279">
        <v>92.25</v>
      </c>
      <c r="G130" s="279">
        <v>84.5</v>
      </c>
      <c r="H130" s="279">
        <v>116.1</v>
      </c>
      <c r="I130" s="279">
        <v>123.85</v>
      </c>
      <c r="J130" s="279">
        <v>131.89999999999998</v>
      </c>
      <c r="K130" s="277">
        <v>115.8</v>
      </c>
      <c r="L130" s="277">
        <v>100</v>
      </c>
      <c r="M130" s="277">
        <v>143.74048999999999</v>
      </c>
    </row>
    <row r="131" spans="1:13">
      <c r="A131" s="268">
        <v>121</v>
      </c>
      <c r="B131" s="277" t="s">
        <v>1221</v>
      </c>
      <c r="C131" s="278">
        <v>782.45</v>
      </c>
      <c r="D131" s="279">
        <v>787.35</v>
      </c>
      <c r="E131" s="279">
        <v>775.2</v>
      </c>
      <c r="F131" s="279">
        <v>767.95</v>
      </c>
      <c r="G131" s="279">
        <v>755.80000000000007</v>
      </c>
      <c r="H131" s="279">
        <v>794.6</v>
      </c>
      <c r="I131" s="279">
        <v>806.74999999999989</v>
      </c>
      <c r="J131" s="279">
        <v>814</v>
      </c>
      <c r="K131" s="277">
        <v>799.5</v>
      </c>
      <c r="L131" s="277">
        <v>780.1</v>
      </c>
      <c r="M131" s="277">
        <v>0.45402999999999999</v>
      </c>
    </row>
    <row r="132" spans="1:13">
      <c r="A132" s="268">
        <v>122</v>
      </c>
      <c r="B132" s="277" t="s">
        <v>90</v>
      </c>
      <c r="C132" s="278">
        <v>7.9</v>
      </c>
      <c r="D132" s="279">
        <v>7.9833333333333343</v>
      </c>
      <c r="E132" s="279">
        <v>7.7666666666666693</v>
      </c>
      <c r="F132" s="279">
        <v>7.6333333333333346</v>
      </c>
      <c r="G132" s="279">
        <v>7.4166666666666696</v>
      </c>
      <c r="H132" s="279">
        <v>8.1166666666666689</v>
      </c>
      <c r="I132" s="279">
        <v>8.3333333333333339</v>
      </c>
      <c r="J132" s="279">
        <v>8.4666666666666686</v>
      </c>
      <c r="K132" s="277">
        <v>8.1999999999999993</v>
      </c>
      <c r="L132" s="277">
        <v>7.85</v>
      </c>
      <c r="M132" s="277">
        <v>33.446570000000001</v>
      </c>
    </row>
    <row r="133" spans="1:13">
      <c r="A133" s="268">
        <v>123</v>
      </c>
      <c r="B133" s="277" t="s">
        <v>91</v>
      </c>
      <c r="C133" s="278">
        <v>2784.85</v>
      </c>
      <c r="D133" s="279">
        <v>2775.75</v>
      </c>
      <c r="E133" s="279">
        <v>2731.5</v>
      </c>
      <c r="F133" s="279">
        <v>2678.15</v>
      </c>
      <c r="G133" s="279">
        <v>2633.9</v>
      </c>
      <c r="H133" s="279">
        <v>2829.1</v>
      </c>
      <c r="I133" s="279">
        <v>2873.35</v>
      </c>
      <c r="J133" s="279">
        <v>2926.7</v>
      </c>
      <c r="K133" s="277">
        <v>2820</v>
      </c>
      <c r="L133" s="277">
        <v>2722.4</v>
      </c>
      <c r="M133" s="277">
        <v>14.48742</v>
      </c>
    </row>
    <row r="134" spans="1:13">
      <c r="A134" s="268">
        <v>124</v>
      </c>
      <c r="B134" s="277" t="s">
        <v>357</v>
      </c>
      <c r="C134" s="278">
        <v>7786.55</v>
      </c>
      <c r="D134" s="279">
        <v>7720.5166666666664</v>
      </c>
      <c r="E134" s="279">
        <v>7591.0333333333328</v>
      </c>
      <c r="F134" s="279">
        <v>7395.5166666666664</v>
      </c>
      <c r="G134" s="279">
        <v>7266.0333333333328</v>
      </c>
      <c r="H134" s="279">
        <v>7916.0333333333328</v>
      </c>
      <c r="I134" s="279">
        <v>8045.5166666666664</v>
      </c>
      <c r="J134" s="279">
        <v>8241.0333333333328</v>
      </c>
      <c r="K134" s="277">
        <v>7850</v>
      </c>
      <c r="L134" s="277">
        <v>7525</v>
      </c>
      <c r="M134" s="277">
        <v>0.98448000000000002</v>
      </c>
    </row>
    <row r="135" spans="1:13">
      <c r="A135" s="268">
        <v>125</v>
      </c>
      <c r="B135" s="277" t="s">
        <v>93</v>
      </c>
      <c r="C135" s="278">
        <v>141.85</v>
      </c>
      <c r="D135" s="279">
        <v>142.25</v>
      </c>
      <c r="E135" s="279">
        <v>140.6</v>
      </c>
      <c r="F135" s="279">
        <v>139.35</v>
      </c>
      <c r="G135" s="279">
        <v>137.69999999999999</v>
      </c>
      <c r="H135" s="279">
        <v>143.5</v>
      </c>
      <c r="I135" s="279">
        <v>145.14999999999998</v>
      </c>
      <c r="J135" s="279">
        <v>146.4</v>
      </c>
      <c r="K135" s="277">
        <v>143.9</v>
      </c>
      <c r="L135" s="277">
        <v>141</v>
      </c>
      <c r="M135" s="277">
        <v>104.89309</v>
      </c>
    </row>
    <row r="136" spans="1:13">
      <c r="A136" s="268">
        <v>126</v>
      </c>
      <c r="B136" s="277" t="s">
        <v>231</v>
      </c>
      <c r="C136" s="278">
        <v>2138.4</v>
      </c>
      <c r="D136" s="279">
        <v>2149.2666666666669</v>
      </c>
      <c r="E136" s="279">
        <v>2122.1333333333337</v>
      </c>
      <c r="F136" s="279">
        <v>2105.8666666666668</v>
      </c>
      <c r="G136" s="279">
        <v>2078.7333333333336</v>
      </c>
      <c r="H136" s="279">
        <v>2165.5333333333338</v>
      </c>
      <c r="I136" s="279">
        <v>2192.666666666667</v>
      </c>
      <c r="J136" s="279">
        <v>2208.9333333333338</v>
      </c>
      <c r="K136" s="277">
        <v>2176.4</v>
      </c>
      <c r="L136" s="277">
        <v>2133</v>
      </c>
      <c r="M136" s="277">
        <v>3.54664</v>
      </c>
    </row>
    <row r="137" spans="1:13">
      <c r="A137" s="268">
        <v>127</v>
      </c>
      <c r="B137" s="277" t="s">
        <v>94</v>
      </c>
      <c r="C137" s="278">
        <v>4573.5</v>
      </c>
      <c r="D137" s="279">
        <v>4613.6833333333334</v>
      </c>
      <c r="E137" s="279">
        <v>4520.3666666666668</v>
      </c>
      <c r="F137" s="279">
        <v>4467.2333333333336</v>
      </c>
      <c r="G137" s="279">
        <v>4373.916666666667</v>
      </c>
      <c r="H137" s="279">
        <v>4666.8166666666666</v>
      </c>
      <c r="I137" s="279">
        <v>4760.1333333333341</v>
      </c>
      <c r="J137" s="279">
        <v>4813.2666666666664</v>
      </c>
      <c r="K137" s="277">
        <v>4707</v>
      </c>
      <c r="L137" s="277">
        <v>4560.55</v>
      </c>
      <c r="M137" s="277">
        <v>16.653770000000002</v>
      </c>
    </row>
    <row r="138" spans="1:13">
      <c r="A138" s="268">
        <v>128</v>
      </c>
      <c r="B138" s="277" t="s">
        <v>1264</v>
      </c>
      <c r="C138" s="278">
        <v>481.05</v>
      </c>
      <c r="D138" s="279">
        <v>479.48333333333335</v>
      </c>
      <c r="E138" s="279">
        <v>470.56666666666672</v>
      </c>
      <c r="F138" s="279">
        <v>460.08333333333337</v>
      </c>
      <c r="G138" s="279">
        <v>451.16666666666674</v>
      </c>
      <c r="H138" s="279">
        <v>489.9666666666667</v>
      </c>
      <c r="I138" s="279">
        <v>498.88333333333333</v>
      </c>
      <c r="J138" s="279">
        <v>509.36666666666667</v>
      </c>
      <c r="K138" s="277">
        <v>488.4</v>
      </c>
      <c r="L138" s="277">
        <v>469</v>
      </c>
      <c r="M138" s="277">
        <v>3.5982500000000002</v>
      </c>
    </row>
    <row r="139" spans="1:13">
      <c r="A139" s="268">
        <v>129</v>
      </c>
      <c r="B139" s="277" t="s">
        <v>239</v>
      </c>
      <c r="C139" s="278">
        <v>78.8</v>
      </c>
      <c r="D139" s="279">
        <v>79.61666666666666</v>
      </c>
      <c r="E139" s="279">
        <v>77.833333333333314</v>
      </c>
      <c r="F139" s="279">
        <v>76.86666666666666</v>
      </c>
      <c r="G139" s="279">
        <v>75.083333333333314</v>
      </c>
      <c r="H139" s="279">
        <v>80.583333333333314</v>
      </c>
      <c r="I139" s="279">
        <v>82.366666666666646</v>
      </c>
      <c r="J139" s="279">
        <v>83.333333333333314</v>
      </c>
      <c r="K139" s="277">
        <v>81.400000000000006</v>
      </c>
      <c r="L139" s="277">
        <v>78.650000000000006</v>
      </c>
      <c r="M139" s="277">
        <v>8.0842600000000004</v>
      </c>
    </row>
    <row r="140" spans="1:13">
      <c r="A140" s="268">
        <v>130</v>
      </c>
      <c r="B140" s="277" t="s">
        <v>95</v>
      </c>
      <c r="C140" s="278">
        <v>21807.35</v>
      </c>
      <c r="D140" s="279">
        <v>21836.733333333334</v>
      </c>
      <c r="E140" s="279">
        <v>21530.616666666669</v>
      </c>
      <c r="F140" s="279">
        <v>21253.883333333335</v>
      </c>
      <c r="G140" s="279">
        <v>20947.76666666667</v>
      </c>
      <c r="H140" s="279">
        <v>22113.466666666667</v>
      </c>
      <c r="I140" s="279">
        <v>22419.583333333328</v>
      </c>
      <c r="J140" s="279">
        <v>22696.316666666666</v>
      </c>
      <c r="K140" s="277">
        <v>22142.85</v>
      </c>
      <c r="L140" s="277">
        <v>21560</v>
      </c>
      <c r="M140" s="277">
        <v>1.9529000000000001</v>
      </c>
    </row>
    <row r="141" spans="1:13">
      <c r="A141" s="268">
        <v>131</v>
      </c>
      <c r="B141" s="277" t="s">
        <v>359</v>
      </c>
      <c r="C141" s="278">
        <v>298.05</v>
      </c>
      <c r="D141" s="279">
        <v>297.5333333333333</v>
      </c>
      <c r="E141" s="279">
        <v>291.56666666666661</v>
      </c>
      <c r="F141" s="279">
        <v>285.08333333333331</v>
      </c>
      <c r="G141" s="279">
        <v>279.11666666666662</v>
      </c>
      <c r="H141" s="279">
        <v>304.01666666666659</v>
      </c>
      <c r="I141" s="279">
        <v>309.98333333333329</v>
      </c>
      <c r="J141" s="279">
        <v>316.46666666666658</v>
      </c>
      <c r="K141" s="277">
        <v>303.5</v>
      </c>
      <c r="L141" s="277">
        <v>291.05</v>
      </c>
      <c r="M141" s="277">
        <v>5.5227899999999996</v>
      </c>
    </row>
    <row r="142" spans="1:13">
      <c r="A142" s="268">
        <v>132</v>
      </c>
      <c r="B142" s="277" t="s">
        <v>360</v>
      </c>
      <c r="C142" s="278">
        <v>68.75</v>
      </c>
      <c r="D142" s="279">
        <v>68.86666666666666</v>
      </c>
      <c r="E142" s="279">
        <v>67.73333333333332</v>
      </c>
      <c r="F142" s="279">
        <v>66.716666666666654</v>
      </c>
      <c r="G142" s="279">
        <v>65.583333333333314</v>
      </c>
      <c r="H142" s="279">
        <v>69.883333333333326</v>
      </c>
      <c r="I142" s="279">
        <v>71.01666666666668</v>
      </c>
      <c r="J142" s="279">
        <v>72.033333333333331</v>
      </c>
      <c r="K142" s="277">
        <v>70</v>
      </c>
      <c r="L142" s="277">
        <v>67.849999999999994</v>
      </c>
      <c r="M142" s="277">
        <v>15.6563</v>
      </c>
    </row>
    <row r="143" spans="1:13">
      <c r="A143" s="268">
        <v>133</v>
      </c>
      <c r="B143" s="277" t="s">
        <v>361</v>
      </c>
      <c r="C143" s="278">
        <v>169.95</v>
      </c>
      <c r="D143" s="279">
        <v>168.86666666666667</v>
      </c>
      <c r="E143" s="279">
        <v>166.58333333333334</v>
      </c>
      <c r="F143" s="279">
        <v>163.21666666666667</v>
      </c>
      <c r="G143" s="279">
        <v>160.93333333333334</v>
      </c>
      <c r="H143" s="279">
        <v>172.23333333333335</v>
      </c>
      <c r="I143" s="279">
        <v>174.51666666666665</v>
      </c>
      <c r="J143" s="279">
        <v>177.88333333333335</v>
      </c>
      <c r="K143" s="277">
        <v>171.15</v>
      </c>
      <c r="L143" s="277">
        <v>165.5</v>
      </c>
      <c r="M143" s="277">
        <v>0.16996</v>
      </c>
    </row>
    <row r="144" spans="1:13">
      <c r="A144" s="268">
        <v>134</v>
      </c>
      <c r="B144" s="277" t="s">
        <v>240</v>
      </c>
      <c r="C144" s="278">
        <v>257.3</v>
      </c>
      <c r="D144" s="279">
        <v>252.69999999999996</v>
      </c>
      <c r="E144" s="279">
        <v>241.89999999999992</v>
      </c>
      <c r="F144" s="279">
        <v>226.49999999999997</v>
      </c>
      <c r="G144" s="279">
        <v>215.69999999999993</v>
      </c>
      <c r="H144" s="279">
        <v>268.09999999999991</v>
      </c>
      <c r="I144" s="279">
        <v>278.89999999999992</v>
      </c>
      <c r="J144" s="279">
        <v>294.2999999999999</v>
      </c>
      <c r="K144" s="277">
        <v>263.5</v>
      </c>
      <c r="L144" s="277">
        <v>237.3</v>
      </c>
      <c r="M144" s="277">
        <v>44.319659999999999</v>
      </c>
    </row>
    <row r="145" spans="1:13">
      <c r="A145" s="268">
        <v>135</v>
      </c>
      <c r="B145" s="277" t="s">
        <v>241</v>
      </c>
      <c r="C145" s="278">
        <v>958.4</v>
      </c>
      <c r="D145" s="279">
        <v>957.54999999999984</v>
      </c>
      <c r="E145" s="279">
        <v>949.04999999999973</v>
      </c>
      <c r="F145" s="279">
        <v>939.69999999999993</v>
      </c>
      <c r="G145" s="279">
        <v>931.19999999999982</v>
      </c>
      <c r="H145" s="279">
        <v>966.89999999999964</v>
      </c>
      <c r="I145" s="279">
        <v>975.39999999999986</v>
      </c>
      <c r="J145" s="279">
        <v>984.74999999999955</v>
      </c>
      <c r="K145" s="277">
        <v>966.05</v>
      </c>
      <c r="L145" s="277">
        <v>948.2</v>
      </c>
      <c r="M145" s="277">
        <v>0.44172</v>
      </c>
    </row>
    <row r="146" spans="1:13">
      <c r="A146" s="268">
        <v>136</v>
      </c>
      <c r="B146" s="277" t="s">
        <v>242</v>
      </c>
      <c r="C146" s="278">
        <v>66.3</v>
      </c>
      <c r="D146" s="279">
        <v>66.55</v>
      </c>
      <c r="E146" s="279">
        <v>65.899999999999991</v>
      </c>
      <c r="F146" s="279">
        <v>65.5</v>
      </c>
      <c r="G146" s="279">
        <v>64.849999999999994</v>
      </c>
      <c r="H146" s="279">
        <v>66.949999999999989</v>
      </c>
      <c r="I146" s="279">
        <v>67.599999999999994</v>
      </c>
      <c r="J146" s="279">
        <v>67.999999999999986</v>
      </c>
      <c r="K146" s="277">
        <v>67.2</v>
      </c>
      <c r="L146" s="277">
        <v>66.150000000000006</v>
      </c>
      <c r="M146" s="277">
        <v>10.11229</v>
      </c>
    </row>
    <row r="147" spans="1:13">
      <c r="A147" s="268">
        <v>137</v>
      </c>
      <c r="B147" s="277" t="s">
        <v>96</v>
      </c>
      <c r="C147" s="278">
        <v>50.95</v>
      </c>
      <c r="D147" s="279">
        <v>50.866666666666667</v>
      </c>
      <c r="E147" s="279">
        <v>50.183333333333337</v>
      </c>
      <c r="F147" s="279">
        <v>49.416666666666671</v>
      </c>
      <c r="G147" s="279">
        <v>48.733333333333341</v>
      </c>
      <c r="H147" s="279">
        <v>51.633333333333333</v>
      </c>
      <c r="I147" s="279">
        <v>52.316666666666656</v>
      </c>
      <c r="J147" s="279">
        <v>53.083333333333329</v>
      </c>
      <c r="K147" s="277">
        <v>51.55</v>
      </c>
      <c r="L147" s="277">
        <v>50.1</v>
      </c>
      <c r="M147" s="277">
        <v>122.86359</v>
      </c>
    </row>
    <row r="148" spans="1:13">
      <c r="A148" s="268">
        <v>138</v>
      </c>
      <c r="B148" s="277" t="s">
        <v>362</v>
      </c>
      <c r="C148" s="278">
        <v>535.5</v>
      </c>
      <c r="D148" s="279">
        <v>536.05000000000007</v>
      </c>
      <c r="E148" s="279">
        <v>528.15000000000009</v>
      </c>
      <c r="F148" s="279">
        <v>520.80000000000007</v>
      </c>
      <c r="G148" s="279">
        <v>512.90000000000009</v>
      </c>
      <c r="H148" s="279">
        <v>543.40000000000009</v>
      </c>
      <c r="I148" s="279">
        <v>551.29999999999995</v>
      </c>
      <c r="J148" s="279">
        <v>558.65000000000009</v>
      </c>
      <c r="K148" s="277">
        <v>543.95000000000005</v>
      </c>
      <c r="L148" s="277">
        <v>528.70000000000005</v>
      </c>
      <c r="M148" s="277">
        <v>1.4744999999999999</v>
      </c>
    </row>
    <row r="149" spans="1:13">
      <c r="A149" s="268">
        <v>139</v>
      </c>
      <c r="B149" s="277" t="s">
        <v>1298</v>
      </c>
      <c r="C149" s="278">
        <v>1341.4</v>
      </c>
      <c r="D149" s="279">
        <v>1346.1000000000001</v>
      </c>
      <c r="E149" s="279">
        <v>1329.2000000000003</v>
      </c>
      <c r="F149" s="279">
        <v>1317.0000000000002</v>
      </c>
      <c r="G149" s="279">
        <v>1300.1000000000004</v>
      </c>
      <c r="H149" s="279">
        <v>1358.3000000000002</v>
      </c>
      <c r="I149" s="279">
        <v>1375.2000000000003</v>
      </c>
      <c r="J149" s="279">
        <v>1387.4</v>
      </c>
      <c r="K149" s="277">
        <v>1363</v>
      </c>
      <c r="L149" s="277">
        <v>1333.9</v>
      </c>
      <c r="M149" s="277">
        <v>4.5400000000000003E-2</v>
      </c>
    </row>
    <row r="150" spans="1:13">
      <c r="A150" s="268">
        <v>140</v>
      </c>
      <c r="B150" s="277" t="s">
        <v>97</v>
      </c>
      <c r="C150" s="278">
        <v>1123.6500000000001</v>
      </c>
      <c r="D150" s="279">
        <v>1130.55</v>
      </c>
      <c r="E150" s="279">
        <v>1113.0999999999999</v>
      </c>
      <c r="F150" s="279">
        <v>1102.55</v>
      </c>
      <c r="G150" s="279">
        <v>1085.0999999999999</v>
      </c>
      <c r="H150" s="279">
        <v>1141.0999999999999</v>
      </c>
      <c r="I150" s="279">
        <v>1158.5500000000002</v>
      </c>
      <c r="J150" s="279">
        <v>1169.0999999999999</v>
      </c>
      <c r="K150" s="277">
        <v>1148</v>
      </c>
      <c r="L150" s="277">
        <v>1120</v>
      </c>
      <c r="M150" s="277">
        <v>17.53969</v>
      </c>
    </row>
    <row r="151" spans="1:13">
      <c r="A151" s="268">
        <v>141</v>
      </c>
      <c r="B151" s="277" t="s">
        <v>363</v>
      </c>
      <c r="C151" s="278">
        <v>258.25</v>
      </c>
      <c r="D151" s="279">
        <v>261.83333333333331</v>
      </c>
      <c r="E151" s="279">
        <v>253.16666666666663</v>
      </c>
      <c r="F151" s="279">
        <v>248.08333333333331</v>
      </c>
      <c r="G151" s="279">
        <v>239.41666666666663</v>
      </c>
      <c r="H151" s="279">
        <v>266.91666666666663</v>
      </c>
      <c r="I151" s="279">
        <v>275.58333333333326</v>
      </c>
      <c r="J151" s="279">
        <v>280.66666666666663</v>
      </c>
      <c r="K151" s="277">
        <v>270.5</v>
      </c>
      <c r="L151" s="277">
        <v>256.75</v>
      </c>
      <c r="M151" s="277">
        <v>2.28409</v>
      </c>
    </row>
    <row r="152" spans="1:13">
      <c r="A152" s="268">
        <v>142</v>
      </c>
      <c r="B152" s="277" t="s">
        <v>98</v>
      </c>
      <c r="C152" s="278">
        <v>161.9</v>
      </c>
      <c r="D152" s="279">
        <v>160.61666666666667</v>
      </c>
      <c r="E152" s="279">
        <v>157.88333333333335</v>
      </c>
      <c r="F152" s="279">
        <v>153.86666666666667</v>
      </c>
      <c r="G152" s="279">
        <v>151.13333333333335</v>
      </c>
      <c r="H152" s="279">
        <v>164.63333333333335</v>
      </c>
      <c r="I152" s="279">
        <v>167.3666666666667</v>
      </c>
      <c r="J152" s="279">
        <v>171.38333333333335</v>
      </c>
      <c r="K152" s="277">
        <v>163.35</v>
      </c>
      <c r="L152" s="277">
        <v>156.6</v>
      </c>
      <c r="M152" s="277">
        <v>75.868110000000001</v>
      </c>
    </row>
    <row r="153" spans="1:13">
      <c r="A153" s="268">
        <v>143</v>
      </c>
      <c r="B153" s="277" t="s">
        <v>243</v>
      </c>
      <c r="C153" s="278">
        <v>11.75</v>
      </c>
      <c r="D153" s="279">
        <v>11.85</v>
      </c>
      <c r="E153" s="279">
        <v>11.549999999999999</v>
      </c>
      <c r="F153" s="279">
        <v>11.35</v>
      </c>
      <c r="G153" s="279">
        <v>11.049999999999999</v>
      </c>
      <c r="H153" s="279">
        <v>12.049999999999999</v>
      </c>
      <c r="I153" s="279">
        <v>12.35</v>
      </c>
      <c r="J153" s="279">
        <v>12.549999999999999</v>
      </c>
      <c r="K153" s="277">
        <v>12.15</v>
      </c>
      <c r="L153" s="277">
        <v>11.65</v>
      </c>
      <c r="M153" s="277">
        <v>83.957210000000003</v>
      </c>
    </row>
    <row r="154" spans="1:13">
      <c r="A154" s="268">
        <v>144</v>
      </c>
      <c r="B154" s="277" t="s">
        <v>364</v>
      </c>
      <c r="C154" s="278">
        <v>336.25</v>
      </c>
      <c r="D154" s="279">
        <v>337.75</v>
      </c>
      <c r="E154" s="279">
        <v>331.5</v>
      </c>
      <c r="F154" s="279">
        <v>326.75</v>
      </c>
      <c r="G154" s="279">
        <v>320.5</v>
      </c>
      <c r="H154" s="279">
        <v>342.5</v>
      </c>
      <c r="I154" s="279">
        <v>348.75</v>
      </c>
      <c r="J154" s="279">
        <v>353.5</v>
      </c>
      <c r="K154" s="277">
        <v>344</v>
      </c>
      <c r="L154" s="277">
        <v>333</v>
      </c>
      <c r="M154" s="277">
        <v>7.2839499999999999</v>
      </c>
    </row>
    <row r="155" spans="1:13">
      <c r="A155" s="268">
        <v>145</v>
      </c>
      <c r="B155" s="277" t="s">
        <v>99</v>
      </c>
      <c r="C155" s="278">
        <v>54.65</v>
      </c>
      <c r="D155" s="279">
        <v>53.95000000000001</v>
      </c>
      <c r="E155" s="279">
        <v>52.90000000000002</v>
      </c>
      <c r="F155" s="279">
        <v>51.150000000000013</v>
      </c>
      <c r="G155" s="279">
        <v>50.100000000000023</v>
      </c>
      <c r="H155" s="279">
        <v>55.700000000000017</v>
      </c>
      <c r="I155" s="279">
        <v>56.750000000000014</v>
      </c>
      <c r="J155" s="279">
        <v>58.500000000000014</v>
      </c>
      <c r="K155" s="277">
        <v>55</v>
      </c>
      <c r="L155" s="277">
        <v>52.2</v>
      </c>
      <c r="M155" s="277">
        <v>521.86679000000004</v>
      </c>
    </row>
    <row r="156" spans="1:13">
      <c r="A156" s="268">
        <v>146</v>
      </c>
      <c r="B156" s="277" t="s">
        <v>367</v>
      </c>
      <c r="C156" s="278">
        <v>269.75</v>
      </c>
      <c r="D156" s="279">
        <v>270.68333333333334</v>
      </c>
      <c r="E156" s="279">
        <v>266.86666666666667</v>
      </c>
      <c r="F156" s="279">
        <v>263.98333333333335</v>
      </c>
      <c r="G156" s="279">
        <v>260.16666666666669</v>
      </c>
      <c r="H156" s="279">
        <v>273.56666666666666</v>
      </c>
      <c r="I156" s="279">
        <v>277.38333333333338</v>
      </c>
      <c r="J156" s="279">
        <v>280.26666666666665</v>
      </c>
      <c r="K156" s="277">
        <v>274.5</v>
      </c>
      <c r="L156" s="277">
        <v>267.8</v>
      </c>
      <c r="M156" s="277">
        <v>4.0434999999999999</v>
      </c>
    </row>
    <row r="157" spans="1:13">
      <c r="A157" s="268">
        <v>147</v>
      </c>
      <c r="B157" s="277" t="s">
        <v>366</v>
      </c>
      <c r="C157" s="278">
        <v>2326.6999999999998</v>
      </c>
      <c r="D157" s="279">
        <v>2322.5666666666666</v>
      </c>
      <c r="E157" s="279">
        <v>2275.1333333333332</v>
      </c>
      <c r="F157" s="279">
        <v>2223.5666666666666</v>
      </c>
      <c r="G157" s="279">
        <v>2176.1333333333332</v>
      </c>
      <c r="H157" s="279">
        <v>2374.1333333333332</v>
      </c>
      <c r="I157" s="279">
        <v>2421.5666666666666</v>
      </c>
      <c r="J157" s="279">
        <v>2473.1333333333332</v>
      </c>
      <c r="K157" s="277">
        <v>2370</v>
      </c>
      <c r="L157" s="277">
        <v>2271</v>
      </c>
      <c r="M157" s="277">
        <v>0.18143999999999999</v>
      </c>
    </row>
    <row r="158" spans="1:13">
      <c r="A158" s="268">
        <v>148</v>
      </c>
      <c r="B158" s="277" t="s">
        <v>368</v>
      </c>
      <c r="C158" s="278">
        <v>449.65</v>
      </c>
      <c r="D158" s="279">
        <v>449.61666666666662</v>
      </c>
      <c r="E158" s="279">
        <v>445.38333333333321</v>
      </c>
      <c r="F158" s="279">
        <v>441.11666666666662</v>
      </c>
      <c r="G158" s="279">
        <v>436.88333333333321</v>
      </c>
      <c r="H158" s="279">
        <v>453.88333333333321</v>
      </c>
      <c r="I158" s="279">
        <v>458.11666666666667</v>
      </c>
      <c r="J158" s="279">
        <v>462.38333333333321</v>
      </c>
      <c r="K158" s="277">
        <v>453.85</v>
      </c>
      <c r="L158" s="277">
        <v>445.35</v>
      </c>
      <c r="M158" s="277">
        <v>0.31111</v>
      </c>
    </row>
    <row r="159" spans="1:13">
      <c r="A159" s="268">
        <v>149</v>
      </c>
      <c r="B159" s="277" t="s">
        <v>2941</v>
      </c>
      <c r="C159" s="278">
        <v>479.85</v>
      </c>
      <c r="D159" s="279">
        <v>471.9666666666667</v>
      </c>
      <c r="E159" s="279">
        <v>444.93333333333339</v>
      </c>
      <c r="F159" s="279">
        <v>410.01666666666671</v>
      </c>
      <c r="G159" s="279">
        <v>382.98333333333341</v>
      </c>
      <c r="H159" s="279">
        <v>506.88333333333338</v>
      </c>
      <c r="I159" s="279">
        <v>533.91666666666674</v>
      </c>
      <c r="J159" s="279">
        <v>568.83333333333337</v>
      </c>
      <c r="K159" s="277">
        <v>499</v>
      </c>
      <c r="L159" s="277">
        <v>437.05</v>
      </c>
      <c r="M159" s="277">
        <v>3.8677000000000001</v>
      </c>
    </row>
    <row r="160" spans="1:13">
      <c r="A160" s="268">
        <v>150</v>
      </c>
      <c r="B160" s="277" t="s">
        <v>370</v>
      </c>
      <c r="C160" s="278">
        <v>138</v>
      </c>
      <c r="D160" s="279">
        <v>138.71666666666667</v>
      </c>
      <c r="E160" s="279">
        <v>136.43333333333334</v>
      </c>
      <c r="F160" s="279">
        <v>134.86666666666667</v>
      </c>
      <c r="G160" s="279">
        <v>132.58333333333334</v>
      </c>
      <c r="H160" s="279">
        <v>140.28333333333333</v>
      </c>
      <c r="I160" s="279">
        <v>142.56666666666669</v>
      </c>
      <c r="J160" s="279">
        <v>144.13333333333333</v>
      </c>
      <c r="K160" s="277">
        <v>141</v>
      </c>
      <c r="L160" s="277">
        <v>137.15</v>
      </c>
      <c r="M160" s="277">
        <v>9.6167300000000004</v>
      </c>
    </row>
    <row r="161" spans="1:13">
      <c r="A161" s="268">
        <v>151</v>
      </c>
      <c r="B161" s="277" t="s">
        <v>244</v>
      </c>
      <c r="C161" s="278">
        <v>108.7</v>
      </c>
      <c r="D161" s="279">
        <v>109.48333333333333</v>
      </c>
      <c r="E161" s="279">
        <v>106.26666666666667</v>
      </c>
      <c r="F161" s="279">
        <v>103.83333333333333</v>
      </c>
      <c r="G161" s="279">
        <v>100.61666666666666</v>
      </c>
      <c r="H161" s="279">
        <v>111.91666666666667</v>
      </c>
      <c r="I161" s="279">
        <v>115.13333333333334</v>
      </c>
      <c r="J161" s="279">
        <v>117.56666666666668</v>
      </c>
      <c r="K161" s="277">
        <v>112.7</v>
      </c>
      <c r="L161" s="277">
        <v>107.05</v>
      </c>
      <c r="M161" s="277">
        <v>55.55218</v>
      </c>
    </row>
    <row r="162" spans="1:13">
      <c r="A162" s="268">
        <v>152</v>
      </c>
      <c r="B162" s="277" t="s">
        <v>369</v>
      </c>
      <c r="C162" s="278">
        <v>54.2</v>
      </c>
      <c r="D162" s="279">
        <v>54.716666666666669</v>
      </c>
      <c r="E162" s="279">
        <v>53.483333333333334</v>
      </c>
      <c r="F162" s="279">
        <v>52.766666666666666</v>
      </c>
      <c r="G162" s="279">
        <v>51.533333333333331</v>
      </c>
      <c r="H162" s="279">
        <v>55.433333333333337</v>
      </c>
      <c r="I162" s="279">
        <v>56.666666666666671</v>
      </c>
      <c r="J162" s="279">
        <v>57.38333333333334</v>
      </c>
      <c r="K162" s="277">
        <v>55.95</v>
      </c>
      <c r="L162" s="277">
        <v>54</v>
      </c>
      <c r="M162" s="277">
        <v>17.37285</v>
      </c>
    </row>
    <row r="163" spans="1:13">
      <c r="A163" s="268">
        <v>153</v>
      </c>
      <c r="B163" s="277" t="s">
        <v>100</v>
      </c>
      <c r="C163" s="278">
        <v>96.9</v>
      </c>
      <c r="D163" s="279">
        <v>96.65000000000002</v>
      </c>
      <c r="E163" s="279">
        <v>95.900000000000034</v>
      </c>
      <c r="F163" s="279">
        <v>94.90000000000002</v>
      </c>
      <c r="G163" s="279">
        <v>94.150000000000034</v>
      </c>
      <c r="H163" s="279">
        <v>97.650000000000034</v>
      </c>
      <c r="I163" s="279">
        <v>98.4</v>
      </c>
      <c r="J163" s="279">
        <v>99.400000000000034</v>
      </c>
      <c r="K163" s="277">
        <v>97.4</v>
      </c>
      <c r="L163" s="277">
        <v>95.65</v>
      </c>
      <c r="M163" s="277">
        <v>99.738309999999998</v>
      </c>
    </row>
    <row r="164" spans="1:13">
      <c r="A164" s="268">
        <v>154</v>
      </c>
      <c r="B164" s="277" t="s">
        <v>375</v>
      </c>
      <c r="C164" s="278">
        <v>1700.3</v>
      </c>
      <c r="D164" s="279">
        <v>1702.9333333333334</v>
      </c>
      <c r="E164" s="279">
        <v>1671.4166666666667</v>
      </c>
      <c r="F164" s="279">
        <v>1642.5333333333333</v>
      </c>
      <c r="G164" s="279">
        <v>1611.0166666666667</v>
      </c>
      <c r="H164" s="279">
        <v>1731.8166666666668</v>
      </c>
      <c r="I164" s="279">
        <v>1763.3333333333333</v>
      </c>
      <c r="J164" s="279">
        <v>1792.2166666666669</v>
      </c>
      <c r="K164" s="277">
        <v>1734.45</v>
      </c>
      <c r="L164" s="277">
        <v>1674.05</v>
      </c>
      <c r="M164" s="277">
        <v>0.31818999999999997</v>
      </c>
    </row>
    <row r="165" spans="1:13">
      <c r="A165" s="268">
        <v>155</v>
      </c>
      <c r="B165" s="277" t="s">
        <v>376</v>
      </c>
      <c r="C165" s="278">
        <v>1699.5</v>
      </c>
      <c r="D165" s="279">
        <v>1679.2333333333333</v>
      </c>
      <c r="E165" s="279">
        <v>1653.2666666666667</v>
      </c>
      <c r="F165" s="279">
        <v>1607.0333333333333</v>
      </c>
      <c r="G165" s="279">
        <v>1581.0666666666666</v>
      </c>
      <c r="H165" s="279">
        <v>1725.4666666666667</v>
      </c>
      <c r="I165" s="279">
        <v>1751.4333333333334</v>
      </c>
      <c r="J165" s="279">
        <v>1797.6666666666667</v>
      </c>
      <c r="K165" s="277">
        <v>1705.2</v>
      </c>
      <c r="L165" s="277">
        <v>1633</v>
      </c>
      <c r="M165" s="277">
        <v>0.21486</v>
      </c>
    </row>
    <row r="166" spans="1:13">
      <c r="A166" s="268">
        <v>156</v>
      </c>
      <c r="B166" s="277" t="s">
        <v>372</v>
      </c>
      <c r="C166" s="278">
        <v>490.85</v>
      </c>
      <c r="D166" s="279">
        <v>488.65000000000003</v>
      </c>
      <c r="E166" s="279">
        <v>478.30000000000007</v>
      </c>
      <c r="F166" s="279">
        <v>465.75000000000006</v>
      </c>
      <c r="G166" s="279">
        <v>455.40000000000009</v>
      </c>
      <c r="H166" s="279">
        <v>501.20000000000005</v>
      </c>
      <c r="I166" s="279">
        <v>511.55000000000007</v>
      </c>
      <c r="J166" s="279">
        <v>524.1</v>
      </c>
      <c r="K166" s="277">
        <v>499</v>
      </c>
      <c r="L166" s="277">
        <v>476.1</v>
      </c>
      <c r="M166" s="277">
        <v>0.19599</v>
      </c>
    </row>
    <row r="167" spans="1:13">
      <c r="A167" s="268">
        <v>157</v>
      </c>
      <c r="B167" s="277" t="s">
        <v>382</v>
      </c>
      <c r="C167" s="278">
        <v>272.85000000000002</v>
      </c>
      <c r="D167" s="279">
        <v>273.90000000000003</v>
      </c>
      <c r="E167" s="279">
        <v>269.30000000000007</v>
      </c>
      <c r="F167" s="279">
        <v>265.75000000000006</v>
      </c>
      <c r="G167" s="279">
        <v>261.15000000000009</v>
      </c>
      <c r="H167" s="279">
        <v>277.45000000000005</v>
      </c>
      <c r="I167" s="279">
        <v>282.05000000000007</v>
      </c>
      <c r="J167" s="279">
        <v>285.60000000000002</v>
      </c>
      <c r="K167" s="277">
        <v>278.5</v>
      </c>
      <c r="L167" s="277">
        <v>270.35000000000002</v>
      </c>
      <c r="M167" s="277">
        <v>0.89271</v>
      </c>
    </row>
    <row r="168" spans="1:13">
      <c r="A168" s="268">
        <v>158</v>
      </c>
      <c r="B168" s="277" t="s">
        <v>373</v>
      </c>
      <c r="C168" s="278">
        <v>83.25</v>
      </c>
      <c r="D168" s="279">
        <v>83.55</v>
      </c>
      <c r="E168" s="279">
        <v>82.199999999999989</v>
      </c>
      <c r="F168" s="279">
        <v>81.149999999999991</v>
      </c>
      <c r="G168" s="279">
        <v>79.799999999999983</v>
      </c>
      <c r="H168" s="279">
        <v>84.6</v>
      </c>
      <c r="I168" s="279">
        <v>85.949999999999989</v>
      </c>
      <c r="J168" s="279">
        <v>87</v>
      </c>
      <c r="K168" s="277">
        <v>84.9</v>
      </c>
      <c r="L168" s="277">
        <v>82.5</v>
      </c>
      <c r="M168" s="277">
        <v>0.47676000000000002</v>
      </c>
    </row>
    <row r="169" spans="1:13">
      <c r="A169" s="268">
        <v>159</v>
      </c>
      <c r="B169" s="277" t="s">
        <v>374</v>
      </c>
      <c r="C169" s="278">
        <v>144.19999999999999</v>
      </c>
      <c r="D169" s="279">
        <v>143.76666666666665</v>
      </c>
      <c r="E169" s="279">
        <v>141.5333333333333</v>
      </c>
      <c r="F169" s="279">
        <v>138.86666666666665</v>
      </c>
      <c r="G169" s="279">
        <v>136.6333333333333</v>
      </c>
      <c r="H169" s="279">
        <v>146.43333333333331</v>
      </c>
      <c r="I169" s="279">
        <v>148.66666666666666</v>
      </c>
      <c r="J169" s="279">
        <v>151.33333333333331</v>
      </c>
      <c r="K169" s="277">
        <v>146</v>
      </c>
      <c r="L169" s="277">
        <v>141.1</v>
      </c>
      <c r="M169" s="277">
        <v>6.0214600000000003</v>
      </c>
    </row>
    <row r="170" spans="1:13">
      <c r="A170" s="268">
        <v>160</v>
      </c>
      <c r="B170" s="277" t="s">
        <v>245</v>
      </c>
      <c r="C170" s="278">
        <v>140.9</v>
      </c>
      <c r="D170" s="279">
        <v>141.4</v>
      </c>
      <c r="E170" s="279">
        <v>139.80000000000001</v>
      </c>
      <c r="F170" s="279">
        <v>138.70000000000002</v>
      </c>
      <c r="G170" s="279">
        <v>137.10000000000002</v>
      </c>
      <c r="H170" s="279">
        <v>142.5</v>
      </c>
      <c r="I170" s="279">
        <v>144.09999999999997</v>
      </c>
      <c r="J170" s="279">
        <v>145.19999999999999</v>
      </c>
      <c r="K170" s="277">
        <v>143</v>
      </c>
      <c r="L170" s="277">
        <v>140.30000000000001</v>
      </c>
      <c r="M170" s="277">
        <v>3.5495899999999998</v>
      </c>
    </row>
    <row r="171" spans="1:13">
      <c r="A171" s="268">
        <v>161</v>
      </c>
      <c r="B171" s="277" t="s">
        <v>378</v>
      </c>
      <c r="C171" s="278">
        <v>4962.3500000000004</v>
      </c>
      <c r="D171" s="279">
        <v>4973.7833333333338</v>
      </c>
      <c r="E171" s="279">
        <v>4938.5666666666675</v>
      </c>
      <c r="F171" s="279">
        <v>4914.7833333333338</v>
      </c>
      <c r="G171" s="279">
        <v>4879.5666666666675</v>
      </c>
      <c r="H171" s="279">
        <v>4997.5666666666675</v>
      </c>
      <c r="I171" s="279">
        <v>5032.7833333333328</v>
      </c>
      <c r="J171" s="279">
        <v>5056.5666666666675</v>
      </c>
      <c r="K171" s="277">
        <v>5009</v>
      </c>
      <c r="L171" s="277">
        <v>4950</v>
      </c>
      <c r="M171" s="277">
        <v>0.15287000000000001</v>
      </c>
    </row>
    <row r="172" spans="1:13">
      <c r="A172" s="268">
        <v>162</v>
      </c>
      <c r="B172" s="277" t="s">
        <v>379</v>
      </c>
      <c r="C172" s="278">
        <v>1488.7</v>
      </c>
      <c r="D172" s="279">
        <v>1490.45</v>
      </c>
      <c r="E172" s="279">
        <v>1480.9</v>
      </c>
      <c r="F172" s="279">
        <v>1473.1000000000001</v>
      </c>
      <c r="G172" s="279">
        <v>1463.5500000000002</v>
      </c>
      <c r="H172" s="279">
        <v>1498.25</v>
      </c>
      <c r="I172" s="279">
        <v>1507.7999999999997</v>
      </c>
      <c r="J172" s="279">
        <v>1515.6</v>
      </c>
      <c r="K172" s="277">
        <v>1500</v>
      </c>
      <c r="L172" s="277">
        <v>1482.65</v>
      </c>
      <c r="M172" s="277">
        <v>1.20079</v>
      </c>
    </row>
    <row r="173" spans="1:13">
      <c r="A173" s="268">
        <v>163</v>
      </c>
      <c r="B173" s="277" t="s">
        <v>101</v>
      </c>
      <c r="C173" s="278">
        <v>453.45</v>
      </c>
      <c r="D173" s="279">
        <v>457.11666666666662</v>
      </c>
      <c r="E173" s="279">
        <v>447.33333333333326</v>
      </c>
      <c r="F173" s="279">
        <v>441.21666666666664</v>
      </c>
      <c r="G173" s="279">
        <v>431.43333333333328</v>
      </c>
      <c r="H173" s="279">
        <v>463.23333333333323</v>
      </c>
      <c r="I173" s="279">
        <v>473.01666666666665</v>
      </c>
      <c r="J173" s="279">
        <v>479.13333333333321</v>
      </c>
      <c r="K173" s="277">
        <v>466.9</v>
      </c>
      <c r="L173" s="277">
        <v>451</v>
      </c>
      <c r="M173" s="277">
        <v>46.528190000000002</v>
      </c>
    </row>
    <row r="174" spans="1:13">
      <c r="A174" s="268">
        <v>164</v>
      </c>
      <c r="B174" s="277" t="s">
        <v>387</v>
      </c>
      <c r="C174" s="278">
        <v>41.2</v>
      </c>
      <c r="D174" s="279">
        <v>41.383333333333333</v>
      </c>
      <c r="E174" s="279">
        <v>40.916666666666664</v>
      </c>
      <c r="F174" s="279">
        <v>40.633333333333333</v>
      </c>
      <c r="G174" s="279">
        <v>40.166666666666664</v>
      </c>
      <c r="H174" s="279">
        <v>41.666666666666664</v>
      </c>
      <c r="I174" s="279">
        <v>42.133333333333333</v>
      </c>
      <c r="J174" s="279">
        <v>42.416666666666664</v>
      </c>
      <c r="K174" s="277">
        <v>41.85</v>
      </c>
      <c r="L174" s="277">
        <v>41.1</v>
      </c>
      <c r="M174" s="277">
        <v>5.1608599999999996</v>
      </c>
    </row>
    <row r="175" spans="1:13">
      <c r="A175" s="268">
        <v>165</v>
      </c>
      <c r="B175" s="277" t="s">
        <v>1397</v>
      </c>
      <c r="C175" s="278">
        <v>5059.3999999999996</v>
      </c>
      <c r="D175" s="279">
        <v>4829.4000000000005</v>
      </c>
      <c r="E175" s="279">
        <v>4518.0000000000009</v>
      </c>
      <c r="F175" s="279">
        <v>3976.6000000000004</v>
      </c>
      <c r="G175" s="279">
        <v>3665.2000000000007</v>
      </c>
      <c r="H175" s="279">
        <v>5370.8000000000011</v>
      </c>
      <c r="I175" s="279">
        <v>5682.2000000000007</v>
      </c>
      <c r="J175" s="279">
        <v>6223.6000000000013</v>
      </c>
      <c r="K175" s="277">
        <v>5140.8</v>
      </c>
      <c r="L175" s="277">
        <v>4288</v>
      </c>
      <c r="M175" s="277">
        <v>1.72481</v>
      </c>
    </row>
    <row r="176" spans="1:13">
      <c r="A176" s="268">
        <v>166</v>
      </c>
      <c r="B176" s="277" t="s">
        <v>103</v>
      </c>
      <c r="C176" s="278">
        <v>21.15</v>
      </c>
      <c r="D176" s="279">
        <v>21.033333333333335</v>
      </c>
      <c r="E176" s="279">
        <v>20.716666666666669</v>
      </c>
      <c r="F176" s="279">
        <v>20.283333333333335</v>
      </c>
      <c r="G176" s="279">
        <v>19.966666666666669</v>
      </c>
      <c r="H176" s="279">
        <v>21.466666666666669</v>
      </c>
      <c r="I176" s="279">
        <v>21.783333333333339</v>
      </c>
      <c r="J176" s="279">
        <v>22.216666666666669</v>
      </c>
      <c r="K176" s="277">
        <v>21.35</v>
      </c>
      <c r="L176" s="277">
        <v>20.6</v>
      </c>
      <c r="M176" s="277">
        <v>90.638829999999999</v>
      </c>
    </row>
    <row r="177" spans="1:13">
      <c r="A177" s="268">
        <v>167</v>
      </c>
      <c r="B177" s="277" t="s">
        <v>388</v>
      </c>
      <c r="C177" s="278">
        <v>165.8</v>
      </c>
      <c r="D177" s="279">
        <v>166.05</v>
      </c>
      <c r="E177" s="279">
        <v>163.45000000000002</v>
      </c>
      <c r="F177" s="279">
        <v>161.1</v>
      </c>
      <c r="G177" s="279">
        <v>158.5</v>
      </c>
      <c r="H177" s="279">
        <v>168.40000000000003</v>
      </c>
      <c r="I177" s="279">
        <v>171.00000000000006</v>
      </c>
      <c r="J177" s="279">
        <v>173.35000000000005</v>
      </c>
      <c r="K177" s="277">
        <v>168.65</v>
      </c>
      <c r="L177" s="277">
        <v>163.69999999999999</v>
      </c>
      <c r="M177" s="277">
        <v>8.2895099999999999</v>
      </c>
    </row>
    <row r="178" spans="1:13">
      <c r="A178" s="268">
        <v>168</v>
      </c>
      <c r="B178" s="277" t="s">
        <v>380</v>
      </c>
      <c r="C178" s="278">
        <v>944.65</v>
      </c>
      <c r="D178" s="279">
        <v>939.63333333333333</v>
      </c>
      <c r="E178" s="279">
        <v>925.01666666666665</v>
      </c>
      <c r="F178" s="279">
        <v>905.38333333333333</v>
      </c>
      <c r="G178" s="279">
        <v>890.76666666666665</v>
      </c>
      <c r="H178" s="279">
        <v>959.26666666666665</v>
      </c>
      <c r="I178" s="279">
        <v>973.88333333333321</v>
      </c>
      <c r="J178" s="279">
        <v>993.51666666666665</v>
      </c>
      <c r="K178" s="277">
        <v>954.25</v>
      </c>
      <c r="L178" s="277">
        <v>920</v>
      </c>
      <c r="M178" s="277">
        <v>1.01996</v>
      </c>
    </row>
    <row r="179" spans="1:13">
      <c r="A179" s="268">
        <v>169</v>
      </c>
      <c r="B179" s="277" t="s">
        <v>246</v>
      </c>
      <c r="C179" s="278">
        <v>464.55</v>
      </c>
      <c r="D179" s="279">
        <v>464.01666666666665</v>
      </c>
      <c r="E179" s="279">
        <v>461.5333333333333</v>
      </c>
      <c r="F179" s="279">
        <v>458.51666666666665</v>
      </c>
      <c r="G179" s="279">
        <v>456.0333333333333</v>
      </c>
      <c r="H179" s="279">
        <v>467.0333333333333</v>
      </c>
      <c r="I179" s="279">
        <v>469.51666666666665</v>
      </c>
      <c r="J179" s="279">
        <v>472.5333333333333</v>
      </c>
      <c r="K179" s="277">
        <v>466.5</v>
      </c>
      <c r="L179" s="277">
        <v>461</v>
      </c>
      <c r="M179" s="277">
        <v>1.36164</v>
      </c>
    </row>
    <row r="180" spans="1:13">
      <c r="A180" s="268">
        <v>170</v>
      </c>
      <c r="B180" s="277" t="s">
        <v>104</v>
      </c>
      <c r="C180" s="278">
        <v>689.1</v>
      </c>
      <c r="D180" s="279">
        <v>692.58333333333337</v>
      </c>
      <c r="E180" s="279">
        <v>683.61666666666679</v>
      </c>
      <c r="F180" s="279">
        <v>678.13333333333344</v>
      </c>
      <c r="G180" s="279">
        <v>669.16666666666686</v>
      </c>
      <c r="H180" s="279">
        <v>698.06666666666672</v>
      </c>
      <c r="I180" s="279">
        <v>707.03333333333319</v>
      </c>
      <c r="J180" s="279">
        <v>712.51666666666665</v>
      </c>
      <c r="K180" s="277">
        <v>701.55</v>
      </c>
      <c r="L180" s="277">
        <v>687.1</v>
      </c>
      <c r="M180" s="277">
        <v>11.293839999999999</v>
      </c>
    </row>
    <row r="181" spans="1:13">
      <c r="A181" s="268">
        <v>171</v>
      </c>
      <c r="B181" s="277" t="s">
        <v>247</v>
      </c>
      <c r="C181" s="278">
        <v>366.85</v>
      </c>
      <c r="D181" s="279">
        <v>364.83333333333331</v>
      </c>
      <c r="E181" s="279">
        <v>357.66666666666663</v>
      </c>
      <c r="F181" s="279">
        <v>348.48333333333329</v>
      </c>
      <c r="G181" s="279">
        <v>341.31666666666661</v>
      </c>
      <c r="H181" s="279">
        <v>374.01666666666665</v>
      </c>
      <c r="I181" s="279">
        <v>381.18333333333328</v>
      </c>
      <c r="J181" s="279">
        <v>390.36666666666667</v>
      </c>
      <c r="K181" s="277">
        <v>372</v>
      </c>
      <c r="L181" s="277">
        <v>355.65</v>
      </c>
      <c r="M181" s="277">
        <v>2.0880800000000002</v>
      </c>
    </row>
    <row r="182" spans="1:13">
      <c r="A182" s="268">
        <v>172</v>
      </c>
      <c r="B182" s="277" t="s">
        <v>248</v>
      </c>
      <c r="C182" s="278">
        <v>887.75</v>
      </c>
      <c r="D182" s="279">
        <v>890.01666666666677</v>
      </c>
      <c r="E182" s="279">
        <v>880.03333333333353</v>
      </c>
      <c r="F182" s="279">
        <v>872.31666666666672</v>
      </c>
      <c r="G182" s="279">
        <v>862.33333333333348</v>
      </c>
      <c r="H182" s="279">
        <v>897.73333333333358</v>
      </c>
      <c r="I182" s="279">
        <v>907.71666666666692</v>
      </c>
      <c r="J182" s="279">
        <v>915.43333333333362</v>
      </c>
      <c r="K182" s="277">
        <v>900</v>
      </c>
      <c r="L182" s="277">
        <v>882.3</v>
      </c>
      <c r="M182" s="277">
        <v>2.1476000000000002</v>
      </c>
    </row>
    <row r="183" spans="1:13">
      <c r="A183" s="268">
        <v>173</v>
      </c>
      <c r="B183" s="277" t="s">
        <v>389</v>
      </c>
      <c r="C183" s="278">
        <v>75.8</v>
      </c>
      <c r="D183" s="279">
        <v>75.95</v>
      </c>
      <c r="E183" s="279">
        <v>75</v>
      </c>
      <c r="F183" s="279">
        <v>74.2</v>
      </c>
      <c r="G183" s="279">
        <v>73.25</v>
      </c>
      <c r="H183" s="279">
        <v>76.75</v>
      </c>
      <c r="I183" s="279">
        <v>77.700000000000017</v>
      </c>
      <c r="J183" s="279">
        <v>78.5</v>
      </c>
      <c r="K183" s="277">
        <v>76.900000000000006</v>
      </c>
      <c r="L183" s="277">
        <v>75.150000000000006</v>
      </c>
      <c r="M183" s="277">
        <v>7.2065599999999996</v>
      </c>
    </row>
    <row r="184" spans="1:13">
      <c r="A184" s="268">
        <v>174</v>
      </c>
      <c r="B184" s="277" t="s">
        <v>381</v>
      </c>
      <c r="C184" s="278">
        <v>315.75</v>
      </c>
      <c r="D184" s="279">
        <v>317.8</v>
      </c>
      <c r="E184" s="279">
        <v>307.20000000000005</v>
      </c>
      <c r="F184" s="279">
        <v>298.65000000000003</v>
      </c>
      <c r="G184" s="279">
        <v>288.05000000000007</v>
      </c>
      <c r="H184" s="279">
        <v>326.35000000000002</v>
      </c>
      <c r="I184" s="279">
        <v>336.95000000000005</v>
      </c>
      <c r="J184" s="279">
        <v>345.5</v>
      </c>
      <c r="K184" s="277">
        <v>328.4</v>
      </c>
      <c r="L184" s="277">
        <v>309.25</v>
      </c>
      <c r="M184" s="277">
        <v>41.067100000000003</v>
      </c>
    </row>
    <row r="185" spans="1:13">
      <c r="A185" s="268">
        <v>175</v>
      </c>
      <c r="B185" s="277" t="s">
        <v>249</v>
      </c>
      <c r="C185" s="278">
        <v>186.15</v>
      </c>
      <c r="D185" s="279">
        <v>185.31666666666669</v>
      </c>
      <c r="E185" s="279">
        <v>177.83333333333337</v>
      </c>
      <c r="F185" s="279">
        <v>169.51666666666668</v>
      </c>
      <c r="G185" s="279">
        <v>162.03333333333336</v>
      </c>
      <c r="H185" s="279">
        <v>193.63333333333338</v>
      </c>
      <c r="I185" s="279">
        <v>201.11666666666667</v>
      </c>
      <c r="J185" s="279">
        <v>209.43333333333339</v>
      </c>
      <c r="K185" s="277">
        <v>192.8</v>
      </c>
      <c r="L185" s="277">
        <v>177</v>
      </c>
      <c r="M185" s="277">
        <v>21.262650000000001</v>
      </c>
    </row>
    <row r="186" spans="1:13">
      <c r="A186" s="268">
        <v>176</v>
      </c>
      <c r="B186" s="277" t="s">
        <v>105</v>
      </c>
      <c r="C186" s="278">
        <v>636.54999999999995</v>
      </c>
      <c r="D186" s="279">
        <v>635.56666666666661</v>
      </c>
      <c r="E186" s="279">
        <v>629.23333333333323</v>
      </c>
      <c r="F186" s="279">
        <v>621.91666666666663</v>
      </c>
      <c r="G186" s="279">
        <v>615.58333333333326</v>
      </c>
      <c r="H186" s="279">
        <v>642.88333333333321</v>
      </c>
      <c r="I186" s="279">
        <v>649.2166666666667</v>
      </c>
      <c r="J186" s="279">
        <v>656.53333333333319</v>
      </c>
      <c r="K186" s="277">
        <v>641.9</v>
      </c>
      <c r="L186" s="277">
        <v>628.25</v>
      </c>
      <c r="M186" s="277">
        <v>22.266819999999999</v>
      </c>
    </row>
    <row r="187" spans="1:13">
      <c r="A187" s="268">
        <v>177</v>
      </c>
      <c r="B187" s="277" t="s">
        <v>383</v>
      </c>
      <c r="C187" s="278">
        <v>82.25</v>
      </c>
      <c r="D187" s="279">
        <v>82.583333333333329</v>
      </c>
      <c r="E187" s="279">
        <v>81.566666666666663</v>
      </c>
      <c r="F187" s="279">
        <v>80.88333333333334</v>
      </c>
      <c r="G187" s="279">
        <v>79.866666666666674</v>
      </c>
      <c r="H187" s="279">
        <v>83.266666666666652</v>
      </c>
      <c r="I187" s="279">
        <v>84.283333333333331</v>
      </c>
      <c r="J187" s="279">
        <v>84.96666666666664</v>
      </c>
      <c r="K187" s="277">
        <v>83.6</v>
      </c>
      <c r="L187" s="277">
        <v>81.900000000000006</v>
      </c>
      <c r="M187" s="277">
        <v>1.9086000000000001</v>
      </c>
    </row>
    <row r="188" spans="1:13">
      <c r="A188" s="268">
        <v>178</v>
      </c>
      <c r="B188" s="277" t="s">
        <v>384</v>
      </c>
      <c r="C188" s="278">
        <v>482.55</v>
      </c>
      <c r="D188" s="279">
        <v>481.61666666666673</v>
      </c>
      <c r="E188" s="279">
        <v>477.38333333333344</v>
      </c>
      <c r="F188" s="279">
        <v>472.2166666666667</v>
      </c>
      <c r="G188" s="279">
        <v>467.98333333333341</v>
      </c>
      <c r="H188" s="279">
        <v>486.78333333333347</v>
      </c>
      <c r="I188" s="279">
        <v>491.01666666666671</v>
      </c>
      <c r="J188" s="279">
        <v>496.18333333333351</v>
      </c>
      <c r="K188" s="277">
        <v>485.85</v>
      </c>
      <c r="L188" s="277">
        <v>476.45</v>
      </c>
      <c r="M188" s="277">
        <v>0.35267999999999999</v>
      </c>
    </row>
    <row r="189" spans="1:13">
      <c r="A189" s="268">
        <v>179</v>
      </c>
      <c r="B189" s="277" t="s">
        <v>1440</v>
      </c>
      <c r="C189" s="278">
        <v>202.45</v>
      </c>
      <c r="D189" s="279">
        <v>204.69999999999996</v>
      </c>
      <c r="E189" s="279">
        <v>198.44999999999993</v>
      </c>
      <c r="F189" s="279">
        <v>194.44999999999996</v>
      </c>
      <c r="G189" s="279">
        <v>188.19999999999993</v>
      </c>
      <c r="H189" s="279">
        <v>208.69999999999993</v>
      </c>
      <c r="I189" s="279">
        <v>214.95</v>
      </c>
      <c r="J189" s="279">
        <v>218.94999999999993</v>
      </c>
      <c r="K189" s="277">
        <v>210.95</v>
      </c>
      <c r="L189" s="277">
        <v>200.7</v>
      </c>
      <c r="M189" s="277">
        <v>2.4273799999999999</v>
      </c>
    </row>
    <row r="190" spans="1:13">
      <c r="A190" s="268">
        <v>180</v>
      </c>
      <c r="B190" s="277" t="s">
        <v>390</v>
      </c>
      <c r="C190" s="278">
        <v>63.05</v>
      </c>
      <c r="D190" s="279">
        <v>63.15</v>
      </c>
      <c r="E190" s="279">
        <v>61.7</v>
      </c>
      <c r="F190" s="279">
        <v>60.35</v>
      </c>
      <c r="G190" s="279">
        <v>58.900000000000006</v>
      </c>
      <c r="H190" s="279">
        <v>64.5</v>
      </c>
      <c r="I190" s="279">
        <v>65.95</v>
      </c>
      <c r="J190" s="279">
        <v>67.3</v>
      </c>
      <c r="K190" s="277">
        <v>64.599999999999994</v>
      </c>
      <c r="L190" s="277">
        <v>61.8</v>
      </c>
      <c r="M190" s="277">
        <v>8.4243900000000007</v>
      </c>
    </row>
    <row r="191" spans="1:13">
      <c r="A191" s="268">
        <v>181</v>
      </c>
      <c r="B191" s="277" t="s">
        <v>250</v>
      </c>
      <c r="C191" s="278">
        <v>207.55</v>
      </c>
      <c r="D191" s="279">
        <v>207.63333333333333</v>
      </c>
      <c r="E191" s="279">
        <v>203.91666666666666</v>
      </c>
      <c r="F191" s="279">
        <v>200.28333333333333</v>
      </c>
      <c r="G191" s="279">
        <v>196.56666666666666</v>
      </c>
      <c r="H191" s="279">
        <v>211.26666666666665</v>
      </c>
      <c r="I191" s="279">
        <v>214.98333333333335</v>
      </c>
      <c r="J191" s="279">
        <v>218.61666666666665</v>
      </c>
      <c r="K191" s="277">
        <v>211.35</v>
      </c>
      <c r="L191" s="277">
        <v>204</v>
      </c>
      <c r="M191" s="277">
        <v>18.721879999999999</v>
      </c>
    </row>
    <row r="192" spans="1:13">
      <c r="A192" s="268">
        <v>182</v>
      </c>
      <c r="B192" s="277" t="s">
        <v>385</v>
      </c>
      <c r="C192" s="278">
        <v>344</v>
      </c>
      <c r="D192" s="279">
        <v>348.3</v>
      </c>
      <c r="E192" s="279">
        <v>332.90000000000003</v>
      </c>
      <c r="F192" s="279">
        <v>321.8</v>
      </c>
      <c r="G192" s="279">
        <v>306.40000000000003</v>
      </c>
      <c r="H192" s="279">
        <v>359.40000000000003</v>
      </c>
      <c r="I192" s="279">
        <v>374.8</v>
      </c>
      <c r="J192" s="279">
        <v>385.90000000000003</v>
      </c>
      <c r="K192" s="277">
        <v>363.7</v>
      </c>
      <c r="L192" s="277">
        <v>337.2</v>
      </c>
      <c r="M192" s="277">
        <v>9.5567600000000006</v>
      </c>
    </row>
    <row r="193" spans="1:13">
      <c r="A193" s="268">
        <v>183</v>
      </c>
      <c r="B193" s="277" t="s">
        <v>386</v>
      </c>
      <c r="C193" s="278">
        <v>303.05</v>
      </c>
      <c r="D193" s="279">
        <v>304.51666666666665</v>
      </c>
      <c r="E193" s="279">
        <v>300.5333333333333</v>
      </c>
      <c r="F193" s="279">
        <v>298.01666666666665</v>
      </c>
      <c r="G193" s="279">
        <v>294.0333333333333</v>
      </c>
      <c r="H193" s="279">
        <v>307.0333333333333</v>
      </c>
      <c r="I193" s="279">
        <v>311.01666666666665</v>
      </c>
      <c r="J193" s="279">
        <v>313.5333333333333</v>
      </c>
      <c r="K193" s="277">
        <v>308.5</v>
      </c>
      <c r="L193" s="277">
        <v>302</v>
      </c>
      <c r="M193" s="277">
        <v>4.9929800000000002</v>
      </c>
    </row>
    <row r="194" spans="1:13">
      <c r="A194" s="268">
        <v>184</v>
      </c>
      <c r="B194" s="277" t="s">
        <v>391</v>
      </c>
      <c r="C194" s="278">
        <v>625.70000000000005</v>
      </c>
      <c r="D194" s="279">
        <v>632.9666666666667</v>
      </c>
      <c r="E194" s="279">
        <v>615.88333333333344</v>
      </c>
      <c r="F194" s="279">
        <v>606.06666666666672</v>
      </c>
      <c r="G194" s="279">
        <v>588.98333333333346</v>
      </c>
      <c r="H194" s="279">
        <v>642.78333333333342</v>
      </c>
      <c r="I194" s="279">
        <v>659.86666666666667</v>
      </c>
      <c r="J194" s="279">
        <v>669.68333333333339</v>
      </c>
      <c r="K194" s="277">
        <v>650.04999999999995</v>
      </c>
      <c r="L194" s="277">
        <v>623.15</v>
      </c>
      <c r="M194" s="277">
        <v>0.37025999999999998</v>
      </c>
    </row>
    <row r="195" spans="1:13">
      <c r="A195" s="268">
        <v>185</v>
      </c>
      <c r="B195" s="277" t="s">
        <v>399</v>
      </c>
      <c r="C195" s="278">
        <v>949.45</v>
      </c>
      <c r="D195" s="279">
        <v>955.83333333333337</v>
      </c>
      <c r="E195" s="279">
        <v>935.61666666666679</v>
      </c>
      <c r="F195" s="279">
        <v>921.78333333333342</v>
      </c>
      <c r="G195" s="279">
        <v>901.56666666666683</v>
      </c>
      <c r="H195" s="279">
        <v>969.66666666666674</v>
      </c>
      <c r="I195" s="279">
        <v>989.88333333333321</v>
      </c>
      <c r="J195" s="279">
        <v>1003.7166666666667</v>
      </c>
      <c r="K195" s="277">
        <v>976.05</v>
      </c>
      <c r="L195" s="277">
        <v>942</v>
      </c>
      <c r="M195" s="277">
        <v>2.43438</v>
      </c>
    </row>
    <row r="196" spans="1:13">
      <c r="A196" s="268">
        <v>186</v>
      </c>
      <c r="B196" s="277" t="s">
        <v>392</v>
      </c>
      <c r="C196" s="278">
        <v>39.65</v>
      </c>
      <c r="D196" s="279">
        <v>40.333333333333336</v>
      </c>
      <c r="E196" s="279">
        <v>38.966666666666669</v>
      </c>
      <c r="F196" s="279">
        <v>38.283333333333331</v>
      </c>
      <c r="G196" s="279">
        <v>36.916666666666664</v>
      </c>
      <c r="H196" s="279">
        <v>41.016666666666673</v>
      </c>
      <c r="I196" s="279">
        <v>42.383333333333333</v>
      </c>
      <c r="J196" s="279">
        <v>43.066666666666677</v>
      </c>
      <c r="K196" s="277">
        <v>41.7</v>
      </c>
      <c r="L196" s="277">
        <v>39.65</v>
      </c>
      <c r="M196" s="277">
        <v>5.1081700000000003</v>
      </c>
    </row>
    <row r="197" spans="1:13">
      <c r="A197" s="268">
        <v>187</v>
      </c>
      <c r="B197" s="277" t="s">
        <v>393</v>
      </c>
      <c r="C197" s="278">
        <v>724.45</v>
      </c>
      <c r="D197" s="279">
        <v>725.81666666666661</v>
      </c>
      <c r="E197" s="279">
        <v>716.63333333333321</v>
      </c>
      <c r="F197" s="279">
        <v>708.81666666666661</v>
      </c>
      <c r="G197" s="279">
        <v>699.63333333333321</v>
      </c>
      <c r="H197" s="279">
        <v>733.63333333333321</v>
      </c>
      <c r="I197" s="279">
        <v>742.81666666666661</v>
      </c>
      <c r="J197" s="279">
        <v>750.63333333333321</v>
      </c>
      <c r="K197" s="277">
        <v>735</v>
      </c>
      <c r="L197" s="277">
        <v>718</v>
      </c>
      <c r="M197" s="277">
        <v>0.24245</v>
      </c>
    </row>
    <row r="198" spans="1:13">
      <c r="A198" s="268">
        <v>188</v>
      </c>
      <c r="B198" s="277" t="s">
        <v>106</v>
      </c>
      <c r="C198" s="278">
        <v>609.54999999999995</v>
      </c>
      <c r="D198" s="279">
        <v>608.2833333333333</v>
      </c>
      <c r="E198" s="279">
        <v>604.56666666666661</v>
      </c>
      <c r="F198" s="279">
        <v>599.58333333333326</v>
      </c>
      <c r="G198" s="279">
        <v>595.86666666666656</v>
      </c>
      <c r="H198" s="279">
        <v>613.26666666666665</v>
      </c>
      <c r="I198" s="279">
        <v>616.98333333333335</v>
      </c>
      <c r="J198" s="279">
        <v>621.9666666666667</v>
      </c>
      <c r="K198" s="277">
        <v>612</v>
      </c>
      <c r="L198" s="277">
        <v>603.29999999999995</v>
      </c>
      <c r="M198" s="277">
        <v>9.0989000000000004</v>
      </c>
    </row>
    <row r="199" spans="1:13">
      <c r="A199" s="268">
        <v>189</v>
      </c>
      <c r="B199" s="277" t="s">
        <v>108</v>
      </c>
      <c r="C199" s="278">
        <v>690.3</v>
      </c>
      <c r="D199" s="279">
        <v>691.73333333333323</v>
      </c>
      <c r="E199" s="279">
        <v>683.56666666666649</v>
      </c>
      <c r="F199" s="279">
        <v>676.83333333333326</v>
      </c>
      <c r="G199" s="279">
        <v>668.66666666666652</v>
      </c>
      <c r="H199" s="279">
        <v>698.46666666666647</v>
      </c>
      <c r="I199" s="279">
        <v>706.63333333333321</v>
      </c>
      <c r="J199" s="279">
        <v>713.36666666666645</v>
      </c>
      <c r="K199" s="277">
        <v>699.9</v>
      </c>
      <c r="L199" s="277">
        <v>685</v>
      </c>
      <c r="M199" s="277">
        <v>73.715890000000002</v>
      </c>
    </row>
    <row r="200" spans="1:13">
      <c r="A200" s="268">
        <v>190</v>
      </c>
      <c r="B200" s="277" t="s">
        <v>109</v>
      </c>
      <c r="C200" s="278">
        <v>1777.7</v>
      </c>
      <c r="D200" s="279">
        <v>1774.1666666666667</v>
      </c>
      <c r="E200" s="279">
        <v>1766.5333333333335</v>
      </c>
      <c r="F200" s="279">
        <v>1755.3666666666668</v>
      </c>
      <c r="G200" s="279">
        <v>1747.7333333333336</v>
      </c>
      <c r="H200" s="279">
        <v>1785.3333333333335</v>
      </c>
      <c r="I200" s="279">
        <v>1792.9666666666667</v>
      </c>
      <c r="J200" s="279">
        <v>1804.1333333333334</v>
      </c>
      <c r="K200" s="277">
        <v>1781.8</v>
      </c>
      <c r="L200" s="277">
        <v>1763</v>
      </c>
      <c r="M200" s="277">
        <v>51.299950000000003</v>
      </c>
    </row>
    <row r="201" spans="1:13">
      <c r="A201" s="268">
        <v>191</v>
      </c>
      <c r="B201" s="277" t="s">
        <v>252</v>
      </c>
      <c r="C201" s="278">
        <v>2369</v>
      </c>
      <c r="D201" s="279">
        <v>2368.4166666666665</v>
      </c>
      <c r="E201" s="279">
        <v>2352.833333333333</v>
      </c>
      <c r="F201" s="279">
        <v>2336.6666666666665</v>
      </c>
      <c r="G201" s="279">
        <v>2321.083333333333</v>
      </c>
      <c r="H201" s="279">
        <v>2384.583333333333</v>
      </c>
      <c r="I201" s="279">
        <v>2400.1666666666661</v>
      </c>
      <c r="J201" s="279">
        <v>2416.333333333333</v>
      </c>
      <c r="K201" s="277">
        <v>2384</v>
      </c>
      <c r="L201" s="277">
        <v>2352.25</v>
      </c>
      <c r="M201" s="277">
        <v>3.6476000000000002</v>
      </c>
    </row>
    <row r="202" spans="1:13">
      <c r="A202" s="268">
        <v>192</v>
      </c>
      <c r="B202" s="277" t="s">
        <v>110</v>
      </c>
      <c r="C202" s="278">
        <v>1043.8499999999999</v>
      </c>
      <c r="D202" s="279">
        <v>1037.2166666666667</v>
      </c>
      <c r="E202" s="279">
        <v>1027.2333333333333</v>
      </c>
      <c r="F202" s="279">
        <v>1010.6166666666667</v>
      </c>
      <c r="G202" s="279">
        <v>1000.6333333333333</v>
      </c>
      <c r="H202" s="279">
        <v>1053.8333333333335</v>
      </c>
      <c r="I202" s="279">
        <v>1063.8166666666671</v>
      </c>
      <c r="J202" s="279">
        <v>1080.4333333333334</v>
      </c>
      <c r="K202" s="277">
        <v>1047.2</v>
      </c>
      <c r="L202" s="277">
        <v>1020.6</v>
      </c>
      <c r="M202" s="277">
        <v>124.18816</v>
      </c>
    </row>
    <row r="203" spans="1:13">
      <c r="A203" s="268">
        <v>193</v>
      </c>
      <c r="B203" s="277" t="s">
        <v>253</v>
      </c>
      <c r="C203" s="278">
        <v>606.95000000000005</v>
      </c>
      <c r="D203" s="279">
        <v>608.75000000000011</v>
      </c>
      <c r="E203" s="279">
        <v>603.6500000000002</v>
      </c>
      <c r="F203" s="279">
        <v>600.35000000000014</v>
      </c>
      <c r="G203" s="279">
        <v>595.25000000000023</v>
      </c>
      <c r="H203" s="279">
        <v>612.05000000000018</v>
      </c>
      <c r="I203" s="279">
        <v>617.15000000000009</v>
      </c>
      <c r="J203" s="279">
        <v>620.45000000000016</v>
      </c>
      <c r="K203" s="277">
        <v>613.85</v>
      </c>
      <c r="L203" s="277">
        <v>605.45000000000005</v>
      </c>
      <c r="M203" s="277">
        <v>17.23762</v>
      </c>
    </row>
    <row r="204" spans="1:13">
      <c r="A204" s="268">
        <v>194</v>
      </c>
      <c r="B204" s="277" t="s">
        <v>251</v>
      </c>
      <c r="C204" s="278">
        <v>786.25</v>
      </c>
      <c r="D204" s="279">
        <v>792.06666666666661</v>
      </c>
      <c r="E204" s="279">
        <v>762.13333333333321</v>
      </c>
      <c r="F204" s="279">
        <v>738.01666666666665</v>
      </c>
      <c r="G204" s="279">
        <v>708.08333333333326</v>
      </c>
      <c r="H204" s="279">
        <v>816.18333333333317</v>
      </c>
      <c r="I204" s="279">
        <v>846.11666666666656</v>
      </c>
      <c r="J204" s="279">
        <v>870.23333333333312</v>
      </c>
      <c r="K204" s="277">
        <v>822</v>
      </c>
      <c r="L204" s="277">
        <v>767.95</v>
      </c>
      <c r="M204" s="277">
        <v>10.37954</v>
      </c>
    </row>
    <row r="205" spans="1:13">
      <c r="A205" s="268">
        <v>195</v>
      </c>
      <c r="B205" s="277" t="s">
        <v>394</v>
      </c>
      <c r="C205" s="278">
        <v>183.05</v>
      </c>
      <c r="D205" s="279">
        <v>183.78333333333333</v>
      </c>
      <c r="E205" s="279">
        <v>181.76666666666665</v>
      </c>
      <c r="F205" s="279">
        <v>180.48333333333332</v>
      </c>
      <c r="G205" s="279">
        <v>178.46666666666664</v>
      </c>
      <c r="H205" s="279">
        <v>185.06666666666666</v>
      </c>
      <c r="I205" s="279">
        <v>187.08333333333337</v>
      </c>
      <c r="J205" s="279">
        <v>188.36666666666667</v>
      </c>
      <c r="K205" s="277">
        <v>185.8</v>
      </c>
      <c r="L205" s="277">
        <v>182.5</v>
      </c>
      <c r="M205" s="277">
        <v>1.65137</v>
      </c>
    </row>
    <row r="206" spans="1:13">
      <c r="A206" s="268">
        <v>196</v>
      </c>
      <c r="B206" s="277" t="s">
        <v>395</v>
      </c>
      <c r="C206" s="278">
        <v>313.35000000000002</v>
      </c>
      <c r="D206" s="279">
        <v>316.10000000000002</v>
      </c>
      <c r="E206" s="279">
        <v>305.85000000000002</v>
      </c>
      <c r="F206" s="279">
        <v>298.35000000000002</v>
      </c>
      <c r="G206" s="279">
        <v>288.10000000000002</v>
      </c>
      <c r="H206" s="279">
        <v>323.60000000000002</v>
      </c>
      <c r="I206" s="279">
        <v>333.85</v>
      </c>
      <c r="J206" s="279">
        <v>341.35</v>
      </c>
      <c r="K206" s="277">
        <v>326.35000000000002</v>
      </c>
      <c r="L206" s="277">
        <v>308.60000000000002</v>
      </c>
      <c r="M206" s="277">
        <v>0.59021999999999997</v>
      </c>
    </row>
    <row r="207" spans="1:13">
      <c r="A207" s="268">
        <v>197</v>
      </c>
      <c r="B207" s="277" t="s">
        <v>111</v>
      </c>
      <c r="C207" s="278">
        <v>2706.2</v>
      </c>
      <c r="D207" s="279">
        <v>2698.7666666666664</v>
      </c>
      <c r="E207" s="279">
        <v>2677.5333333333328</v>
      </c>
      <c r="F207" s="279">
        <v>2648.8666666666663</v>
      </c>
      <c r="G207" s="279">
        <v>2627.6333333333328</v>
      </c>
      <c r="H207" s="279">
        <v>2727.4333333333329</v>
      </c>
      <c r="I207" s="279">
        <v>2748.6666666666665</v>
      </c>
      <c r="J207" s="279">
        <v>2777.333333333333</v>
      </c>
      <c r="K207" s="277">
        <v>2720</v>
      </c>
      <c r="L207" s="277">
        <v>2670.1</v>
      </c>
      <c r="M207" s="277">
        <v>8.54162</v>
      </c>
    </row>
    <row r="208" spans="1:13">
      <c r="A208" s="268">
        <v>198</v>
      </c>
      <c r="B208" s="277" t="s">
        <v>112</v>
      </c>
      <c r="C208" s="278">
        <v>393.45</v>
      </c>
      <c r="D208" s="279">
        <v>393.08333333333331</v>
      </c>
      <c r="E208" s="279">
        <v>388.61666666666662</v>
      </c>
      <c r="F208" s="279">
        <v>383.7833333333333</v>
      </c>
      <c r="G208" s="279">
        <v>379.31666666666661</v>
      </c>
      <c r="H208" s="279">
        <v>397.91666666666663</v>
      </c>
      <c r="I208" s="279">
        <v>402.38333333333333</v>
      </c>
      <c r="J208" s="279">
        <v>407.21666666666664</v>
      </c>
      <c r="K208" s="277">
        <v>397.55</v>
      </c>
      <c r="L208" s="277">
        <v>388.25</v>
      </c>
      <c r="M208" s="277">
        <v>3.6748699999999999</v>
      </c>
    </row>
    <row r="209" spans="1:13">
      <c r="A209" s="268">
        <v>199</v>
      </c>
      <c r="B209" s="277" t="s">
        <v>396</v>
      </c>
      <c r="C209" s="278">
        <v>14.3</v>
      </c>
      <c r="D209" s="279">
        <v>14.566666666666668</v>
      </c>
      <c r="E209" s="279">
        <v>13.833333333333336</v>
      </c>
      <c r="F209" s="279">
        <v>13.366666666666667</v>
      </c>
      <c r="G209" s="279">
        <v>12.633333333333335</v>
      </c>
      <c r="H209" s="279">
        <v>15.033333333333337</v>
      </c>
      <c r="I209" s="279">
        <v>15.766666666666667</v>
      </c>
      <c r="J209" s="279">
        <v>16.233333333333338</v>
      </c>
      <c r="K209" s="277">
        <v>15.3</v>
      </c>
      <c r="L209" s="277">
        <v>14.1</v>
      </c>
      <c r="M209" s="277">
        <v>86.784350000000003</v>
      </c>
    </row>
    <row r="210" spans="1:13">
      <c r="A210" s="268">
        <v>200</v>
      </c>
      <c r="B210" s="277" t="s">
        <v>398</v>
      </c>
      <c r="C210" s="278">
        <v>73.349999999999994</v>
      </c>
      <c r="D210" s="279">
        <v>72.13333333333334</v>
      </c>
      <c r="E210" s="279">
        <v>69.816666666666677</v>
      </c>
      <c r="F210" s="279">
        <v>66.283333333333331</v>
      </c>
      <c r="G210" s="279">
        <v>63.966666666666669</v>
      </c>
      <c r="H210" s="279">
        <v>75.666666666666686</v>
      </c>
      <c r="I210" s="279">
        <v>77.983333333333348</v>
      </c>
      <c r="J210" s="279">
        <v>81.516666666666694</v>
      </c>
      <c r="K210" s="277">
        <v>74.45</v>
      </c>
      <c r="L210" s="277">
        <v>68.599999999999994</v>
      </c>
      <c r="M210" s="277">
        <v>10.160629999999999</v>
      </c>
    </row>
    <row r="211" spans="1:13">
      <c r="A211" s="268">
        <v>201</v>
      </c>
      <c r="B211" s="277" t="s">
        <v>114</v>
      </c>
      <c r="C211" s="278">
        <v>177.6</v>
      </c>
      <c r="D211" s="279">
        <v>177.31666666666669</v>
      </c>
      <c r="E211" s="279">
        <v>175.63333333333338</v>
      </c>
      <c r="F211" s="279">
        <v>173.66666666666669</v>
      </c>
      <c r="G211" s="279">
        <v>171.98333333333338</v>
      </c>
      <c r="H211" s="279">
        <v>179.28333333333339</v>
      </c>
      <c r="I211" s="279">
        <v>180.96666666666673</v>
      </c>
      <c r="J211" s="279">
        <v>182.93333333333339</v>
      </c>
      <c r="K211" s="277">
        <v>179</v>
      </c>
      <c r="L211" s="277">
        <v>175.35</v>
      </c>
      <c r="M211" s="277">
        <v>101.17776000000001</v>
      </c>
    </row>
    <row r="212" spans="1:13">
      <c r="A212" s="268">
        <v>202</v>
      </c>
      <c r="B212" s="277" t="s">
        <v>400</v>
      </c>
      <c r="C212" s="278">
        <v>36.9</v>
      </c>
      <c r="D212" s="279">
        <v>37.083333333333336</v>
      </c>
      <c r="E212" s="279">
        <v>36.31666666666667</v>
      </c>
      <c r="F212" s="279">
        <v>35.733333333333334</v>
      </c>
      <c r="G212" s="279">
        <v>34.966666666666669</v>
      </c>
      <c r="H212" s="279">
        <v>37.666666666666671</v>
      </c>
      <c r="I212" s="279">
        <v>38.433333333333337</v>
      </c>
      <c r="J212" s="279">
        <v>39.016666666666673</v>
      </c>
      <c r="K212" s="277">
        <v>37.85</v>
      </c>
      <c r="L212" s="277">
        <v>36.5</v>
      </c>
      <c r="M212" s="277">
        <v>11.26178</v>
      </c>
    </row>
    <row r="213" spans="1:13">
      <c r="A213" s="268">
        <v>203</v>
      </c>
      <c r="B213" s="277" t="s">
        <v>115</v>
      </c>
      <c r="C213" s="278">
        <v>213.6</v>
      </c>
      <c r="D213" s="279">
        <v>216.33333333333334</v>
      </c>
      <c r="E213" s="279">
        <v>209.66666666666669</v>
      </c>
      <c r="F213" s="279">
        <v>205.73333333333335</v>
      </c>
      <c r="G213" s="279">
        <v>199.06666666666669</v>
      </c>
      <c r="H213" s="279">
        <v>220.26666666666668</v>
      </c>
      <c r="I213" s="279">
        <v>226.93333333333337</v>
      </c>
      <c r="J213" s="279">
        <v>230.86666666666667</v>
      </c>
      <c r="K213" s="277">
        <v>223</v>
      </c>
      <c r="L213" s="277">
        <v>212.4</v>
      </c>
      <c r="M213" s="277">
        <v>187.89292</v>
      </c>
    </row>
    <row r="214" spans="1:13">
      <c r="A214" s="268">
        <v>204</v>
      </c>
      <c r="B214" s="277" t="s">
        <v>116</v>
      </c>
      <c r="C214" s="278">
        <v>2210.5500000000002</v>
      </c>
      <c r="D214" s="279">
        <v>2216.7833333333333</v>
      </c>
      <c r="E214" s="279">
        <v>2198.7666666666664</v>
      </c>
      <c r="F214" s="279">
        <v>2186.9833333333331</v>
      </c>
      <c r="G214" s="279">
        <v>2168.9666666666662</v>
      </c>
      <c r="H214" s="279">
        <v>2228.5666666666666</v>
      </c>
      <c r="I214" s="279">
        <v>2246.5833333333339</v>
      </c>
      <c r="J214" s="279">
        <v>2258.3666666666668</v>
      </c>
      <c r="K214" s="277">
        <v>2234.8000000000002</v>
      </c>
      <c r="L214" s="277">
        <v>2205</v>
      </c>
      <c r="M214" s="277">
        <v>17.78051</v>
      </c>
    </row>
    <row r="215" spans="1:13">
      <c r="A215" s="268">
        <v>205</v>
      </c>
      <c r="B215" s="277" t="s">
        <v>254</v>
      </c>
      <c r="C215" s="278">
        <v>252.95</v>
      </c>
      <c r="D215" s="279">
        <v>248.98333333333335</v>
      </c>
      <c r="E215" s="279">
        <v>240.4666666666667</v>
      </c>
      <c r="F215" s="279">
        <v>227.98333333333335</v>
      </c>
      <c r="G215" s="279">
        <v>219.4666666666667</v>
      </c>
      <c r="H215" s="279">
        <v>261.4666666666667</v>
      </c>
      <c r="I215" s="279">
        <v>269.98333333333335</v>
      </c>
      <c r="J215" s="279">
        <v>282.4666666666667</v>
      </c>
      <c r="K215" s="277">
        <v>257.5</v>
      </c>
      <c r="L215" s="277">
        <v>236.5</v>
      </c>
      <c r="M215" s="277">
        <v>74.111840000000001</v>
      </c>
    </row>
    <row r="216" spans="1:13">
      <c r="A216" s="268">
        <v>206</v>
      </c>
      <c r="B216" s="277" t="s">
        <v>401</v>
      </c>
      <c r="C216" s="278">
        <v>31013.5</v>
      </c>
      <c r="D216" s="279">
        <v>30103.399999999998</v>
      </c>
      <c r="E216" s="279">
        <v>28712.099999999995</v>
      </c>
      <c r="F216" s="279">
        <v>26410.699999999997</v>
      </c>
      <c r="G216" s="279">
        <v>25019.399999999994</v>
      </c>
      <c r="H216" s="279">
        <v>32404.799999999996</v>
      </c>
      <c r="I216" s="279">
        <v>33796.1</v>
      </c>
      <c r="J216" s="279">
        <v>36097.5</v>
      </c>
      <c r="K216" s="277">
        <v>31494.7</v>
      </c>
      <c r="L216" s="277">
        <v>27802</v>
      </c>
      <c r="M216" s="277">
        <v>0.23801</v>
      </c>
    </row>
    <row r="217" spans="1:13">
      <c r="A217" s="268">
        <v>207</v>
      </c>
      <c r="B217" s="277" t="s">
        <v>397</v>
      </c>
      <c r="C217" s="278">
        <v>46.15</v>
      </c>
      <c r="D217" s="279">
        <v>45.983333333333327</v>
      </c>
      <c r="E217" s="279">
        <v>45.166666666666657</v>
      </c>
      <c r="F217" s="279">
        <v>44.18333333333333</v>
      </c>
      <c r="G217" s="279">
        <v>43.36666666666666</v>
      </c>
      <c r="H217" s="279">
        <v>46.966666666666654</v>
      </c>
      <c r="I217" s="279">
        <v>47.783333333333331</v>
      </c>
      <c r="J217" s="279">
        <v>48.766666666666652</v>
      </c>
      <c r="K217" s="277">
        <v>46.8</v>
      </c>
      <c r="L217" s="277">
        <v>45</v>
      </c>
      <c r="M217" s="277">
        <v>11.135009999999999</v>
      </c>
    </row>
    <row r="218" spans="1:13">
      <c r="A218" s="268">
        <v>208</v>
      </c>
      <c r="B218" s="277" t="s">
        <v>255</v>
      </c>
      <c r="C218" s="278">
        <v>35.15</v>
      </c>
      <c r="D218" s="279">
        <v>35.133333333333333</v>
      </c>
      <c r="E218" s="279">
        <v>34.716666666666669</v>
      </c>
      <c r="F218" s="279">
        <v>34.283333333333339</v>
      </c>
      <c r="G218" s="279">
        <v>33.866666666666674</v>
      </c>
      <c r="H218" s="279">
        <v>35.566666666666663</v>
      </c>
      <c r="I218" s="279">
        <v>35.983333333333334</v>
      </c>
      <c r="J218" s="279">
        <v>36.416666666666657</v>
      </c>
      <c r="K218" s="277">
        <v>35.549999999999997</v>
      </c>
      <c r="L218" s="277">
        <v>34.700000000000003</v>
      </c>
      <c r="M218" s="277">
        <v>13.915660000000001</v>
      </c>
    </row>
    <row r="219" spans="1:13">
      <c r="A219" s="268">
        <v>209</v>
      </c>
      <c r="B219" s="277" t="s">
        <v>415</v>
      </c>
      <c r="C219" s="278">
        <v>53.95</v>
      </c>
      <c r="D219" s="279">
        <v>54.416666666666664</v>
      </c>
      <c r="E219" s="279">
        <v>52.733333333333327</v>
      </c>
      <c r="F219" s="279">
        <v>51.516666666666666</v>
      </c>
      <c r="G219" s="279">
        <v>49.833333333333329</v>
      </c>
      <c r="H219" s="279">
        <v>55.633333333333326</v>
      </c>
      <c r="I219" s="279">
        <v>57.316666666666663</v>
      </c>
      <c r="J219" s="279">
        <v>58.533333333333324</v>
      </c>
      <c r="K219" s="277">
        <v>56.1</v>
      </c>
      <c r="L219" s="277">
        <v>53.2</v>
      </c>
      <c r="M219" s="277">
        <v>22.356929999999998</v>
      </c>
    </row>
    <row r="220" spans="1:13">
      <c r="A220" s="268">
        <v>210</v>
      </c>
      <c r="B220" s="277" t="s">
        <v>117</v>
      </c>
      <c r="C220" s="278">
        <v>193.35</v>
      </c>
      <c r="D220" s="279">
        <v>194.4</v>
      </c>
      <c r="E220" s="279">
        <v>189.15</v>
      </c>
      <c r="F220" s="279">
        <v>184.95</v>
      </c>
      <c r="G220" s="279">
        <v>179.7</v>
      </c>
      <c r="H220" s="279">
        <v>198.60000000000002</v>
      </c>
      <c r="I220" s="279">
        <v>203.85000000000002</v>
      </c>
      <c r="J220" s="279">
        <v>208.05000000000004</v>
      </c>
      <c r="K220" s="277">
        <v>199.65</v>
      </c>
      <c r="L220" s="277">
        <v>190.2</v>
      </c>
      <c r="M220" s="277">
        <v>218.51564999999999</v>
      </c>
    </row>
    <row r="221" spans="1:13">
      <c r="A221" s="268">
        <v>211</v>
      </c>
      <c r="B221" s="277" t="s">
        <v>258</v>
      </c>
      <c r="C221" s="278">
        <v>140.5</v>
      </c>
      <c r="D221" s="279">
        <v>137.13333333333333</v>
      </c>
      <c r="E221" s="279">
        <v>130.36666666666665</v>
      </c>
      <c r="F221" s="279">
        <v>120.23333333333332</v>
      </c>
      <c r="G221" s="279">
        <v>113.46666666666664</v>
      </c>
      <c r="H221" s="279">
        <v>147.26666666666665</v>
      </c>
      <c r="I221" s="279">
        <v>154.0333333333333</v>
      </c>
      <c r="J221" s="279">
        <v>164.16666666666666</v>
      </c>
      <c r="K221" s="277">
        <v>143.9</v>
      </c>
      <c r="L221" s="277">
        <v>127</v>
      </c>
      <c r="M221" s="277">
        <v>39.210479999999997</v>
      </c>
    </row>
    <row r="222" spans="1:13">
      <c r="A222" s="268">
        <v>212</v>
      </c>
      <c r="B222" s="277" t="s">
        <v>118</v>
      </c>
      <c r="C222" s="278">
        <v>357.95</v>
      </c>
      <c r="D222" s="279">
        <v>356.91666666666669</v>
      </c>
      <c r="E222" s="279">
        <v>354.18333333333339</v>
      </c>
      <c r="F222" s="279">
        <v>350.41666666666669</v>
      </c>
      <c r="G222" s="279">
        <v>347.68333333333339</v>
      </c>
      <c r="H222" s="279">
        <v>360.68333333333339</v>
      </c>
      <c r="I222" s="279">
        <v>363.41666666666663</v>
      </c>
      <c r="J222" s="279">
        <v>367.18333333333339</v>
      </c>
      <c r="K222" s="277">
        <v>359.65</v>
      </c>
      <c r="L222" s="277">
        <v>353.15</v>
      </c>
      <c r="M222" s="277">
        <v>285.12322999999998</v>
      </c>
    </row>
    <row r="223" spans="1:13">
      <c r="A223" s="268">
        <v>213</v>
      </c>
      <c r="B223" s="277" t="s">
        <v>256</v>
      </c>
      <c r="C223" s="278">
        <v>1356.35</v>
      </c>
      <c r="D223" s="279">
        <v>1360.1833333333334</v>
      </c>
      <c r="E223" s="279">
        <v>1341.3666666666668</v>
      </c>
      <c r="F223" s="279">
        <v>1326.3833333333334</v>
      </c>
      <c r="G223" s="279">
        <v>1307.5666666666668</v>
      </c>
      <c r="H223" s="279">
        <v>1375.1666666666667</v>
      </c>
      <c r="I223" s="279">
        <v>1393.9833333333333</v>
      </c>
      <c r="J223" s="279">
        <v>1408.9666666666667</v>
      </c>
      <c r="K223" s="277">
        <v>1379</v>
      </c>
      <c r="L223" s="277">
        <v>1345.2</v>
      </c>
      <c r="M223" s="277">
        <v>2.5944400000000001</v>
      </c>
    </row>
    <row r="224" spans="1:13">
      <c r="A224" s="268">
        <v>214</v>
      </c>
      <c r="B224" s="277" t="s">
        <v>119</v>
      </c>
      <c r="C224" s="278">
        <v>470.4</v>
      </c>
      <c r="D224" s="279">
        <v>469.8</v>
      </c>
      <c r="E224" s="279">
        <v>463</v>
      </c>
      <c r="F224" s="279">
        <v>455.59999999999997</v>
      </c>
      <c r="G224" s="279">
        <v>448.79999999999995</v>
      </c>
      <c r="H224" s="279">
        <v>477.20000000000005</v>
      </c>
      <c r="I224" s="279">
        <v>484.00000000000011</v>
      </c>
      <c r="J224" s="279">
        <v>491.40000000000009</v>
      </c>
      <c r="K224" s="277">
        <v>476.6</v>
      </c>
      <c r="L224" s="277">
        <v>462.4</v>
      </c>
      <c r="M224" s="277">
        <v>24.610299999999999</v>
      </c>
    </row>
    <row r="225" spans="1:13">
      <c r="A225" s="268">
        <v>215</v>
      </c>
      <c r="B225" s="277" t="s">
        <v>403</v>
      </c>
      <c r="C225" s="278">
        <v>2554.5</v>
      </c>
      <c r="D225" s="279">
        <v>2554.8333333333335</v>
      </c>
      <c r="E225" s="279">
        <v>2539.666666666667</v>
      </c>
      <c r="F225" s="279">
        <v>2524.8333333333335</v>
      </c>
      <c r="G225" s="279">
        <v>2509.666666666667</v>
      </c>
      <c r="H225" s="279">
        <v>2569.666666666667</v>
      </c>
      <c r="I225" s="279">
        <v>2584.8333333333339</v>
      </c>
      <c r="J225" s="279">
        <v>2599.666666666667</v>
      </c>
      <c r="K225" s="277">
        <v>2570</v>
      </c>
      <c r="L225" s="277">
        <v>2540</v>
      </c>
      <c r="M225" s="277">
        <v>1.8380000000000001E-2</v>
      </c>
    </row>
    <row r="226" spans="1:13">
      <c r="A226" s="268">
        <v>216</v>
      </c>
      <c r="B226" s="277" t="s">
        <v>257</v>
      </c>
      <c r="C226" s="278">
        <v>40.299999999999997</v>
      </c>
      <c r="D226" s="279">
        <v>40.18333333333333</v>
      </c>
      <c r="E226" s="279">
        <v>38.916666666666657</v>
      </c>
      <c r="F226" s="279">
        <v>37.533333333333324</v>
      </c>
      <c r="G226" s="279">
        <v>36.266666666666652</v>
      </c>
      <c r="H226" s="279">
        <v>41.566666666666663</v>
      </c>
      <c r="I226" s="279">
        <v>42.833333333333329</v>
      </c>
      <c r="J226" s="279">
        <v>44.216666666666669</v>
      </c>
      <c r="K226" s="277">
        <v>41.45</v>
      </c>
      <c r="L226" s="277">
        <v>38.799999999999997</v>
      </c>
      <c r="M226" s="277">
        <v>69.251519999999999</v>
      </c>
    </row>
    <row r="227" spans="1:13">
      <c r="A227" s="268">
        <v>217</v>
      </c>
      <c r="B227" s="277" t="s">
        <v>120</v>
      </c>
      <c r="C227" s="278">
        <v>8.85</v>
      </c>
      <c r="D227" s="279">
        <v>8.4666666666666668</v>
      </c>
      <c r="E227" s="279">
        <v>7.9833333333333343</v>
      </c>
      <c r="F227" s="279">
        <v>7.1166666666666671</v>
      </c>
      <c r="G227" s="279">
        <v>6.6333333333333346</v>
      </c>
      <c r="H227" s="279">
        <v>9.3333333333333339</v>
      </c>
      <c r="I227" s="279">
        <v>9.8166666666666647</v>
      </c>
      <c r="J227" s="279">
        <v>10.683333333333334</v>
      </c>
      <c r="K227" s="277">
        <v>8.9499999999999993</v>
      </c>
      <c r="L227" s="277">
        <v>7.6</v>
      </c>
      <c r="M227" s="277">
        <v>6871.1424500000003</v>
      </c>
    </row>
    <row r="228" spans="1:13">
      <c r="A228" s="268">
        <v>218</v>
      </c>
      <c r="B228" s="277" t="s">
        <v>404</v>
      </c>
      <c r="C228" s="278">
        <v>20.25</v>
      </c>
      <c r="D228" s="279">
        <v>20.25</v>
      </c>
      <c r="E228" s="279">
        <v>20</v>
      </c>
      <c r="F228" s="279">
        <v>19.75</v>
      </c>
      <c r="G228" s="279">
        <v>19.5</v>
      </c>
      <c r="H228" s="279">
        <v>20.5</v>
      </c>
      <c r="I228" s="279">
        <v>20.75</v>
      </c>
      <c r="J228" s="279">
        <v>21</v>
      </c>
      <c r="K228" s="277">
        <v>20.5</v>
      </c>
      <c r="L228" s="277">
        <v>20</v>
      </c>
      <c r="M228" s="277">
        <v>124.80132</v>
      </c>
    </row>
    <row r="229" spans="1:13">
      <c r="A229" s="268">
        <v>219</v>
      </c>
      <c r="B229" s="277" t="s">
        <v>121</v>
      </c>
      <c r="C229" s="278">
        <v>28.4</v>
      </c>
      <c r="D229" s="279">
        <v>27.900000000000002</v>
      </c>
      <c r="E229" s="279">
        <v>27.250000000000004</v>
      </c>
      <c r="F229" s="279">
        <v>26.1</v>
      </c>
      <c r="G229" s="279">
        <v>25.450000000000003</v>
      </c>
      <c r="H229" s="279">
        <v>29.050000000000004</v>
      </c>
      <c r="I229" s="279">
        <v>29.700000000000003</v>
      </c>
      <c r="J229" s="279">
        <v>30.850000000000005</v>
      </c>
      <c r="K229" s="277">
        <v>28.55</v>
      </c>
      <c r="L229" s="277">
        <v>26.75</v>
      </c>
      <c r="M229" s="277">
        <v>581.44887000000006</v>
      </c>
    </row>
    <row r="230" spans="1:13">
      <c r="A230" s="268">
        <v>220</v>
      </c>
      <c r="B230" s="277" t="s">
        <v>416</v>
      </c>
      <c r="C230" s="278">
        <v>183.55</v>
      </c>
      <c r="D230" s="279">
        <v>185.96666666666667</v>
      </c>
      <c r="E230" s="279">
        <v>179.93333333333334</v>
      </c>
      <c r="F230" s="279">
        <v>176.31666666666666</v>
      </c>
      <c r="G230" s="279">
        <v>170.28333333333333</v>
      </c>
      <c r="H230" s="279">
        <v>189.58333333333334</v>
      </c>
      <c r="I230" s="279">
        <v>195.6166666666667</v>
      </c>
      <c r="J230" s="279">
        <v>199.23333333333335</v>
      </c>
      <c r="K230" s="277">
        <v>192</v>
      </c>
      <c r="L230" s="277">
        <v>182.35</v>
      </c>
      <c r="M230" s="277">
        <v>10.207929999999999</v>
      </c>
    </row>
    <row r="231" spans="1:13">
      <c r="A231" s="268">
        <v>221</v>
      </c>
      <c r="B231" s="277" t="s">
        <v>405</v>
      </c>
      <c r="C231" s="278">
        <v>375.45</v>
      </c>
      <c r="D231" s="279">
        <v>372.61666666666662</v>
      </c>
      <c r="E231" s="279">
        <v>366.23333333333323</v>
      </c>
      <c r="F231" s="279">
        <v>357.01666666666659</v>
      </c>
      <c r="G231" s="279">
        <v>350.63333333333321</v>
      </c>
      <c r="H231" s="279">
        <v>381.83333333333326</v>
      </c>
      <c r="I231" s="279">
        <v>388.21666666666658</v>
      </c>
      <c r="J231" s="279">
        <v>397.43333333333328</v>
      </c>
      <c r="K231" s="277">
        <v>379</v>
      </c>
      <c r="L231" s="277">
        <v>363.4</v>
      </c>
      <c r="M231" s="277">
        <v>1.1536200000000001</v>
      </c>
    </row>
    <row r="232" spans="1:13">
      <c r="A232" s="268">
        <v>222</v>
      </c>
      <c r="B232" s="277" t="s">
        <v>406</v>
      </c>
      <c r="C232" s="278">
        <v>6.55</v>
      </c>
      <c r="D232" s="279">
        <v>6.5166666666666666</v>
      </c>
      <c r="E232" s="279">
        <v>6.2333333333333334</v>
      </c>
      <c r="F232" s="279">
        <v>5.916666666666667</v>
      </c>
      <c r="G232" s="279">
        <v>5.6333333333333337</v>
      </c>
      <c r="H232" s="279">
        <v>6.833333333333333</v>
      </c>
      <c r="I232" s="279">
        <v>7.1166666666666663</v>
      </c>
      <c r="J232" s="279">
        <v>7.4333333333333327</v>
      </c>
      <c r="K232" s="277">
        <v>6.8</v>
      </c>
      <c r="L232" s="277">
        <v>6.2</v>
      </c>
      <c r="M232" s="277">
        <v>64.973050000000001</v>
      </c>
    </row>
    <row r="233" spans="1:13">
      <c r="A233" s="268">
        <v>223</v>
      </c>
      <c r="B233" s="277" t="s">
        <v>122</v>
      </c>
      <c r="C233" s="278">
        <v>388.25</v>
      </c>
      <c r="D233" s="279">
        <v>386.76666666666665</v>
      </c>
      <c r="E233" s="279">
        <v>382.48333333333329</v>
      </c>
      <c r="F233" s="279">
        <v>376.71666666666664</v>
      </c>
      <c r="G233" s="279">
        <v>372.43333333333328</v>
      </c>
      <c r="H233" s="279">
        <v>392.5333333333333</v>
      </c>
      <c r="I233" s="279">
        <v>396.81666666666661</v>
      </c>
      <c r="J233" s="279">
        <v>402.58333333333331</v>
      </c>
      <c r="K233" s="277">
        <v>391.05</v>
      </c>
      <c r="L233" s="277">
        <v>381</v>
      </c>
      <c r="M233" s="277">
        <v>50.037179999999999</v>
      </c>
    </row>
    <row r="234" spans="1:13">
      <c r="A234" s="268">
        <v>224</v>
      </c>
      <c r="B234" s="277" t="s">
        <v>407</v>
      </c>
      <c r="C234" s="278">
        <v>68.95</v>
      </c>
      <c r="D234" s="279">
        <v>69.45</v>
      </c>
      <c r="E234" s="279">
        <v>67.900000000000006</v>
      </c>
      <c r="F234" s="279">
        <v>66.850000000000009</v>
      </c>
      <c r="G234" s="279">
        <v>65.300000000000011</v>
      </c>
      <c r="H234" s="279">
        <v>70.5</v>
      </c>
      <c r="I234" s="279">
        <v>72.049999999999983</v>
      </c>
      <c r="J234" s="279">
        <v>73.099999999999994</v>
      </c>
      <c r="K234" s="277">
        <v>71</v>
      </c>
      <c r="L234" s="277">
        <v>68.400000000000006</v>
      </c>
      <c r="M234" s="277">
        <v>4.5603699999999998</v>
      </c>
    </row>
    <row r="235" spans="1:13">
      <c r="A235" s="268">
        <v>225</v>
      </c>
      <c r="B235" s="277" t="s">
        <v>1604</v>
      </c>
      <c r="C235" s="278">
        <v>1059.0999999999999</v>
      </c>
      <c r="D235" s="279">
        <v>1049.8500000000001</v>
      </c>
      <c r="E235" s="279">
        <v>1019.7500000000002</v>
      </c>
      <c r="F235" s="279">
        <v>980.40000000000009</v>
      </c>
      <c r="G235" s="279">
        <v>950.30000000000018</v>
      </c>
      <c r="H235" s="279">
        <v>1089.2000000000003</v>
      </c>
      <c r="I235" s="279">
        <v>1119.3000000000002</v>
      </c>
      <c r="J235" s="279">
        <v>1158.6500000000003</v>
      </c>
      <c r="K235" s="277">
        <v>1079.95</v>
      </c>
      <c r="L235" s="277">
        <v>1010.5</v>
      </c>
      <c r="M235" s="277">
        <v>7.4889999999999998E-2</v>
      </c>
    </row>
    <row r="236" spans="1:13">
      <c r="A236" s="268">
        <v>226</v>
      </c>
      <c r="B236" s="277" t="s">
        <v>260</v>
      </c>
      <c r="C236" s="278">
        <v>77.849999999999994</v>
      </c>
      <c r="D236" s="279">
        <v>77.716666666666654</v>
      </c>
      <c r="E236" s="279">
        <v>77.133333333333312</v>
      </c>
      <c r="F236" s="279">
        <v>76.416666666666657</v>
      </c>
      <c r="G236" s="279">
        <v>75.833333333333314</v>
      </c>
      <c r="H236" s="279">
        <v>78.433333333333309</v>
      </c>
      <c r="I236" s="279">
        <v>79.016666666666652</v>
      </c>
      <c r="J236" s="279">
        <v>79.733333333333306</v>
      </c>
      <c r="K236" s="277">
        <v>78.3</v>
      </c>
      <c r="L236" s="277">
        <v>77</v>
      </c>
      <c r="M236" s="277">
        <v>16.06503</v>
      </c>
    </row>
    <row r="237" spans="1:13">
      <c r="A237" s="268">
        <v>227</v>
      </c>
      <c r="B237" s="277" t="s">
        <v>412</v>
      </c>
      <c r="C237" s="278">
        <v>116.85</v>
      </c>
      <c r="D237" s="279">
        <v>116.10000000000001</v>
      </c>
      <c r="E237" s="279">
        <v>114.20000000000002</v>
      </c>
      <c r="F237" s="279">
        <v>111.55000000000001</v>
      </c>
      <c r="G237" s="279">
        <v>109.65000000000002</v>
      </c>
      <c r="H237" s="279">
        <v>118.75000000000001</v>
      </c>
      <c r="I237" s="279">
        <v>120.65000000000002</v>
      </c>
      <c r="J237" s="279">
        <v>123.30000000000001</v>
      </c>
      <c r="K237" s="277">
        <v>118</v>
      </c>
      <c r="L237" s="277">
        <v>113.45</v>
      </c>
      <c r="M237" s="277">
        <v>26.201910000000002</v>
      </c>
    </row>
    <row r="238" spans="1:13">
      <c r="A238" s="268">
        <v>228</v>
      </c>
      <c r="B238" s="277" t="s">
        <v>1616</v>
      </c>
      <c r="C238" s="278">
        <v>3085.15</v>
      </c>
      <c r="D238" s="279">
        <v>3083.7166666666667</v>
      </c>
      <c r="E238" s="279">
        <v>3022.4333333333334</v>
      </c>
      <c r="F238" s="279">
        <v>2959.7166666666667</v>
      </c>
      <c r="G238" s="279">
        <v>2898.4333333333334</v>
      </c>
      <c r="H238" s="279">
        <v>3146.4333333333334</v>
      </c>
      <c r="I238" s="279">
        <v>3207.7166666666672</v>
      </c>
      <c r="J238" s="279">
        <v>3270.4333333333334</v>
      </c>
      <c r="K238" s="277">
        <v>3145</v>
      </c>
      <c r="L238" s="277">
        <v>3021</v>
      </c>
      <c r="M238" s="277">
        <v>1.82104</v>
      </c>
    </row>
    <row r="239" spans="1:13">
      <c r="A239" s="268">
        <v>229</v>
      </c>
      <c r="B239" s="277" t="s">
        <v>259</v>
      </c>
      <c r="C239" s="278">
        <v>58.9</v>
      </c>
      <c r="D239" s="279">
        <v>58.65</v>
      </c>
      <c r="E239" s="279">
        <v>57.9</v>
      </c>
      <c r="F239" s="279">
        <v>56.9</v>
      </c>
      <c r="G239" s="279">
        <v>56.15</v>
      </c>
      <c r="H239" s="279">
        <v>59.65</v>
      </c>
      <c r="I239" s="279">
        <v>60.4</v>
      </c>
      <c r="J239" s="279">
        <v>61.4</v>
      </c>
      <c r="K239" s="277">
        <v>59.4</v>
      </c>
      <c r="L239" s="277">
        <v>57.65</v>
      </c>
      <c r="M239" s="277">
        <v>13.82954</v>
      </c>
    </row>
    <row r="240" spans="1:13">
      <c r="A240" s="268">
        <v>230</v>
      </c>
      <c r="B240" s="277" t="s">
        <v>123</v>
      </c>
      <c r="C240" s="278">
        <v>939.25</v>
      </c>
      <c r="D240" s="279">
        <v>938.18333333333339</v>
      </c>
      <c r="E240" s="279">
        <v>929.06666666666683</v>
      </c>
      <c r="F240" s="279">
        <v>918.88333333333344</v>
      </c>
      <c r="G240" s="279">
        <v>909.76666666666688</v>
      </c>
      <c r="H240" s="279">
        <v>948.36666666666679</v>
      </c>
      <c r="I240" s="279">
        <v>957.48333333333335</v>
      </c>
      <c r="J240" s="279">
        <v>967.66666666666674</v>
      </c>
      <c r="K240" s="277">
        <v>947.3</v>
      </c>
      <c r="L240" s="277">
        <v>928</v>
      </c>
      <c r="M240" s="277">
        <v>17.60819</v>
      </c>
    </row>
    <row r="241" spans="1:13">
      <c r="A241" s="268">
        <v>231</v>
      </c>
      <c r="B241" s="277" t="s">
        <v>1623</v>
      </c>
      <c r="C241" s="278">
        <v>243.8</v>
      </c>
      <c r="D241" s="279">
        <v>245.85</v>
      </c>
      <c r="E241" s="279">
        <v>239.95</v>
      </c>
      <c r="F241" s="279">
        <v>236.1</v>
      </c>
      <c r="G241" s="279">
        <v>230.2</v>
      </c>
      <c r="H241" s="279">
        <v>249.7</v>
      </c>
      <c r="I241" s="279">
        <v>255.60000000000002</v>
      </c>
      <c r="J241" s="279">
        <v>259.45</v>
      </c>
      <c r="K241" s="277">
        <v>251.75</v>
      </c>
      <c r="L241" s="277">
        <v>242</v>
      </c>
      <c r="M241" s="277">
        <v>1.6388199999999999</v>
      </c>
    </row>
    <row r="242" spans="1:13">
      <c r="A242" s="268">
        <v>232</v>
      </c>
      <c r="B242" s="277" t="s">
        <v>418</v>
      </c>
      <c r="C242" s="278">
        <v>247.95</v>
      </c>
      <c r="D242" s="279">
        <v>248.16666666666666</v>
      </c>
      <c r="E242" s="279">
        <v>245.38333333333333</v>
      </c>
      <c r="F242" s="279">
        <v>242.81666666666666</v>
      </c>
      <c r="G242" s="279">
        <v>240.03333333333333</v>
      </c>
      <c r="H242" s="279">
        <v>250.73333333333332</v>
      </c>
      <c r="I242" s="279">
        <v>253.51666666666668</v>
      </c>
      <c r="J242" s="279">
        <v>256.08333333333331</v>
      </c>
      <c r="K242" s="277">
        <v>250.95</v>
      </c>
      <c r="L242" s="277">
        <v>245.6</v>
      </c>
      <c r="M242" s="277">
        <v>8.4370000000000001E-2</v>
      </c>
    </row>
    <row r="243" spans="1:13">
      <c r="A243" s="268">
        <v>233</v>
      </c>
      <c r="B243" s="277" t="s">
        <v>124</v>
      </c>
      <c r="C243" s="278">
        <v>509</v>
      </c>
      <c r="D243" s="279">
        <v>504.7833333333333</v>
      </c>
      <c r="E243" s="279">
        <v>496.21666666666658</v>
      </c>
      <c r="F243" s="279">
        <v>483.43333333333328</v>
      </c>
      <c r="G243" s="279">
        <v>474.86666666666656</v>
      </c>
      <c r="H243" s="279">
        <v>517.56666666666661</v>
      </c>
      <c r="I243" s="279">
        <v>526.13333333333333</v>
      </c>
      <c r="J243" s="279">
        <v>538.91666666666663</v>
      </c>
      <c r="K243" s="277">
        <v>513.35</v>
      </c>
      <c r="L243" s="277">
        <v>492</v>
      </c>
      <c r="M243" s="277">
        <v>165.45264</v>
      </c>
    </row>
    <row r="244" spans="1:13">
      <c r="A244" s="268">
        <v>234</v>
      </c>
      <c r="B244" s="277" t="s">
        <v>419</v>
      </c>
      <c r="C244" s="278">
        <v>75.05</v>
      </c>
      <c r="D244" s="279">
        <v>75.2</v>
      </c>
      <c r="E244" s="279">
        <v>74.400000000000006</v>
      </c>
      <c r="F244" s="279">
        <v>73.75</v>
      </c>
      <c r="G244" s="279">
        <v>72.95</v>
      </c>
      <c r="H244" s="279">
        <v>75.850000000000009</v>
      </c>
      <c r="I244" s="279">
        <v>76.649999999999991</v>
      </c>
      <c r="J244" s="279">
        <v>77.300000000000011</v>
      </c>
      <c r="K244" s="277">
        <v>76</v>
      </c>
      <c r="L244" s="277">
        <v>74.55</v>
      </c>
      <c r="M244" s="277">
        <v>4.2008700000000001</v>
      </c>
    </row>
    <row r="245" spans="1:13">
      <c r="A245" s="268">
        <v>235</v>
      </c>
      <c r="B245" s="277" t="s">
        <v>125</v>
      </c>
      <c r="C245" s="278">
        <v>192.6</v>
      </c>
      <c r="D245" s="279">
        <v>191.46666666666667</v>
      </c>
      <c r="E245" s="279">
        <v>189.13333333333333</v>
      </c>
      <c r="F245" s="279">
        <v>185.66666666666666</v>
      </c>
      <c r="G245" s="279">
        <v>183.33333333333331</v>
      </c>
      <c r="H245" s="279">
        <v>194.93333333333334</v>
      </c>
      <c r="I245" s="279">
        <v>197.26666666666665</v>
      </c>
      <c r="J245" s="279">
        <v>200.73333333333335</v>
      </c>
      <c r="K245" s="277">
        <v>193.8</v>
      </c>
      <c r="L245" s="277">
        <v>188</v>
      </c>
      <c r="M245" s="277">
        <v>79.750140000000002</v>
      </c>
    </row>
    <row r="246" spans="1:13">
      <c r="A246" s="268">
        <v>236</v>
      </c>
      <c r="B246" s="277" t="s">
        <v>126</v>
      </c>
      <c r="C246" s="278">
        <v>950.9</v>
      </c>
      <c r="D246" s="279">
        <v>956.44999999999993</v>
      </c>
      <c r="E246" s="279">
        <v>943.44999999999982</v>
      </c>
      <c r="F246" s="279">
        <v>935.99999999999989</v>
      </c>
      <c r="G246" s="279">
        <v>922.99999999999977</v>
      </c>
      <c r="H246" s="279">
        <v>963.89999999999986</v>
      </c>
      <c r="I246" s="279">
        <v>976.90000000000009</v>
      </c>
      <c r="J246" s="279">
        <v>984.34999999999991</v>
      </c>
      <c r="K246" s="277">
        <v>969.45</v>
      </c>
      <c r="L246" s="277">
        <v>949</v>
      </c>
      <c r="M246" s="277">
        <v>80.109729999999999</v>
      </c>
    </row>
    <row r="247" spans="1:13">
      <c r="A247" s="268">
        <v>237</v>
      </c>
      <c r="B247" s="277" t="s">
        <v>1646</v>
      </c>
      <c r="C247" s="278">
        <v>629.9</v>
      </c>
      <c r="D247" s="279">
        <v>630.76666666666665</v>
      </c>
      <c r="E247" s="279">
        <v>604.13333333333333</v>
      </c>
      <c r="F247" s="279">
        <v>578.36666666666667</v>
      </c>
      <c r="G247" s="279">
        <v>551.73333333333335</v>
      </c>
      <c r="H247" s="279">
        <v>656.5333333333333</v>
      </c>
      <c r="I247" s="279">
        <v>683.16666666666652</v>
      </c>
      <c r="J247" s="279">
        <v>708.93333333333328</v>
      </c>
      <c r="K247" s="277">
        <v>657.4</v>
      </c>
      <c r="L247" s="277">
        <v>605</v>
      </c>
      <c r="M247" s="277">
        <v>0.49177999999999999</v>
      </c>
    </row>
    <row r="248" spans="1:13">
      <c r="A248" s="268">
        <v>238</v>
      </c>
      <c r="B248" s="277" t="s">
        <v>420</v>
      </c>
      <c r="C248" s="278">
        <v>232.9</v>
      </c>
      <c r="D248" s="279">
        <v>234.23333333333335</v>
      </c>
      <c r="E248" s="279">
        <v>230.66666666666669</v>
      </c>
      <c r="F248" s="279">
        <v>228.43333333333334</v>
      </c>
      <c r="G248" s="279">
        <v>224.86666666666667</v>
      </c>
      <c r="H248" s="279">
        <v>236.4666666666667</v>
      </c>
      <c r="I248" s="279">
        <v>240.03333333333336</v>
      </c>
      <c r="J248" s="279">
        <v>242.26666666666671</v>
      </c>
      <c r="K248" s="277">
        <v>237.8</v>
      </c>
      <c r="L248" s="277">
        <v>232</v>
      </c>
      <c r="M248" s="277">
        <v>5.0086399999999998</v>
      </c>
    </row>
    <row r="249" spans="1:13">
      <c r="A249" s="268">
        <v>239</v>
      </c>
      <c r="B249" s="277" t="s">
        <v>421</v>
      </c>
      <c r="C249" s="278">
        <v>182.05</v>
      </c>
      <c r="D249" s="279">
        <v>179.76666666666665</v>
      </c>
      <c r="E249" s="279">
        <v>177.48333333333329</v>
      </c>
      <c r="F249" s="279">
        <v>172.91666666666663</v>
      </c>
      <c r="G249" s="279">
        <v>170.63333333333327</v>
      </c>
      <c r="H249" s="279">
        <v>184.33333333333331</v>
      </c>
      <c r="I249" s="279">
        <v>186.61666666666667</v>
      </c>
      <c r="J249" s="279">
        <v>191.18333333333334</v>
      </c>
      <c r="K249" s="277">
        <v>182.05</v>
      </c>
      <c r="L249" s="277">
        <v>175.2</v>
      </c>
      <c r="M249" s="277">
        <v>2.7117499999999999</v>
      </c>
    </row>
    <row r="250" spans="1:13">
      <c r="A250" s="268">
        <v>240</v>
      </c>
      <c r="B250" s="277" t="s">
        <v>417</v>
      </c>
      <c r="C250" s="278">
        <v>10.35</v>
      </c>
      <c r="D250" s="279">
        <v>10.366666666666665</v>
      </c>
      <c r="E250" s="279">
        <v>10.283333333333331</v>
      </c>
      <c r="F250" s="279">
        <v>10.216666666666667</v>
      </c>
      <c r="G250" s="279">
        <v>10.133333333333333</v>
      </c>
      <c r="H250" s="279">
        <v>10.43333333333333</v>
      </c>
      <c r="I250" s="279">
        <v>10.516666666666662</v>
      </c>
      <c r="J250" s="279">
        <v>10.583333333333329</v>
      </c>
      <c r="K250" s="277">
        <v>10.45</v>
      </c>
      <c r="L250" s="277">
        <v>10.3</v>
      </c>
      <c r="M250" s="277">
        <v>16.462129999999998</v>
      </c>
    </row>
    <row r="251" spans="1:13">
      <c r="A251" s="268">
        <v>241</v>
      </c>
      <c r="B251" s="277" t="s">
        <v>127</v>
      </c>
      <c r="C251" s="278">
        <v>86.4</v>
      </c>
      <c r="D251" s="279">
        <v>86.816666666666677</v>
      </c>
      <c r="E251" s="279">
        <v>85.233333333333348</v>
      </c>
      <c r="F251" s="279">
        <v>84.066666666666677</v>
      </c>
      <c r="G251" s="279">
        <v>82.483333333333348</v>
      </c>
      <c r="H251" s="279">
        <v>87.983333333333348</v>
      </c>
      <c r="I251" s="279">
        <v>89.566666666666691</v>
      </c>
      <c r="J251" s="279">
        <v>90.733333333333348</v>
      </c>
      <c r="K251" s="277">
        <v>88.4</v>
      </c>
      <c r="L251" s="277">
        <v>85.65</v>
      </c>
      <c r="M251" s="277">
        <v>222.70182</v>
      </c>
    </row>
    <row r="252" spans="1:13">
      <c r="A252" s="268">
        <v>242</v>
      </c>
      <c r="B252" s="277" t="s">
        <v>262</v>
      </c>
      <c r="C252" s="278">
        <v>1956.7</v>
      </c>
      <c r="D252" s="279">
        <v>1967.2333333333333</v>
      </c>
      <c r="E252" s="279">
        <v>1939.4666666666667</v>
      </c>
      <c r="F252" s="279">
        <v>1922.2333333333333</v>
      </c>
      <c r="G252" s="279">
        <v>1894.4666666666667</v>
      </c>
      <c r="H252" s="279">
        <v>1984.4666666666667</v>
      </c>
      <c r="I252" s="279">
        <v>2012.2333333333336</v>
      </c>
      <c r="J252" s="279">
        <v>2029.4666666666667</v>
      </c>
      <c r="K252" s="277">
        <v>1995</v>
      </c>
      <c r="L252" s="277">
        <v>1950</v>
      </c>
      <c r="M252" s="277">
        <v>1.45153</v>
      </c>
    </row>
    <row r="253" spans="1:13">
      <c r="A253" s="268">
        <v>243</v>
      </c>
      <c r="B253" s="277" t="s">
        <v>408</v>
      </c>
      <c r="C253" s="278">
        <v>122.5</v>
      </c>
      <c r="D253" s="279">
        <v>123.01666666666667</v>
      </c>
      <c r="E253" s="279">
        <v>120.53333333333333</v>
      </c>
      <c r="F253" s="279">
        <v>118.56666666666666</v>
      </c>
      <c r="G253" s="279">
        <v>116.08333333333333</v>
      </c>
      <c r="H253" s="279">
        <v>124.98333333333333</v>
      </c>
      <c r="I253" s="279">
        <v>127.46666666666665</v>
      </c>
      <c r="J253" s="279">
        <v>129.43333333333334</v>
      </c>
      <c r="K253" s="277">
        <v>125.5</v>
      </c>
      <c r="L253" s="277">
        <v>121.05</v>
      </c>
      <c r="M253" s="277">
        <v>20.409020000000002</v>
      </c>
    </row>
    <row r="254" spans="1:13">
      <c r="A254" s="268">
        <v>244</v>
      </c>
      <c r="B254" s="277" t="s">
        <v>409</v>
      </c>
      <c r="C254" s="278">
        <v>95.4</v>
      </c>
      <c r="D254" s="279">
        <v>95.783333333333346</v>
      </c>
      <c r="E254" s="279">
        <v>94.116666666666688</v>
      </c>
      <c r="F254" s="279">
        <v>92.833333333333343</v>
      </c>
      <c r="G254" s="279">
        <v>91.166666666666686</v>
      </c>
      <c r="H254" s="279">
        <v>97.066666666666691</v>
      </c>
      <c r="I254" s="279">
        <v>98.733333333333348</v>
      </c>
      <c r="J254" s="279">
        <v>100.01666666666669</v>
      </c>
      <c r="K254" s="277">
        <v>97.45</v>
      </c>
      <c r="L254" s="277">
        <v>94.5</v>
      </c>
      <c r="M254" s="277">
        <v>12.74283</v>
      </c>
    </row>
    <row r="255" spans="1:13">
      <c r="A255" s="268">
        <v>245</v>
      </c>
      <c r="B255" s="277" t="s">
        <v>2932</v>
      </c>
      <c r="C255" s="278">
        <v>1331.35</v>
      </c>
      <c r="D255" s="279">
        <v>1333.45</v>
      </c>
      <c r="E255" s="279">
        <v>1327.9</v>
      </c>
      <c r="F255" s="279">
        <v>1324.45</v>
      </c>
      <c r="G255" s="279">
        <v>1318.9</v>
      </c>
      <c r="H255" s="279">
        <v>1336.9</v>
      </c>
      <c r="I255" s="279">
        <v>1342.4499999999998</v>
      </c>
      <c r="J255" s="279">
        <v>1345.9</v>
      </c>
      <c r="K255" s="277">
        <v>1339</v>
      </c>
      <c r="L255" s="277">
        <v>1330</v>
      </c>
      <c r="M255" s="277">
        <v>2.7030699999999999</v>
      </c>
    </row>
    <row r="256" spans="1:13">
      <c r="A256" s="268">
        <v>246</v>
      </c>
      <c r="B256" s="277" t="s">
        <v>402</v>
      </c>
      <c r="C256" s="278">
        <v>493.1</v>
      </c>
      <c r="D256" s="279">
        <v>489.95</v>
      </c>
      <c r="E256" s="279">
        <v>481.5</v>
      </c>
      <c r="F256" s="279">
        <v>469.90000000000003</v>
      </c>
      <c r="G256" s="279">
        <v>461.45000000000005</v>
      </c>
      <c r="H256" s="279">
        <v>501.54999999999995</v>
      </c>
      <c r="I256" s="279">
        <v>509.99999999999989</v>
      </c>
      <c r="J256" s="279">
        <v>521.59999999999991</v>
      </c>
      <c r="K256" s="277">
        <v>498.4</v>
      </c>
      <c r="L256" s="277">
        <v>478.35</v>
      </c>
      <c r="M256" s="277">
        <v>4.0235200000000004</v>
      </c>
    </row>
    <row r="257" spans="1:13">
      <c r="A257" s="268">
        <v>247</v>
      </c>
      <c r="B257" s="277" t="s">
        <v>128</v>
      </c>
      <c r="C257" s="278">
        <v>196.05</v>
      </c>
      <c r="D257" s="279">
        <v>195.73333333333335</v>
      </c>
      <c r="E257" s="279">
        <v>194.4666666666667</v>
      </c>
      <c r="F257" s="279">
        <v>192.88333333333335</v>
      </c>
      <c r="G257" s="279">
        <v>191.6166666666667</v>
      </c>
      <c r="H257" s="279">
        <v>197.31666666666669</v>
      </c>
      <c r="I257" s="279">
        <v>198.58333333333334</v>
      </c>
      <c r="J257" s="279">
        <v>200.16666666666669</v>
      </c>
      <c r="K257" s="277">
        <v>197</v>
      </c>
      <c r="L257" s="277">
        <v>194.15</v>
      </c>
      <c r="M257" s="277">
        <v>209.13955999999999</v>
      </c>
    </row>
    <row r="258" spans="1:13">
      <c r="A258" s="268">
        <v>248</v>
      </c>
      <c r="B258" s="277" t="s">
        <v>413</v>
      </c>
      <c r="C258" s="278">
        <v>229.05</v>
      </c>
      <c r="D258" s="279">
        <v>229.01666666666665</v>
      </c>
      <c r="E258" s="279">
        <v>220.0333333333333</v>
      </c>
      <c r="F258" s="279">
        <v>211.01666666666665</v>
      </c>
      <c r="G258" s="279">
        <v>202.0333333333333</v>
      </c>
      <c r="H258" s="279">
        <v>238.0333333333333</v>
      </c>
      <c r="I258" s="279">
        <v>247.01666666666665</v>
      </c>
      <c r="J258" s="279">
        <v>256.0333333333333</v>
      </c>
      <c r="K258" s="277">
        <v>238</v>
      </c>
      <c r="L258" s="277">
        <v>220</v>
      </c>
      <c r="M258" s="277">
        <v>1.5568200000000001</v>
      </c>
    </row>
    <row r="259" spans="1:13">
      <c r="A259" s="268">
        <v>249</v>
      </c>
      <c r="B259" s="277" t="s">
        <v>411</v>
      </c>
      <c r="C259" s="278">
        <v>134.85</v>
      </c>
      <c r="D259" s="279">
        <v>135.61666666666667</v>
      </c>
      <c r="E259" s="279">
        <v>132.48333333333335</v>
      </c>
      <c r="F259" s="279">
        <v>130.11666666666667</v>
      </c>
      <c r="G259" s="279">
        <v>126.98333333333335</v>
      </c>
      <c r="H259" s="279">
        <v>137.98333333333335</v>
      </c>
      <c r="I259" s="279">
        <v>141.11666666666667</v>
      </c>
      <c r="J259" s="279">
        <v>143.48333333333335</v>
      </c>
      <c r="K259" s="277">
        <v>138.75</v>
      </c>
      <c r="L259" s="277">
        <v>133.25</v>
      </c>
      <c r="M259" s="277">
        <v>23.915130000000001</v>
      </c>
    </row>
    <row r="260" spans="1:13">
      <c r="A260" s="268">
        <v>250</v>
      </c>
      <c r="B260" s="277" t="s">
        <v>431</v>
      </c>
      <c r="C260" s="278">
        <v>16.55</v>
      </c>
      <c r="D260" s="279">
        <v>16.466666666666669</v>
      </c>
      <c r="E260" s="279">
        <v>16.133333333333336</v>
      </c>
      <c r="F260" s="279">
        <v>15.716666666666669</v>
      </c>
      <c r="G260" s="279">
        <v>15.383333333333336</v>
      </c>
      <c r="H260" s="279">
        <v>16.883333333333336</v>
      </c>
      <c r="I260" s="279">
        <v>17.216666666666665</v>
      </c>
      <c r="J260" s="279">
        <v>17.633333333333336</v>
      </c>
      <c r="K260" s="277">
        <v>16.8</v>
      </c>
      <c r="L260" s="277">
        <v>16.05</v>
      </c>
      <c r="M260" s="277">
        <v>19.366530000000001</v>
      </c>
    </row>
    <row r="261" spans="1:13">
      <c r="A261" s="268">
        <v>251</v>
      </c>
      <c r="B261" s="277" t="s">
        <v>428</v>
      </c>
      <c r="C261" s="278">
        <v>37.85</v>
      </c>
      <c r="D261" s="279">
        <v>37.866666666666667</v>
      </c>
      <c r="E261" s="279">
        <v>37.583333333333336</v>
      </c>
      <c r="F261" s="279">
        <v>37.31666666666667</v>
      </c>
      <c r="G261" s="279">
        <v>37.033333333333339</v>
      </c>
      <c r="H261" s="279">
        <v>38.133333333333333</v>
      </c>
      <c r="I261" s="279">
        <v>38.416666666666664</v>
      </c>
      <c r="J261" s="279">
        <v>38.68333333333333</v>
      </c>
      <c r="K261" s="277">
        <v>38.15</v>
      </c>
      <c r="L261" s="277">
        <v>37.6</v>
      </c>
      <c r="M261" s="277">
        <v>2.0542199999999999</v>
      </c>
    </row>
    <row r="262" spans="1:13">
      <c r="A262" s="268">
        <v>252</v>
      </c>
      <c r="B262" s="277" t="s">
        <v>429</v>
      </c>
      <c r="C262" s="278">
        <v>88.7</v>
      </c>
      <c r="D262" s="279">
        <v>89.066666666666663</v>
      </c>
      <c r="E262" s="279">
        <v>87.833333333333329</v>
      </c>
      <c r="F262" s="279">
        <v>86.966666666666669</v>
      </c>
      <c r="G262" s="279">
        <v>85.733333333333334</v>
      </c>
      <c r="H262" s="279">
        <v>89.933333333333323</v>
      </c>
      <c r="I262" s="279">
        <v>91.166666666666671</v>
      </c>
      <c r="J262" s="279">
        <v>92.033333333333317</v>
      </c>
      <c r="K262" s="277">
        <v>90.3</v>
      </c>
      <c r="L262" s="277">
        <v>88.2</v>
      </c>
      <c r="M262" s="277">
        <v>11.42886</v>
      </c>
    </row>
    <row r="263" spans="1:13">
      <c r="A263" s="268">
        <v>253</v>
      </c>
      <c r="B263" s="277" t="s">
        <v>432</v>
      </c>
      <c r="C263" s="278">
        <v>33.950000000000003</v>
      </c>
      <c r="D263" s="279">
        <v>33.6</v>
      </c>
      <c r="E263" s="279">
        <v>32.650000000000006</v>
      </c>
      <c r="F263" s="279">
        <v>31.35</v>
      </c>
      <c r="G263" s="279">
        <v>30.400000000000006</v>
      </c>
      <c r="H263" s="279">
        <v>34.900000000000006</v>
      </c>
      <c r="I263" s="279">
        <v>35.850000000000009</v>
      </c>
      <c r="J263" s="279">
        <v>37.150000000000006</v>
      </c>
      <c r="K263" s="277">
        <v>34.549999999999997</v>
      </c>
      <c r="L263" s="277">
        <v>32.299999999999997</v>
      </c>
      <c r="M263" s="277">
        <v>30.92343</v>
      </c>
    </row>
    <row r="264" spans="1:13">
      <c r="A264" s="268">
        <v>254</v>
      </c>
      <c r="B264" s="277" t="s">
        <v>422</v>
      </c>
      <c r="C264" s="278">
        <v>732.95</v>
      </c>
      <c r="D264" s="279">
        <v>733.91666666666663</v>
      </c>
      <c r="E264" s="279">
        <v>729.0333333333333</v>
      </c>
      <c r="F264" s="279">
        <v>725.11666666666667</v>
      </c>
      <c r="G264" s="279">
        <v>720.23333333333335</v>
      </c>
      <c r="H264" s="279">
        <v>737.83333333333326</v>
      </c>
      <c r="I264" s="279">
        <v>742.7166666666667</v>
      </c>
      <c r="J264" s="279">
        <v>746.63333333333321</v>
      </c>
      <c r="K264" s="277">
        <v>738.8</v>
      </c>
      <c r="L264" s="277">
        <v>730</v>
      </c>
      <c r="M264" s="277">
        <v>2.8424700000000001</v>
      </c>
    </row>
    <row r="265" spans="1:13">
      <c r="A265" s="268">
        <v>255</v>
      </c>
      <c r="B265" s="277" t="s">
        <v>436</v>
      </c>
      <c r="C265" s="278">
        <v>2063.1</v>
      </c>
      <c r="D265" s="279">
        <v>2053.0333333333333</v>
      </c>
      <c r="E265" s="279">
        <v>2026.0666666666666</v>
      </c>
      <c r="F265" s="279">
        <v>1989.0333333333333</v>
      </c>
      <c r="G265" s="279">
        <v>1962.0666666666666</v>
      </c>
      <c r="H265" s="279">
        <v>2090.0666666666666</v>
      </c>
      <c r="I265" s="279">
        <v>2117.0333333333328</v>
      </c>
      <c r="J265" s="279">
        <v>2154.0666666666666</v>
      </c>
      <c r="K265" s="277">
        <v>2080</v>
      </c>
      <c r="L265" s="277">
        <v>2016</v>
      </c>
      <c r="M265" s="277">
        <v>0.23375000000000001</v>
      </c>
    </row>
    <row r="266" spans="1:13">
      <c r="A266" s="268">
        <v>256</v>
      </c>
      <c r="B266" s="277" t="s">
        <v>433</v>
      </c>
      <c r="C266" s="278">
        <v>60.85</v>
      </c>
      <c r="D266" s="279">
        <v>60.583333333333336</v>
      </c>
      <c r="E266" s="279">
        <v>58.916666666666671</v>
      </c>
      <c r="F266" s="279">
        <v>56.983333333333334</v>
      </c>
      <c r="G266" s="279">
        <v>55.31666666666667</v>
      </c>
      <c r="H266" s="279">
        <v>62.516666666666673</v>
      </c>
      <c r="I266" s="279">
        <v>64.183333333333337</v>
      </c>
      <c r="J266" s="279">
        <v>66.116666666666674</v>
      </c>
      <c r="K266" s="277">
        <v>62.25</v>
      </c>
      <c r="L266" s="277">
        <v>58.65</v>
      </c>
      <c r="M266" s="277">
        <v>28.77102</v>
      </c>
    </row>
    <row r="267" spans="1:13">
      <c r="A267" s="268">
        <v>257</v>
      </c>
      <c r="B267" s="277" t="s">
        <v>129</v>
      </c>
      <c r="C267" s="278">
        <v>199.4</v>
      </c>
      <c r="D267" s="279">
        <v>198.54999999999998</v>
      </c>
      <c r="E267" s="279">
        <v>196.09999999999997</v>
      </c>
      <c r="F267" s="279">
        <v>192.79999999999998</v>
      </c>
      <c r="G267" s="279">
        <v>190.34999999999997</v>
      </c>
      <c r="H267" s="279">
        <v>201.84999999999997</v>
      </c>
      <c r="I267" s="279">
        <v>204.29999999999995</v>
      </c>
      <c r="J267" s="279">
        <v>207.59999999999997</v>
      </c>
      <c r="K267" s="277">
        <v>201</v>
      </c>
      <c r="L267" s="277">
        <v>195.25</v>
      </c>
      <c r="M267" s="277">
        <v>102.06972</v>
      </c>
    </row>
    <row r="268" spans="1:13">
      <c r="A268" s="268">
        <v>258</v>
      </c>
      <c r="B268" s="277" t="s">
        <v>423</v>
      </c>
      <c r="C268" s="278">
        <v>1600.45</v>
      </c>
      <c r="D268" s="279">
        <v>1586.1166666666668</v>
      </c>
      <c r="E268" s="279">
        <v>1557.2333333333336</v>
      </c>
      <c r="F268" s="279">
        <v>1514.0166666666669</v>
      </c>
      <c r="G268" s="279">
        <v>1485.1333333333337</v>
      </c>
      <c r="H268" s="279">
        <v>1629.3333333333335</v>
      </c>
      <c r="I268" s="279">
        <v>1658.2166666666667</v>
      </c>
      <c r="J268" s="279">
        <v>1701.4333333333334</v>
      </c>
      <c r="K268" s="277">
        <v>1615</v>
      </c>
      <c r="L268" s="277">
        <v>1542.9</v>
      </c>
      <c r="M268" s="277">
        <v>0.75158000000000003</v>
      </c>
    </row>
    <row r="269" spans="1:13">
      <c r="A269" s="268">
        <v>259</v>
      </c>
      <c r="B269" s="277" t="s">
        <v>424</v>
      </c>
      <c r="C269" s="278">
        <v>286.5</v>
      </c>
      <c r="D269" s="279">
        <v>287.41666666666669</v>
      </c>
      <c r="E269" s="279">
        <v>284.88333333333338</v>
      </c>
      <c r="F269" s="279">
        <v>283.26666666666671</v>
      </c>
      <c r="G269" s="279">
        <v>280.73333333333341</v>
      </c>
      <c r="H269" s="279">
        <v>289.03333333333336</v>
      </c>
      <c r="I269" s="279">
        <v>291.56666666666666</v>
      </c>
      <c r="J269" s="279">
        <v>293.18333333333334</v>
      </c>
      <c r="K269" s="277">
        <v>289.95</v>
      </c>
      <c r="L269" s="277">
        <v>285.8</v>
      </c>
      <c r="M269" s="277">
        <v>1.04484</v>
      </c>
    </row>
    <row r="270" spans="1:13">
      <c r="A270" s="268">
        <v>260</v>
      </c>
      <c r="B270" s="277" t="s">
        <v>425</v>
      </c>
      <c r="C270" s="278">
        <v>93.55</v>
      </c>
      <c r="D270" s="279">
        <v>93.816666666666677</v>
      </c>
      <c r="E270" s="279">
        <v>91.633333333333354</v>
      </c>
      <c r="F270" s="279">
        <v>89.716666666666683</v>
      </c>
      <c r="G270" s="279">
        <v>87.53333333333336</v>
      </c>
      <c r="H270" s="279">
        <v>95.733333333333348</v>
      </c>
      <c r="I270" s="279">
        <v>97.916666666666657</v>
      </c>
      <c r="J270" s="279">
        <v>99.833333333333343</v>
      </c>
      <c r="K270" s="277">
        <v>96</v>
      </c>
      <c r="L270" s="277">
        <v>91.9</v>
      </c>
      <c r="M270" s="277">
        <v>12.672750000000001</v>
      </c>
    </row>
    <row r="271" spans="1:13">
      <c r="A271" s="268">
        <v>261</v>
      </c>
      <c r="B271" s="277" t="s">
        <v>426</v>
      </c>
      <c r="C271" s="278">
        <v>65.55</v>
      </c>
      <c r="D271" s="279">
        <v>65.966666666666669</v>
      </c>
      <c r="E271" s="279">
        <v>63.733333333333334</v>
      </c>
      <c r="F271" s="279">
        <v>61.916666666666671</v>
      </c>
      <c r="G271" s="279">
        <v>59.683333333333337</v>
      </c>
      <c r="H271" s="279">
        <v>67.783333333333331</v>
      </c>
      <c r="I271" s="279">
        <v>70.01666666666668</v>
      </c>
      <c r="J271" s="279">
        <v>71.833333333333329</v>
      </c>
      <c r="K271" s="277">
        <v>68.2</v>
      </c>
      <c r="L271" s="277">
        <v>64.150000000000006</v>
      </c>
      <c r="M271" s="277">
        <v>20.935310000000001</v>
      </c>
    </row>
    <row r="272" spans="1:13">
      <c r="A272" s="268">
        <v>262</v>
      </c>
      <c r="B272" s="277" t="s">
        <v>427</v>
      </c>
      <c r="C272" s="278">
        <v>73.7</v>
      </c>
      <c r="D272" s="279">
        <v>73.833333333333329</v>
      </c>
      <c r="E272" s="279">
        <v>72.966666666666654</v>
      </c>
      <c r="F272" s="279">
        <v>72.23333333333332</v>
      </c>
      <c r="G272" s="279">
        <v>71.366666666666646</v>
      </c>
      <c r="H272" s="279">
        <v>74.566666666666663</v>
      </c>
      <c r="I272" s="279">
        <v>75.433333333333337</v>
      </c>
      <c r="J272" s="279">
        <v>76.166666666666671</v>
      </c>
      <c r="K272" s="277">
        <v>74.7</v>
      </c>
      <c r="L272" s="277">
        <v>73.099999999999994</v>
      </c>
      <c r="M272" s="277">
        <v>4.0026099999999998</v>
      </c>
    </row>
    <row r="273" spans="1:13">
      <c r="A273" s="268">
        <v>263</v>
      </c>
      <c r="B273" s="277" t="s">
        <v>435</v>
      </c>
      <c r="C273" s="278">
        <v>39.450000000000003</v>
      </c>
      <c r="D273" s="279">
        <v>39.083333333333336</v>
      </c>
      <c r="E273" s="279">
        <v>38.366666666666674</v>
      </c>
      <c r="F273" s="279">
        <v>37.283333333333339</v>
      </c>
      <c r="G273" s="279">
        <v>36.566666666666677</v>
      </c>
      <c r="H273" s="279">
        <v>40.166666666666671</v>
      </c>
      <c r="I273" s="279">
        <v>40.883333333333326</v>
      </c>
      <c r="J273" s="279">
        <v>41.966666666666669</v>
      </c>
      <c r="K273" s="277">
        <v>39.799999999999997</v>
      </c>
      <c r="L273" s="277">
        <v>38</v>
      </c>
      <c r="M273" s="277">
        <v>4.7026599999999998</v>
      </c>
    </row>
    <row r="274" spans="1:13">
      <c r="A274" s="268">
        <v>264</v>
      </c>
      <c r="B274" s="277" t="s">
        <v>434</v>
      </c>
      <c r="C274" s="278">
        <v>83.15</v>
      </c>
      <c r="D274" s="279">
        <v>82.933333333333337</v>
      </c>
      <c r="E274" s="279">
        <v>80.366666666666674</v>
      </c>
      <c r="F274" s="279">
        <v>77.583333333333343</v>
      </c>
      <c r="G274" s="279">
        <v>75.01666666666668</v>
      </c>
      <c r="H274" s="279">
        <v>85.716666666666669</v>
      </c>
      <c r="I274" s="279">
        <v>88.283333333333331</v>
      </c>
      <c r="J274" s="279">
        <v>91.066666666666663</v>
      </c>
      <c r="K274" s="277">
        <v>85.5</v>
      </c>
      <c r="L274" s="277">
        <v>80.150000000000006</v>
      </c>
      <c r="M274" s="277">
        <v>6.4968399999999997</v>
      </c>
    </row>
    <row r="275" spans="1:13">
      <c r="A275" s="268">
        <v>265</v>
      </c>
      <c r="B275" s="277" t="s">
        <v>263</v>
      </c>
      <c r="C275" s="278">
        <v>48.1</v>
      </c>
      <c r="D275" s="279">
        <v>47.833333333333336</v>
      </c>
      <c r="E275" s="279">
        <v>45.016666666666673</v>
      </c>
      <c r="F275" s="279">
        <v>41.933333333333337</v>
      </c>
      <c r="G275" s="279">
        <v>39.116666666666674</v>
      </c>
      <c r="H275" s="279">
        <v>50.916666666666671</v>
      </c>
      <c r="I275" s="279">
        <v>53.733333333333334</v>
      </c>
      <c r="J275" s="279">
        <v>56.81666666666667</v>
      </c>
      <c r="K275" s="277">
        <v>50.65</v>
      </c>
      <c r="L275" s="277">
        <v>44.75</v>
      </c>
      <c r="M275" s="277">
        <v>173.45600999999999</v>
      </c>
    </row>
    <row r="276" spans="1:13">
      <c r="A276" s="268">
        <v>266</v>
      </c>
      <c r="B276" s="277" t="s">
        <v>130</v>
      </c>
      <c r="C276" s="278">
        <v>240.2</v>
      </c>
      <c r="D276" s="279">
        <v>239</v>
      </c>
      <c r="E276" s="279">
        <v>237</v>
      </c>
      <c r="F276" s="279">
        <v>233.8</v>
      </c>
      <c r="G276" s="279">
        <v>231.8</v>
      </c>
      <c r="H276" s="279">
        <v>242.2</v>
      </c>
      <c r="I276" s="279">
        <v>244.2</v>
      </c>
      <c r="J276" s="279">
        <v>247.39999999999998</v>
      </c>
      <c r="K276" s="277">
        <v>241</v>
      </c>
      <c r="L276" s="277">
        <v>235.8</v>
      </c>
      <c r="M276" s="277">
        <v>67.947789999999998</v>
      </c>
    </row>
    <row r="277" spans="1:13">
      <c r="A277" s="268">
        <v>267</v>
      </c>
      <c r="B277" s="277" t="s">
        <v>264</v>
      </c>
      <c r="C277" s="278">
        <v>839.35</v>
      </c>
      <c r="D277" s="279">
        <v>843.19999999999993</v>
      </c>
      <c r="E277" s="279">
        <v>830.39999999999986</v>
      </c>
      <c r="F277" s="279">
        <v>821.44999999999993</v>
      </c>
      <c r="G277" s="279">
        <v>808.64999999999986</v>
      </c>
      <c r="H277" s="279">
        <v>852.14999999999986</v>
      </c>
      <c r="I277" s="279">
        <v>864.94999999999982</v>
      </c>
      <c r="J277" s="279">
        <v>873.89999999999986</v>
      </c>
      <c r="K277" s="277">
        <v>856</v>
      </c>
      <c r="L277" s="277">
        <v>834.25</v>
      </c>
      <c r="M277" s="277">
        <v>5.6018299999999996</v>
      </c>
    </row>
    <row r="278" spans="1:13">
      <c r="A278" s="268">
        <v>268</v>
      </c>
      <c r="B278" s="277" t="s">
        <v>131</v>
      </c>
      <c r="C278" s="278">
        <v>1872.35</v>
      </c>
      <c r="D278" s="279">
        <v>1876.45</v>
      </c>
      <c r="E278" s="279">
        <v>1856.9</v>
      </c>
      <c r="F278" s="279">
        <v>1841.45</v>
      </c>
      <c r="G278" s="279">
        <v>1821.9</v>
      </c>
      <c r="H278" s="279">
        <v>1891.9</v>
      </c>
      <c r="I278" s="279">
        <v>1911.4499999999998</v>
      </c>
      <c r="J278" s="279">
        <v>1926.9</v>
      </c>
      <c r="K278" s="277">
        <v>1896</v>
      </c>
      <c r="L278" s="277">
        <v>1861</v>
      </c>
      <c r="M278" s="277">
        <v>9.6895100000000003</v>
      </c>
    </row>
    <row r="279" spans="1:13">
      <c r="A279" s="268">
        <v>269</v>
      </c>
      <c r="B279" s="277" t="s">
        <v>132</v>
      </c>
      <c r="C279" s="278">
        <v>379.75</v>
      </c>
      <c r="D279" s="279">
        <v>381.13333333333338</v>
      </c>
      <c r="E279" s="279">
        <v>375.71666666666675</v>
      </c>
      <c r="F279" s="279">
        <v>371.68333333333339</v>
      </c>
      <c r="G279" s="279">
        <v>366.26666666666677</v>
      </c>
      <c r="H279" s="279">
        <v>385.16666666666674</v>
      </c>
      <c r="I279" s="279">
        <v>390.58333333333337</v>
      </c>
      <c r="J279" s="279">
        <v>394.61666666666673</v>
      </c>
      <c r="K279" s="277">
        <v>386.55</v>
      </c>
      <c r="L279" s="277">
        <v>377.1</v>
      </c>
      <c r="M279" s="277">
        <v>7.0583099999999996</v>
      </c>
    </row>
    <row r="280" spans="1:13">
      <c r="A280" s="268">
        <v>270</v>
      </c>
      <c r="B280" s="277" t="s">
        <v>437</v>
      </c>
      <c r="C280" s="278">
        <v>141.9</v>
      </c>
      <c r="D280" s="279">
        <v>142.15</v>
      </c>
      <c r="E280" s="279">
        <v>140.35000000000002</v>
      </c>
      <c r="F280" s="279">
        <v>138.80000000000001</v>
      </c>
      <c r="G280" s="279">
        <v>137.00000000000003</v>
      </c>
      <c r="H280" s="279">
        <v>143.70000000000002</v>
      </c>
      <c r="I280" s="279">
        <v>145.50000000000003</v>
      </c>
      <c r="J280" s="279">
        <v>147.05000000000001</v>
      </c>
      <c r="K280" s="277">
        <v>143.94999999999999</v>
      </c>
      <c r="L280" s="277">
        <v>140.6</v>
      </c>
      <c r="M280" s="277">
        <v>12.76727</v>
      </c>
    </row>
    <row r="281" spans="1:13">
      <c r="A281" s="268">
        <v>271</v>
      </c>
      <c r="B281" s="277" t="s">
        <v>443</v>
      </c>
      <c r="C281" s="278">
        <v>407.25</v>
      </c>
      <c r="D281" s="279">
        <v>409.41666666666669</v>
      </c>
      <c r="E281" s="279">
        <v>402.93333333333339</v>
      </c>
      <c r="F281" s="279">
        <v>398.61666666666673</v>
      </c>
      <c r="G281" s="279">
        <v>392.13333333333344</v>
      </c>
      <c r="H281" s="279">
        <v>413.73333333333335</v>
      </c>
      <c r="I281" s="279">
        <v>420.21666666666658</v>
      </c>
      <c r="J281" s="279">
        <v>424.5333333333333</v>
      </c>
      <c r="K281" s="277">
        <v>415.9</v>
      </c>
      <c r="L281" s="277">
        <v>405.1</v>
      </c>
      <c r="M281" s="277">
        <v>2.2507799999999998</v>
      </c>
    </row>
    <row r="282" spans="1:13">
      <c r="A282" s="268">
        <v>272</v>
      </c>
      <c r="B282" s="277" t="s">
        <v>444</v>
      </c>
      <c r="C282" s="278">
        <v>228.9</v>
      </c>
      <c r="D282" s="279">
        <v>231.21666666666667</v>
      </c>
      <c r="E282" s="279">
        <v>221.93333333333334</v>
      </c>
      <c r="F282" s="279">
        <v>214.96666666666667</v>
      </c>
      <c r="G282" s="279">
        <v>205.68333333333334</v>
      </c>
      <c r="H282" s="279">
        <v>238.18333333333334</v>
      </c>
      <c r="I282" s="279">
        <v>247.4666666666667</v>
      </c>
      <c r="J282" s="279">
        <v>254.43333333333334</v>
      </c>
      <c r="K282" s="277">
        <v>240.5</v>
      </c>
      <c r="L282" s="277">
        <v>224.25</v>
      </c>
      <c r="M282" s="277">
        <v>8.2819500000000001</v>
      </c>
    </row>
    <row r="283" spans="1:13">
      <c r="A283" s="268">
        <v>273</v>
      </c>
      <c r="B283" s="277" t="s">
        <v>445</v>
      </c>
      <c r="C283" s="278">
        <v>459.4</v>
      </c>
      <c r="D283" s="279">
        <v>456</v>
      </c>
      <c r="E283" s="279">
        <v>447.6</v>
      </c>
      <c r="F283" s="279">
        <v>435.8</v>
      </c>
      <c r="G283" s="279">
        <v>427.40000000000003</v>
      </c>
      <c r="H283" s="279">
        <v>467.8</v>
      </c>
      <c r="I283" s="279">
        <v>476.2</v>
      </c>
      <c r="J283" s="279">
        <v>488</v>
      </c>
      <c r="K283" s="277">
        <v>464.4</v>
      </c>
      <c r="L283" s="277">
        <v>444.2</v>
      </c>
      <c r="M283" s="277">
        <v>9.4037600000000001</v>
      </c>
    </row>
    <row r="284" spans="1:13">
      <c r="A284" s="268">
        <v>274</v>
      </c>
      <c r="B284" s="277" t="s">
        <v>447</v>
      </c>
      <c r="C284" s="278">
        <v>35.25</v>
      </c>
      <c r="D284" s="279">
        <v>34.783333333333331</v>
      </c>
      <c r="E284" s="279">
        <v>33.266666666666666</v>
      </c>
      <c r="F284" s="279">
        <v>31.283333333333331</v>
      </c>
      <c r="G284" s="279">
        <v>29.766666666666666</v>
      </c>
      <c r="H284" s="279">
        <v>36.766666666666666</v>
      </c>
      <c r="I284" s="279">
        <v>38.283333333333331</v>
      </c>
      <c r="J284" s="279">
        <v>40.266666666666666</v>
      </c>
      <c r="K284" s="277">
        <v>36.299999999999997</v>
      </c>
      <c r="L284" s="277">
        <v>32.799999999999997</v>
      </c>
      <c r="M284" s="277">
        <v>75.210970000000003</v>
      </c>
    </row>
    <row r="285" spans="1:13">
      <c r="A285" s="268">
        <v>275</v>
      </c>
      <c r="B285" s="277" t="s">
        <v>449</v>
      </c>
      <c r="C285" s="278">
        <v>275.8</v>
      </c>
      <c r="D285" s="279">
        <v>274.36666666666667</v>
      </c>
      <c r="E285" s="279">
        <v>270.43333333333334</v>
      </c>
      <c r="F285" s="279">
        <v>265.06666666666666</v>
      </c>
      <c r="G285" s="279">
        <v>261.13333333333333</v>
      </c>
      <c r="H285" s="279">
        <v>279.73333333333335</v>
      </c>
      <c r="I285" s="279">
        <v>283.66666666666674</v>
      </c>
      <c r="J285" s="279">
        <v>289.03333333333336</v>
      </c>
      <c r="K285" s="277">
        <v>278.3</v>
      </c>
      <c r="L285" s="277">
        <v>269</v>
      </c>
      <c r="M285" s="277">
        <v>1.70044</v>
      </c>
    </row>
    <row r="286" spans="1:13">
      <c r="A286" s="268">
        <v>276</v>
      </c>
      <c r="B286" s="277" t="s">
        <v>439</v>
      </c>
      <c r="C286" s="278">
        <v>377.1</v>
      </c>
      <c r="D286" s="279">
        <v>371.2</v>
      </c>
      <c r="E286" s="279">
        <v>360.9</v>
      </c>
      <c r="F286" s="279">
        <v>344.7</v>
      </c>
      <c r="G286" s="279">
        <v>334.4</v>
      </c>
      <c r="H286" s="279">
        <v>387.4</v>
      </c>
      <c r="I286" s="279">
        <v>397.70000000000005</v>
      </c>
      <c r="J286" s="279">
        <v>413.9</v>
      </c>
      <c r="K286" s="277">
        <v>381.5</v>
      </c>
      <c r="L286" s="277">
        <v>355</v>
      </c>
      <c r="M286" s="277">
        <v>11.22814</v>
      </c>
    </row>
    <row r="287" spans="1:13">
      <c r="A287" s="268">
        <v>277</v>
      </c>
      <c r="B287" s="277" t="s">
        <v>440</v>
      </c>
      <c r="C287" s="278">
        <v>203.6</v>
      </c>
      <c r="D287" s="279">
        <v>204.36666666666667</v>
      </c>
      <c r="E287" s="279">
        <v>201.73333333333335</v>
      </c>
      <c r="F287" s="279">
        <v>199.86666666666667</v>
      </c>
      <c r="G287" s="279">
        <v>197.23333333333335</v>
      </c>
      <c r="H287" s="279">
        <v>206.23333333333335</v>
      </c>
      <c r="I287" s="279">
        <v>208.86666666666667</v>
      </c>
      <c r="J287" s="279">
        <v>210.73333333333335</v>
      </c>
      <c r="K287" s="277">
        <v>207</v>
      </c>
      <c r="L287" s="277">
        <v>202.5</v>
      </c>
      <c r="M287" s="277">
        <v>0.44933000000000001</v>
      </c>
    </row>
    <row r="288" spans="1:13">
      <c r="A288" s="268">
        <v>278</v>
      </c>
      <c r="B288" s="277" t="s">
        <v>451</v>
      </c>
      <c r="C288" s="278">
        <v>150.1</v>
      </c>
      <c r="D288" s="279">
        <v>150.5</v>
      </c>
      <c r="E288" s="279">
        <v>148.5</v>
      </c>
      <c r="F288" s="279">
        <v>146.9</v>
      </c>
      <c r="G288" s="279">
        <v>144.9</v>
      </c>
      <c r="H288" s="279">
        <v>152.1</v>
      </c>
      <c r="I288" s="279">
        <v>154.1</v>
      </c>
      <c r="J288" s="279">
        <v>155.69999999999999</v>
      </c>
      <c r="K288" s="277">
        <v>152.5</v>
      </c>
      <c r="L288" s="277">
        <v>148.9</v>
      </c>
      <c r="M288" s="277">
        <v>0.61745000000000005</v>
      </c>
    </row>
    <row r="289" spans="1:13">
      <c r="A289" s="268">
        <v>279</v>
      </c>
      <c r="B289" s="277" t="s">
        <v>133</v>
      </c>
      <c r="C289" s="278">
        <v>1342.5</v>
      </c>
      <c r="D289" s="279">
        <v>1337.8500000000001</v>
      </c>
      <c r="E289" s="279">
        <v>1327.9000000000003</v>
      </c>
      <c r="F289" s="279">
        <v>1313.3000000000002</v>
      </c>
      <c r="G289" s="279">
        <v>1303.3500000000004</v>
      </c>
      <c r="H289" s="279">
        <v>1352.4500000000003</v>
      </c>
      <c r="I289" s="279">
        <v>1362.4</v>
      </c>
      <c r="J289" s="279">
        <v>1377.0000000000002</v>
      </c>
      <c r="K289" s="277">
        <v>1347.8</v>
      </c>
      <c r="L289" s="277">
        <v>1323.25</v>
      </c>
      <c r="M289" s="277">
        <v>28.070779999999999</v>
      </c>
    </row>
    <row r="290" spans="1:13">
      <c r="A290" s="268">
        <v>280</v>
      </c>
      <c r="B290" s="277" t="s">
        <v>441</v>
      </c>
      <c r="C290" s="278">
        <v>78.75</v>
      </c>
      <c r="D290" s="279">
        <v>78.516666666666666</v>
      </c>
      <c r="E290" s="279">
        <v>75.733333333333334</v>
      </c>
      <c r="F290" s="279">
        <v>72.716666666666669</v>
      </c>
      <c r="G290" s="279">
        <v>69.933333333333337</v>
      </c>
      <c r="H290" s="279">
        <v>81.533333333333331</v>
      </c>
      <c r="I290" s="279">
        <v>84.316666666666663</v>
      </c>
      <c r="J290" s="279">
        <v>87.333333333333329</v>
      </c>
      <c r="K290" s="277">
        <v>81.3</v>
      </c>
      <c r="L290" s="277">
        <v>75.5</v>
      </c>
      <c r="M290" s="277">
        <v>21.284189999999999</v>
      </c>
    </row>
    <row r="291" spans="1:13">
      <c r="A291" s="268">
        <v>281</v>
      </c>
      <c r="B291" s="277" t="s">
        <v>438</v>
      </c>
      <c r="C291" s="278">
        <v>458.55</v>
      </c>
      <c r="D291" s="279">
        <v>459.2166666666667</v>
      </c>
      <c r="E291" s="279">
        <v>454.03333333333342</v>
      </c>
      <c r="F291" s="279">
        <v>449.51666666666671</v>
      </c>
      <c r="G291" s="279">
        <v>444.33333333333343</v>
      </c>
      <c r="H291" s="279">
        <v>463.73333333333341</v>
      </c>
      <c r="I291" s="279">
        <v>468.91666666666669</v>
      </c>
      <c r="J291" s="279">
        <v>473.43333333333339</v>
      </c>
      <c r="K291" s="277">
        <v>464.4</v>
      </c>
      <c r="L291" s="277">
        <v>454.7</v>
      </c>
      <c r="M291" s="277">
        <v>6.9610000000000005E-2</v>
      </c>
    </row>
    <row r="292" spans="1:13">
      <c r="A292" s="268">
        <v>282</v>
      </c>
      <c r="B292" s="277" t="s">
        <v>442</v>
      </c>
      <c r="C292" s="278">
        <v>303.39999999999998</v>
      </c>
      <c r="D292" s="279">
        <v>303.13333333333333</v>
      </c>
      <c r="E292" s="279">
        <v>299.26666666666665</v>
      </c>
      <c r="F292" s="279">
        <v>295.13333333333333</v>
      </c>
      <c r="G292" s="279">
        <v>291.26666666666665</v>
      </c>
      <c r="H292" s="279">
        <v>307.26666666666665</v>
      </c>
      <c r="I292" s="279">
        <v>311.13333333333333</v>
      </c>
      <c r="J292" s="279">
        <v>315.26666666666665</v>
      </c>
      <c r="K292" s="277">
        <v>307</v>
      </c>
      <c r="L292" s="277">
        <v>299</v>
      </c>
      <c r="M292" s="277">
        <v>6.1087899999999999</v>
      </c>
    </row>
    <row r="293" spans="1:13">
      <c r="A293" s="268">
        <v>283</v>
      </c>
      <c r="B293" s="277" t="s">
        <v>1831</v>
      </c>
      <c r="C293" s="278">
        <v>514.1</v>
      </c>
      <c r="D293" s="279">
        <v>517.16666666666663</v>
      </c>
      <c r="E293" s="279">
        <v>506.2833333333333</v>
      </c>
      <c r="F293" s="279">
        <v>498.4666666666667</v>
      </c>
      <c r="G293" s="279">
        <v>487.58333333333337</v>
      </c>
      <c r="H293" s="279">
        <v>524.98333333333323</v>
      </c>
      <c r="I293" s="279">
        <v>535.86666666666667</v>
      </c>
      <c r="J293" s="279">
        <v>543.68333333333317</v>
      </c>
      <c r="K293" s="277">
        <v>528.04999999999995</v>
      </c>
      <c r="L293" s="277">
        <v>509.35</v>
      </c>
      <c r="M293" s="277">
        <v>0.55649000000000004</v>
      </c>
    </row>
    <row r="294" spans="1:13">
      <c r="A294" s="268">
        <v>284</v>
      </c>
      <c r="B294" s="277" t="s">
        <v>448</v>
      </c>
      <c r="C294" s="278">
        <v>656.75</v>
      </c>
      <c r="D294" s="279">
        <v>647.83333333333337</v>
      </c>
      <c r="E294" s="279">
        <v>613.16666666666674</v>
      </c>
      <c r="F294" s="279">
        <v>569.58333333333337</v>
      </c>
      <c r="G294" s="279">
        <v>534.91666666666674</v>
      </c>
      <c r="H294" s="279">
        <v>691.41666666666674</v>
      </c>
      <c r="I294" s="279">
        <v>726.08333333333348</v>
      </c>
      <c r="J294" s="279">
        <v>769.66666666666674</v>
      </c>
      <c r="K294" s="277">
        <v>682.5</v>
      </c>
      <c r="L294" s="277">
        <v>604.25</v>
      </c>
      <c r="M294" s="277">
        <v>19.891919999999999</v>
      </c>
    </row>
    <row r="295" spans="1:13">
      <c r="A295" s="268">
        <v>285</v>
      </c>
      <c r="B295" s="277" t="s">
        <v>446</v>
      </c>
      <c r="C295" s="278">
        <v>42.6</v>
      </c>
      <c r="D295" s="279">
        <v>42.5</v>
      </c>
      <c r="E295" s="279">
        <v>42.25</v>
      </c>
      <c r="F295" s="279">
        <v>41.9</v>
      </c>
      <c r="G295" s="279">
        <v>41.65</v>
      </c>
      <c r="H295" s="279">
        <v>42.85</v>
      </c>
      <c r="I295" s="279">
        <v>43.1</v>
      </c>
      <c r="J295" s="279">
        <v>43.45</v>
      </c>
      <c r="K295" s="277">
        <v>42.75</v>
      </c>
      <c r="L295" s="277">
        <v>42.15</v>
      </c>
      <c r="M295" s="277">
        <v>10.068429999999999</v>
      </c>
    </row>
    <row r="296" spans="1:13">
      <c r="A296" s="268">
        <v>286</v>
      </c>
      <c r="B296" s="277" t="s">
        <v>134</v>
      </c>
      <c r="C296" s="278">
        <v>63.45</v>
      </c>
      <c r="D296" s="279">
        <v>62.9</v>
      </c>
      <c r="E296" s="279">
        <v>62.099999999999994</v>
      </c>
      <c r="F296" s="279">
        <v>60.749999999999993</v>
      </c>
      <c r="G296" s="279">
        <v>59.949999999999989</v>
      </c>
      <c r="H296" s="279">
        <v>64.25</v>
      </c>
      <c r="I296" s="279">
        <v>65.05</v>
      </c>
      <c r="J296" s="279">
        <v>66.400000000000006</v>
      </c>
      <c r="K296" s="277">
        <v>63.7</v>
      </c>
      <c r="L296" s="277">
        <v>61.55</v>
      </c>
      <c r="M296" s="277">
        <v>158.03862000000001</v>
      </c>
    </row>
    <row r="297" spans="1:13">
      <c r="A297" s="268">
        <v>287</v>
      </c>
      <c r="B297" s="277" t="s">
        <v>358</v>
      </c>
      <c r="C297" s="278">
        <v>1902.95</v>
      </c>
      <c r="D297" s="279">
        <v>1892.2</v>
      </c>
      <c r="E297" s="279">
        <v>1864.75</v>
      </c>
      <c r="F297" s="279">
        <v>1826.55</v>
      </c>
      <c r="G297" s="279">
        <v>1799.1</v>
      </c>
      <c r="H297" s="279">
        <v>1930.4</v>
      </c>
      <c r="I297" s="279">
        <v>1957.8500000000004</v>
      </c>
      <c r="J297" s="279">
        <v>1996.0500000000002</v>
      </c>
      <c r="K297" s="277">
        <v>1919.65</v>
      </c>
      <c r="L297" s="277">
        <v>1854</v>
      </c>
      <c r="M297" s="277">
        <v>2.63157</v>
      </c>
    </row>
    <row r="298" spans="1:13">
      <c r="A298" s="268">
        <v>288</v>
      </c>
      <c r="B298" s="277" t="s">
        <v>1842</v>
      </c>
      <c r="C298" s="278">
        <v>188.4</v>
      </c>
      <c r="D298" s="279">
        <v>189.16666666666666</v>
      </c>
      <c r="E298" s="279">
        <v>186.83333333333331</v>
      </c>
      <c r="F298" s="279">
        <v>185.26666666666665</v>
      </c>
      <c r="G298" s="279">
        <v>182.93333333333331</v>
      </c>
      <c r="H298" s="279">
        <v>190.73333333333332</v>
      </c>
      <c r="I298" s="279">
        <v>193.06666666666663</v>
      </c>
      <c r="J298" s="279">
        <v>194.63333333333333</v>
      </c>
      <c r="K298" s="277">
        <v>191.5</v>
      </c>
      <c r="L298" s="277">
        <v>187.6</v>
      </c>
      <c r="M298" s="277">
        <v>0.45973999999999998</v>
      </c>
    </row>
    <row r="299" spans="1:13">
      <c r="A299" s="268">
        <v>289</v>
      </c>
      <c r="B299" s="277" t="s">
        <v>454</v>
      </c>
      <c r="C299" s="278">
        <v>1022.7</v>
      </c>
      <c r="D299" s="279">
        <v>1026.0999999999999</v>
      </c>
      <c r="E299" s="279">
        <v>1010.1999999999998</v>
      </c>
      <c r="F299" s="279">
        <v>997.69999999999993</v>
      </c>
      <c r="G299" s="279">
        <v>981.79999999999984</v>
      </c>
      <c r="H299" s="279">
        <v>1038.5999999999999</v>
      </c>
      <c r="I299" s="279">
        <v>1054.5</v>
      </c>
      <c r="J299" s="279">
        <v>1066.9999999999998</v>
      </c>
      <c r="K299" s="277">
        <v>1042</v>
      </c>
      <c r="L299" s="277">
        <v>1013.6</v>
      </c>
      <c r="M299" s="277">
        <v>10.928129999999999</v>
      </c>
    </row>
    <row r="300" spans="1:13">
      <c r="A300" s="268">
        <v>290</v>
      </c>
      <c r="B300" s="277" t="s">
        <v>452</v>
      </c>
      <c r="C300" s="278">
        <v>3324.95</v>
      </c>
      <c r="D300" s="279">
        <v>3341.5500000000006</v>
      </c>
      <c r="E300" s="279">
        <v>3233.4500000000012</v>
      </c>
      <c r="F300" s="279">
        <v>3141.9500000000007</v>
      </c>
      <c r="G300" s="279">
        <v>3033.8500000000013</v>
      </c>
      <c r="H300" s="279">
        <v>3433.0500000000011</v>
      </c>
      <c r="I300" s="279">
        <v>3541.1500000000005</v>
      </c>
      <c r="J300" s="279">
        <v>3632.650000000001</v>
      </c>
      <c r="K300" s="277">
        <v>3449.65</v>
      </c>
      <c r="L300" s="277">
        <v>3250.05</v>
      </c>
      <c r="M300" s="277">
        <v>0.11212</v>
      </c>
    </row>
    <row r="301" spans="1:13">
      <c r="A301" s="268">
        <v>291</v>
      </c>
      <c r="B301" s="277" t="s">
        <v>455</v>
      </c>
      <c r="C301" s="278">
        <v>23.8</v>
      </c>
      <c r="D301" s="279">
        <v>23.8</v>
      </c>
      <c r="E301" s="279">
        <v>23.6</v>
      </c>
      <c r="F301" s="279">
        <v>23.400000000000002</v>
      </c>
      <c r="G301" s="279">
        <v>23.200000000000003</v>
      </c>
      <c r="H301" s="279">
        <v>24</v>
      </c>
      <c r="I301" s="279">
        <v>24.199999999999996</v>
      </c>
      <c r="J301" s="279">
        <v>24.4</v>
      </c>
      <c r="K301" s="277">
        <v>24</v>
      </c>
      <c r="L301" s="277">
        <v>23.6</v>
      </c>
      <c r="M301" s="277">
        <v>7.5564299999999998</v>
      </c>
    </row>
    <row r="302" spans="1:13">
      <c r="A302" s="268">
        <v>292</v>
      </c>
      <c r="B302" s="277" t="s">
        <v>135</v>
      </c>
      <c r="C302" s="278">
        <v>259.55</v>
      </c>
      <c r="D302" s="279">
        <v>261.01666666666665</v>
      </c>
      <c r="E302" s="279">
        <v>257.0333333333333</v>
      </c>
      <c r="F302" s="279">
        <v>254.51666666666665</v>
      </c>
      <c r="G302" s="279">
        <v>250.5333333333333</v>
      </c>
      <c r="H302" s="279">
        <v>263.5333333333333</v>
      </c>
      <c r="I302" s="279">
        <v>267.51666666666665</v>
      </c>
      <c r="J302" s="279">
        <v>270.0333333333333</v>
      </c>
      <c r="K302" s="277">
        <v>265</v>
      </c>
      <c r="L302" s="277">
        <v>258.5</v>
      </c>
      <c r="M302" s="277">
        <v>60.517800000000001</v>
      </c>
    </row>
    <row r="303" spans="1:13">
      <c r="A303" s="268">
        <v>293</v>
      </c>
      <c r="B303" s="277" t="s">
        <v>456</v>
      </c>
      <c r="C303" s="278">
        <v>676.15</v>
      </c>
      <c r="D303" s="279">
        <v>674.21666666666658</v>
      </c>
      <c r="E303" s="279">
        <v>642.13333333333321</v>
      </c>
      <c r="F303" s="279">
        <v>608.11666666666667</v>
      </c>
      <c r="G303" s="279">
        <v>576.0333333333333</v>
      </c>
      <c r="H303" s="279">
        <v>708.23333333333312</v>
      </c>
      <c r="I303" s="279">
        <v>740.31666666666638</v>
      </c>
      <c r="J303" s="279">
        <v>774.33333333333303</v>
      </c>
      <c r="K303" s="277">
        <v>706.3</v>
      </c>
      <c r="L303" s="277">
        <v>640.20000000000005</v>
      </c>
      <c r="M303" s="277">
        <v>2.3492199999999999</v>
      </c>
    </row>
    <row r="304" spans="1:13">
      <c r="A304" s="268">
        <v>294</v>
      </c>
      <c r="B304" s="277" t="s">
        <v>136</v>
      </c>
      <c r="C304" s="278">
        <v>915.65</v>
      </c>
      <c r="D304" s="279">
        <v>918.86666666666667</v>
      </c>
      <c r="E304" s="279">
        <v>910.88333333333333</v>
      </c>
      <c r="F304" s="279">
        <v>906.11666666666667</v>
      </c>
      <c r="G304" s="279">
        <v>898.13333333333333</v>
      </c>
      <c r="H304" s="279">
        <v>923.63333333333333</v>
      </c>
      <c r="I304" s="279">
        <v>931.61666666666667</v>
      </c>
      <c r="J304" s="279">
        <v>936.38333333333333</v>
      </c>
      <c r="K304" s="277">
        <v>926.85</v>
      </c>
      <c r="L304" s="277">
        <v>914.1</v>
      </c>
      <c r="M304" s="277">
        <v>24.61159</v>
      </c>
    </row>
    <row r="305" spans="1:13">
      <c r="A305" s="268">
        <v>295</v>
      </c>
      <c r="B305" s="277" t="s">
        <v>266</v>
      </c>
      <c r="C305" s="278">
        <v>2467.6</v>
      </c>
      <c r="D305" s="279">
        <v>2474.4499999999998</v>
      </c>
      <c r="E305" s="279">
        <v>2439.1999999999998</v>
      </c>
      <c r="F305" s="279">
        <v>2410.8000000000002</v>
      </c>
      <c r="G305" s="279">
        <v>2375.5500000000002</v>
      </c>
      <c r="H305" s="279">
        <v>2502.8499999999995</v>
      </c>
      <c r="I305" s="279">
        <v>2538.0999999999995</v>
      </c>
      <c r="J305" s="279">
        <v>2566.4999999999991</v>
      </c>
      <c r="K305" s="277">
        <v>2509.6999999999998</v>
      </c>
      <c r="L305" s="277">
        <v>2446.0500000000002</v>
      </c>
      <c r="M305" s="277">
        <v>0.75175999999999998</v>
      </c>
    </row>
    <row r="306" spans="1:13">
      <c r="A306" s="268">
        <v>296</v>
      </c>
      <c r="B306" s="277" t="s">
        <v>265</v>
      </c>
      <c r="C306" s="278">
        <v>1592.95</v>
      </c>
      <c r="D306" s="279">
        <v>1589.3166666666666</v>
      </c>
      <c r="E306" s="279">
        <v>1553.6333333333332</v>
      </c>
      <c r="F306" s="279">
        <v>1514.3166666666666</v>
      </c>
      <c r="G306" s="279">
        <v>1478.6333333333332</v>
      </c>
      <c r="H306" s="279">
        <v>1628.6333333333332</v>
      </c>
      <c r="I306" s="279">
        <v>1664.3166666666666</v>
      </c>
      <c r="J306" s="279">
        <v>1703.6333333333332</v>
      </c>
      <c r="K306" s="277">
        <v>1625</v>
      </c>
      <c r="L306" s="277">
        <v>1550</v>
      </c>
      <c r="M306" s="277">
        <v>2.6386099999999999</v>
      </c>
    </row>
    <row r="307" spans="1:13">
      <c r="A307" s="268">
        <v>297</v>
      </c>
      <c r="B307" s="277" t="s">
        <v>137</v>
      </c>
      <c r="C307" s="278">
        <v>879.85</v>
      </c>
      <c r="D307" s="279">
        <v>890.7833333333333</v>
      </c>
      <c r="E307" s="279">
        <v>863.16666666666663</v>
      </c>
      <c r="F307" s="279">
        <v>846.48333333333335</v>
      </c>
      <c r="G307" s="279">
        <v>818.86666666666667</v>
      </c>
      <c r="H307" s="279">
        <v>907.46666666666658</v>
      </c>
      <c r="I307" s="279">
        <v>935.08333333333337</v>
      </c>
      <c r="J307" s="279">
        <v>951.76666666666654</v>
      </c>
      <c r="K307" s="277">
        <v>918.4</v>
      </c>
      <c r="L307" s="277">
        <v>874.1</v>
      </c>
      <c r="M307" s="277">
        <v>121.43358000000001</v>
      </c>
    </row>
    <row r="308" spans="1:13">
      <c r="A308" s="268">
        <v>298</v>
      </c>
      <c r="B308" s="277" t="s">
        <v>457</v>
      </c>
      <c r="C308" s="278">
        <v>1179.1500000000001</v>
      </c>
      <c r="D308" s="279">
        <v>1180.5166666666667</v>
      </c>
      <c r="E308" s="279">
        <v>1167.0833333333333</v>
      </c>
      <c r="F308" s="279">
        <v>1155.0166666666667</v>
      </c>
      <c r="G308" s="279">
        <v>1141.5833333333333</v>
      </c>
      <c r="H308" s="279">
        <v>1192.5833333333333</v>
      </c>
      <c r="I308" s="279">
        <v>1206.0166666666667</v>
      </c>
      <c r="J308" s="279">
        <v>1218.0833333333333</v>
      </c>
      <c r="K308" s="277">
        <v>1193.95</v>
      </c>
      <c r="L308" s="277">
        <v>1168.45</v>
      </c>
      <c r="M308" s="277">
        <v>0.41935</v>
      </c>
    </row>
    <row r="309" spans="1:13">
      <c r="A309" s="268">
        <v>299</v>
      </c>
      <c r="B309" s="277" t="s">
        <v>138</v>
      </c>
      <c r="C309" s="278">
        <v>600.45000000000005</v>
      </c>
      <c r="D309" s="279">
        <v>605.2166666666667</v>
      </c>
      <c r="E309" s="279">
        <v>593.93333333333339</v>
      </c>
      <c r="F309" s="279">
        <v>587.41666666666674</v>
      </c>
      <c r="G309" s="279">
        <v>576.13333333333344</v>
      </c>
      <c r="H309" s="279">
        <v>611.73333333333335</v>
      </c>
      <c r="I309" s="279">
        <v>623.01666666666665</v>
      </c>
      <c r="J309" s="279">
        <v>629.5333333333333</v>
      </c>
      <c r="K309" s="277">
        <v>616.5</v>
      </c>
      <c r="L309" s="277">
        <v>598.70000000000005</v>
      </c>
      <c r="M309" s="277">
        <v>76.792090000000002</v>
      </c>
    </row>
    <row r="310" spans="1:13">
      <c r="A310" s="268">
        <v>300</v>
      </c>
      <c r="B310" s="277" t="s">
        <v>139</v>
      </c>
      <c r="C310" s="278">
        <v>135.35</v>
      </c>
      <c r="D310" s="279">
        <v>135.93333333333331</v>
      </c>
      <c r="E310" s="279">
        <v>133.76666666666662</v>
      </c>
      <c r="F310" s="279">
        <v>132.18333333333331</v>
      </c>
      <c r="G310" s="279">
        <v>130.01666666666662</v>
      </c>
      <c r="H310" s="279">
        <v>137.51666666666662</v>
      </c>
      <c r="I310" s="279">
        <v>139.68333333333331</v>
      </c>
      <c r="J310" s="279">
        <v>141.26666666666662</v>
      </c>
      <c r="K310" s="277">
        <v>138.1</v>
      </c>
      <c r="L310" s="277">
        <v>134.35</v>
      </c>
      <c r="M310" s="277">
        <v>101.74796000000001</v>
      </c>
    </row>
    <row r="311" spans="1:13">
      <c r="A311" s="268">
        <v>301</v>
      </c>
      <c r="B311" s="277" t="s">
        <v>319</v>
      </c>
      <c r="C311" s="278">
        <v>11.85</v>
      </c>
      <c r="D311" s="279">
        <v>11.833333333333334</v>
      </c>
      <c r="E311" s="279">
        <v>11.716666666666669</v>
      </c>
      <c r="F311" s="279">
        <v>11.583333333333334</v>
      </c>
      <c r="G311" s="279">
        <v>11.466666666666669</v>
      </c>
      <c r="H311" s="279">
        <v>11.966666666666669</v>
      </c>
      <c r="I311" s="279">
        <v>12.083333333333332</v>
      </c>
      <c r="J311" s="279">
        <v>12.216666666666669</v>
      </c>
      <c r="K311" s="277">
        <v>11.95</v>
      </c>
      <c r="L311" s="277">
        <v>11.7</v>
      </c>
      <c r="M311" s="277">
        <v>17.489640000000001</v>
      </c>
    </row>
    <row r="312" spans="1:13">
      <c r="A312" s="268">
        <v>302</v>
      </c>
      <c r="B312" s="277" t="s">
        <v>464</v>
      </c>
      <c r="C312" s="278">
        <v>109.15</v>
      </c>
      <c r="D312" s="279">
        <v>108.64999999999999</v>
      </c>
      <c r="E312" s="279">
        <v>107.49999999999999</v>
      </c>
      <c r="F312" s="279">
        <v>105.85</v>
      </c>
      <c r="G312" s="279">
        <v>104.69999999999999</v>
      </c>
      <c r="H312" s="279">
        <v>110.29999999999998</v>
      </c>
      <c r="I312" s="279">
        <v>111.44999999999999</v>
      </c>
      <c r="J312" s="279">
        <v>113.09999999999998</v>
      </c>
      <c r="K312" s="277">
        <v>109.8</v>
      </c>
      <c r="L312" s="277">
        <v>107</v>
      </c>
      <c r="M312" s="277">
        <v>0.97653999999999996</v>
      </c>
    </row>
    <row r="313" spans="1:13">
      <c r="A313" s="268">
        <v>303</v>
      </c>
      <c r="B313" s="277" t="s">
        <v>466</v>
      </c>
      <c r="C313" s="278">
        <v>293.55</v>
      </c>
      <c r="D313" s="279">
        <v>294.3</v>
      </c>
      <c r="E313" s="279">
        <v>289.85000000000002</v>
      </c>
      <c r="F313" s="279">
        <v>286.15000000000003</v>
      </c>
      <c r="G313" s="279">
        <v>281.70000000000005</v>
      </c>
      <c r="H313" s="279">
        <v>298</v>
      </c>
      <c r="I313" s="279">
        <v>302.44999999999993</v>
      </c>
      <c r="J313" s="279">
        <v>306.14999999999998</v>
      </c>
      <c r="K313" s="277">
        <v>298.75</v>
      </c>
      <c r="L313" s="277">
        <v>290.60000000000002</v>
      </c>
      <c r="M313" s="277">
        <v>0.24063999999999999</v>
      </c>
    </row>
    <row r="314" spans="1:13">
      <c r="A314" s="268">
        <v>304</v>
      </c>
      <c r="B314" s="277" t="s">
        <v>462</v>
      </c>
      <c r="C314" s="278">
        <v>3121.7</v>
      </c>
      <c r="D314" s="279">
        <v>3105.8666666666668</v>
      </c>
      <c r="E314" s="279">
        <v>3061.8333333333335</v>
      </c>
      <c r="F314" s="279">
        <v>3001.9666666666667</v>
      </c>
      <c r="G314" s="279">
        <v>2957.9333333333334</v>
      </c>
      <c r="H314" s="279">
        <v>3165.7333333333336</v>
      </c>
      <c r="I314" s="279">
        <v>3209.7666666666664</v>
      </c>
      <c r="J314" s="279">
        <v>3269.6333333333337</v>
      </c>
      <c r="K314" s="277">
        <v>3149.9</v>
      </c>
      <c r="L314" s="277">
        <v>3046</v>
      </c>
      <c r="M314" s="277">
        <v>0.11738999999999999</v>
      </c>
    </row>
    <row r="315" spans="1:13">
      <c r="A315" s="268">
        <v>305</v>
      </c>
      <c r="B315" s="277" t="s">
        <v>463</v>
      </c>
      <c r="C315" s="278">
        <v>209.9</v>
      </c>
      <c r="D315" s="279">
        <v>210.5</v>
      </c>
      <c r="E315" s="279">
        <v>202</v>
      </c>
      <c r="F315" s="279">
        <v>194.1</v>
      </c>
      <c r="G315" s="279">
        <v>185.6</v>
      </c>
      <c r="H315" s="279">
        <v>218.4</v>
      </c>
      <c r="I315" s="279">
        <v>226.9</v>
      </c>
      <c r="J315" s="279">
        <v>234.8</v>
      </c>
      <c r="K315" s="277">
        <v>219</v>
      </c>
      <c r="L315" s="277">
        <v>202.6</v>
      </c>
      <c r="M315" s="277">
        <v>2.7011599999999998</v>
      </c>
    </row>
    <row r="316" spans="1:13">
      <c r="A316" s="268">
        <v>306</v>
      </c>
      <c r="B316" s="277" t="s">
        <v>140</v>
      </c>
      <c r="C316" s="278">
        <v>161.6</v>
      </c>
      <c r="D316" s="279">
        <v>159.79999999999998</v>
      </c>
      <c r="E316" s="279">
        <v>157.44999999999996</v>
      </c>
      <c r="F316" s="279">
        <v>153.29999999999998</v>
      </c>
      <c r="G316" s="279">
        <v>150.94999999999996</v>
      </c>
      <c r="H316" s="279">
        <v>163.94999999999996</v>
      </c>
      <c r="I316" s="279">
        <v>166.29999999999998</v>
      </c>
      <c r="J316" s="279">
        <v>170.44999999999996</v>
      </c>
      <c r="K316" s="277">
        <v>162.15</v>
      </c>
      <c r="L316" s="277">
        <v>155.65</v>
      </c>
      <c r="M316" s="277">
        <v>163.32607999999999</v>
      </c>
    </row>
    <row r="317" spans="1:13">
      <c r="A317" s="268">
        <v>307</v>
      </c>
      <c r="B317" s="277" t="s">
        <v>141</v>
      </c>
      <c r="C317" s="278">
        <v>370</v>
      </c>
      <c r="D317" s="279">
        <v>369.15000000000003</v>
      </c>
      <c r="E317" s="279">
        <v>366.35000000000008</v>
      </c>
      <c r="F317" s="279">
        <v>362.70000000000005</v>
      </c>
      <c r="G317" s="279">
        <v>359.90000000000009</v>
      </c>
      <c r="H317" s="279">
        <v>372.80000000000007</v>
      </c>
      <c r="I317" s="279">
        <v>375.6</v>
      </c>
      <c r="J317" s="279">
        <v>379.25000000000006</v>
      </c>
      <c r="K317" s="277">
        <v>371.95</v>
      </c>
      <c r="L317" s="277">
        <v>365.5</v>
      </c>
      <c r="M317" s="277">
        <v>25.552710000000001</v>
      </c>
    </row>
    <row r="318" spans="1:13">
      <c r="A318" s="268">
        <v>308</v>
      </c>
      <c r="B318" s="277" t="s">
        <v>142</v>
      </c>
      <c r="C318" s="278">
        <v>6679</v>
      </c>
      <c r="D318" s="279">
        <v>6636.7833333333328</v>
      </c>
      <c r="E318" s="279">
        <v>6524.0666666666657</v>
      </c>
      <c r="F318" s="279">
        <v>6369.1333333333332</v>
      </c>
      <c r="G318" s="279">
        <v>6256.4166666666661</v>
      </c>
      <c r="H318" s="279">
        <v>6791.7166666666653</v>
      </c>
      <c r="I318" s="279">
        <v>6904.4333333333325</v>
      </c>
      <c r="J318" s="279">
        <v>7059.366666666665</v>
      </c>
      <c r="K318" s="277">
        <v>6749.5</v>
      </c>
      <c r="L318" s="277">
        <v>6481.85</v>
      </c>
      <c r="M318" s="277">
        <v>15.68</v>
      </c>
    </row>
    <row r="319" spans="1:13">
      <c r="A319" s="268">
        <v>309</v>
      </c>
      <c r="B319" s="277" t="s">
        <v>458</v>
      </c>
      <c r="C319" s="278">
        <v>649.70000000000005</v>
      </c>
      <c r="D319" s="279">
        <v>645.58333333333337</v>
      </c>
      <c r="E319" s="279">
        <v>634.16666666666674</v>
      </c>
      <c r="F319" s="279">
        <v>618.63333333333333</v>
      </c>
      <c r="G319" s="279">
        <v>607.2166666666667</v>
      </c>
      <c r="H319" s="279">
        <v>661.11666666666679</v>
      </c>
      <c r="I319" s="279">
        <v>672.53333333333353</v>
      </c>
      <c r="J319" s="279">
        <v>688.06666666666683</v>
      </c>
      <c r="K319" s="277">
        <v>657</v>
      </c>
      <c r="L319" s="277">
        <v>630.04999999999995</v>
      </c>
      <c r="M319" s="277">
        <v>0.43728</v>
      </c>
    </row>
    <row r="320" spans="1:13">
      <c r="A320" s="268">
        <v>310</v>
      </c>
      <c r="B320" s="277" t="s">
        <v>143</v>
      </c>
      <c r="C320" s="278">
        <v>586.9</v>
      </c>
      <c r="D320" s="279">
        <v>586.98333333333335</v>
      </c>
      <c r="E320" s="279">
        <v>580.36666666666667</v>
      </c>
      <c r="F320" s="279">
        <v>573.83333333333337</v>
      </c>
      <c r="G320" s="279">
        <v>567.2166666666667</v>
      </c>
      <c r="H320" s="279">
        <v>593.51666666666665</v>
      </c>
      <c r="I320" s="279">
        <v>600.13333333333344</v>
      </c>
      <c r="J320" s="279">
        <v>606.66666666666663</v>
      </c>
      <c r="K320" s="277">
        <v>593.6</v>
      </c>
      <c r="L320" s="277">
        <v>580.45000000000005</v>
      </c>
      <c r="M320" s="277">
        <v>17.857009999999999</v>
      </c>
    </row>
    <row r="321" spans="1:13">
      <c r="A321" s="268">
        <v>311</v>
      </c>
      <c r="B321" s="277" t="s">
        <v>472</v>
      </c>
      <c r="C321" s="278">
        <v>1671.6</v>
      </c>
      <c r="D321" s="279">
        <v>1682.7</v>
      </c>
      <c r="E321" s="279">
        <v>1649</v>
      </c>
      <c r="F321" s="279">
        <v>1626.3999999999999</v>
      </c>
      <c r="G321" s="279">
        <v>1592.6999999999998</v>
      </c>
      <c r="H321" s="279">
        <v>1705.3000000000002</v>
      </c>
      <c r="I321" s="279">
        <v>1739.0000000000005</v>
      </c>
      <c r="J321" s="279">
        <v>1761.6000000000004</v>
      </c>
      <c r="K321" s="277">
        <v>1716.4</v>
      </c>
      <c r="L321" s="277">
        <v>1660.1</v>
      </c>
      <c r="M321" s="277">
        <v>4.1798400000000004</v>
      </c>
    </row>
    <row r="322" spans="1:13">
      <c r="A322" s="268">
        <v>312</v>
      </c>
      <c r="B322" s="277" t="s">
        <v>468</v>
      </c>
      <c r="C322" s="278">
        <v>1656.1</v>
      </c>
      <c r="D322" s="279">
        <v>1658.8</v>
      </c>
      <c r="E322" s="279">
        <v>1637.6499999999999</v>
      </c>
      <c r="F322" s="279">
        <v>1619.1999999999998</v>
      </c>
      <c r="G322" s="279">
        <v>1598.0499999999997</v>
      </c>
      <c r="H322" s="279">
        <v>1677.25</v>
      </c>
      <c r="I322" s="279">
        <v>1698.4</v>
      </c>
      <c r="J322" s="279">
        <v>1716.8500000000001</v>
      </c>
      <c r="K322" s="277">
        <v>1679.95</v>
      </c>
      <c r="L322" s="277">
        <v>1640.35</v>
      </c>
      <c r="M322" s="277">
        <v>0.87322</v>
      </c>
    </row>
    <row r="323" spans="1:13">
      <c r="A323" s="268">
        <v>313</v>
      </c>
      <c r="B323" s="277" t="s">
        <v>144</v>
      </c>
      <c r="C323" s="278">
        <v>535.9</v>
      </c>
      <c r="D323" s="279">
        <v>536.9666666666667</v>
      </c>
      <c r="E323" s="279">
        <v>528.93333333333339</v>
      </c>
      <c r="F323" s="279">
        <v>521.9666666666667</v>
      </c>
      <c r="G323" s="279">
        <v>513.93333333333339</v>
      </c>
      <c r="H323" s="279">
        <v>543.93333333333339</v>
      </c>
      <c r="I323" s="279">
        <v>551.9666666666667</v>
      </c>
      <c r="J323" s="279">
        <v>558.93333333333339</v>
      </c>
      <c r="K323" s="277">
        <v>545</v>
      </c>
      <c r="L323" s="277">
        <v>530</v>
      </c>
      <c r="M323" s="277">
        <v>4.7532399999999999</v>
      </c>
    </row>
    <row r="324" spans="1:13">
      <c r="A324" s="268">
        <v>314</v>
      </c>
      <c r="B324" s="277" t="s">
        <v>145</v>
      </c>
      <c r="C324" s="278">
        <v>969</v>
      </c>
      <c r="D324" s="279">
        <v>971.85</v>
      </c>
      <c r="E324" s="279">
        <v>956.15000000000009</v>
      </c>
      <c r="F324" s="279">
        <v>943.30000000000007</v>
      </c>
      <c r="G324" s="279">
        <v>927.60000000000014</v>
      </c>
      <c r="H324" s="279">
        <v>984.7</v>
      </c>
      <c r="I324" s="279">
        <v>1000.4000000000001</v>
      </c>
      <c r="J324" s="279">
        <v>1013.25</v>
      </c>
      <c r="K324" s="277">
        <v>987.55</v>
      </c>
      <c r="L324" s="277">
        <v>959</v>
      </c>
      <c r="M324" s="277">
        <v>7.75997</v>
      </c>
    </row>
    <row r="325" spans="1:13">
      <c r="A325" s="268">
        <v>315</v>
      </c>
      <c r="B325" s="277" t="s">
        <v>465</v>
      </c>
      <c r="C325" s="278">
        <v>167.7</v>
      </c>
      <c r="D325" s="279">
        <v>166.88333333333333</v>
      </c>
      <c r="E325" s="279">
        <v>161.76666666666665</v>
      </c>
      <c r="F325" s="279">
        <v>155.83333333333331</v>
      </c>
      <c r="G325" s="279">
        <v>150.71666666666664</v>
      </c>
      <c r="H325" s="279">
        <v>172.81666666666666</v>
      </c>
      <c r="I325" s="279">
        <v>177.93333333333334</v>
      </c>
      <c r="J325" s="279">
        <v>183.86666666666667</v>
      </c>
      <c r="K325" s="277">
        <v>172</v>
      </c>
      <c r="L325" s="277">
        <v>160.94999999999999</v>
      </c>
      <c r="M325" s="277">
        <v>0.48466999999999999</v>
      </c>
    </row>
    <row r="326" spans="1:13">
      <c r="A326" s="268">
        <v>316</v>
      </c>
      <c r="B326" s="277" t="s">
        <v>1976</v>
      </c>
      <c r="C326" s="278">
        <v>204.8</v>
      </c>
      <c r="D326" s="279">
        <v>205.91666666666666</v>
      </c>
      <c r="E326" s="279">
        <v>202.2833333333333</v>
      </c>
      <c r="F326" s="279">
        <v>199.76666666666665</v>
      </c>
      <c r="G326" s="279">
        <v>196.1333333333333</v>
      </c>
      <c r="H326" s="279">
        <v>208.43333333333331</v>
      </c>
      <c r="I326" s="279">
        <v>212.06666666666669</v>
      </c>
      <c r="J326" s="279">
        <v>214.58333333333331</v>
      </c>
      <c r="K326" s="277">
        <v>209.55</v>
      </c>
      <c r="L326" s="277">
        <v>203.4</v>
      </c>
      <c r="M326" s="277">
        <v>6.0189500000000002</v>
      </c>
    </row>
    <row r="327" spans="1:13">
      <c r="A327" s="268">
        <v>317</v>
      </c>
      <c r="B327" s="277" t="s">
        <v>469</v>
      </c>
      <c r="C327" s="278">
        <v>70.849999999999994</v>
      </c>
      <c r="D327" s="279">
        <v>71.116666666666674</v>
      </c>
      <c r="E327" s="279">
        <v>70.033333333333346</v>
      </c>
      <c r="F327" s="279">
        <v>69.216666666666669</v>
      </c>
      <c r="G327" s="279">
        <v>68.13333333333334</v>
      </c>
      <c r="H327" s="279">
        <v>71.933333333333351</v>
      </c>
      <c r="I327" s="279">
        <v>73.016666666666666</v>
      </c>
      <c r="J327" s="279">
        <v>73.833333333333357</v>
      </c>
      <c r="K327" s="277">
        <v>72.2</v>
      </c>
      <c r="L327" s="277">
        <v>70.3</v>
      </c>
      <c r="M327" s="277">
        <v>4.1142599999999998</v>
      </c>
    </row>
    <row r="328" spans="1:13">
      <c r="A328" s="268">
        <v>318</v>
      </c>
      <c r="B328" s="277" t="s">
        <v>470</v>
      </c>
      <c r="C328" s="278">
        <v>284.64999999999998</v>
      </c>
      <c r="D328" s="279">
        <v>283.5333333333333</v>
      </c>
      <c r="E328" s="279">
        <v>281.11666666666662</v>
      </c>
      <c r="F328" s="279">
        <v>277.58333333333331</v>
      </c>
      <c r="G328" s="279">
        <v>275.16666666666663</v>
      </c>
      <c r="H328" s="279">
        <v>287.06666666666661</v>
      </c>
      <c r="I328" s="279">
        <v>289.48333333333335</v>
      </c>
      <c r="J328" s="279">
        <v>293.01666666666659</v>
      </c>
      <c r="K328" s="277">
        <v>285.95</v>
      </c>
      <c r="L328" s="277">
        <v>280</v>
      </c>
      <c r="M328" s="277">
        <v>1.5256099999999999</v>
      </c>
    </row>
    <row r="329" spans="1:13">
      <c r="A329" s="268">
        <v>319</v>
      </c>
      <c r="B329" s="277" t="s">
        <v>146</v>
      </c>
      <c r="C329" s="278">
        <v>1152.25</v>
      </c>
      <c r="D329" s="279">
        <v>1142.3166666666666</v>
      </c>
      <c r="E329" s="279">
        <v>1128.1333333333332</v>
      </c>
      <c r="F329" s="279">
        <v>1104.0166666666667</v>
      </c>
      <c r="G329" s="279">
        <v>1089.8333333333333</v>
      </c>
      <c r="H329" s="279">
        <v>1166.4333333333332</v>
      </c>
      <c r="I329" s="279">
        <v>1180.6166666666666</v>
      </c>
      <c r="J329" s="279">
        <v>1204.7333333333331</v>
      </c>
      <c r="K329" s="277">
        <v>1156.5</v>
      </c>
      <c r="L329" s="277">
        <v>1118.2</v>
      </c>
      <c r="M329" s="277">
        <v>9.1914599999999993</v>
      </c>
    </row>
    <row r="330" spans="1:13">
      <c r="A330" s="268">
        <v>320</v>
      </c>
      <c r="B330" s="277" t="s">
        <v>459</v>
      </c>
      <c r="C330" s="278">
        <v>18.7</v>
      </c>
      <c r="D330" s="279">
        <v>18.783333333333331</v>
      </c>
      <c r="E330" s="279">
        <v>17.966666666666661</v>
      </c>
      <c r="F330" s="279">
        <v>17.233333333333331</v>
      </c>
      <c r="G330" s="279">
        <v>16.416666666666661</v>
      </c>
      <c r="H330" s="279">
        <v>19.516666666666662</v>
      </c>
      <c r="I330" s="279">
        <v>20.333333333333332</v>
      </c>
      <c r="J330" s="279">
        <v>21.066666666666663</v>
      </c>
      <c r="K330" s="277">
        <v>19.600000000000001</v>
      </c>
      <c r="L330" s="277">
        <v>18.05</v>
      </c>
      <c r="M330" s="277">
        <v>18.087029999999999</v>
      </c>
    </row>
    <row r="331" spans="1:13">
      <c r="A331" s="268">
        <v>321</v>
      </c>
      <c r="B331" s="277" t="s">
        <v>460</v>
      </c>
      <c r="C331" s="278">
        <v>143.19999999999999</v>
      </c>
      <c r="D331" s="279">
        <v>143.23333333333332</v>
      </c>
      <c r="E331" s="279">
        <v>140.96666666666664</v>
      </c>
      <c r="F331" s="279">
        <v>138.73333333333332</v>
      </c>
      <c r="G331" s="279">
        <v>136.46666666666664</v>
      </c>
      <c r="H331" s="279">
        <v>145.46666666666664</v>
      </c>
      <c r="I331" s="279">
        <v>147.73333333333335</v>
      </c>
      <c r="J331" s="279">
        <v>149.96666666666664</v>
      </c>
      <c r="K331" s="277">
        <v>145.5</v>
      </c>
      <c r="L331" s="277">
        <v>141</v>
      </c>
      <c r="M331" s="277">
        <v>3.6794799999999999</v>
      </c>
    </row>
    <row r="332" spans="1:13">
      <c r="A332" s="268">
        <v>322</v>
      </c>
      <c r="B332" s="277" t="s">
        <v>147</v>
      </c>
      <c r="C332" s="278">
        <v>99.8</v>
      </c>
      <c r="D332" s="279">
        <v>99.55</v>
      </c>
      <c r="E332" s="279">
        <v>98</v>
      </c>
      <c r="F332" s="279">
        <v>96.2</v>
      </c>
      <c r="G332" s="279">
        <v>94.65</v>
      </c>
      <c r="H332" s="279">
        <v>101.35</v>
      </c>
      <c r="I332" s="279">
        <v>102.89999999999998</v>
      </c>
      <c r="J332" s="279">
        <v>104.69999999999999</v>
      </c>
      <c r="K332" s="277">
        <v>101.1</v>
      </c>
      <c r="L332" s="277">
        <v>97.75</v>
      </c>
      <c r="M332" s="277">
        <v>104.88879</v>
      </c>
    </row>
    <row r="333" spans="1:13">
      <c r="A333" s="268">
        <v>323</v>
      </c>
      <c r="B333" s="277" t="s">
        <v>471</v>
      </c>
      <c r="C333" s="278">
        <v>659.4</v>
      </c>
      <c r="D333" s="279">
        <v>661.51666666666665</v>
      </c>
      <c r="E333" s="279">
        <v>653.43333333333328</v>
      </c>
      <c r="F333" s="279">
        <v>647.46666666666658</v>
      </c>
      <c r="G333" s="279">
        <v>639.38333333333321</v>
      </c>
      <c r="H333" s="279">
        <v>667.48333333333335</v>
      </c>
      <c r="I333" s="279">
        <v>675.56666666666683</v>
      </c>
      <c r="J333" s="279">
        <v>681.53333333333342</v>
      </c>
      <c r="K333" s="277">
        <v>669.6</v>
      </c>
      <c r="L333" s="277">
        <v>655.55</v>
      </c>
      <c r="M333" s="277">
        <v>0.38025999999999999</v>
      </c>
    </row>
    <row r="334" spans="1:13">
      <c r="A334" s="268">
        <v>324</v>
      </c>
      <c r="B334" s="277" t="s">
        <v>268</v>
      </c>
      <c r="C334" s="278">
        <v>1164.4000000000001</v>
      </c>
      <c r="D334" s="279">
        <v>1164.6666666666667</v>
      </c>
      <c r="E334" s="279">
        <v>1157.5833333333335</v>
      </c>
      <c r="F334" s="279">
        <v>1150.7666666666667</v>
      </c>
      <c r="G334" s="279">
        <v>1143.6833333333334</v>
      </c>
      <c r="H334" s="279">
        <v>1171.4833333333336</v>
      </c>
      <c r="I334" s="279">
        <v>1178.5666666666671</v>
      </c>
      <c r="J334" s="279">
        <v>1185.3833333333337</v>
      </c>
      <c r="K334" s="277">
        <v>1171.75</v>
      </c>
      <c r="L334" s="277">
        <v>1157.8499999999999</v>
      </c>
      <c r="M334" s="277">
        <v>3.70458</v>
      </c>
    </row>
    <row r="335" spans="1:13">
      <c r="A335" s="268">
        <v>325</v>
      </c>
      <c r="B335" s="277" t="s">
        <v>148</v>
      </c>
      <c r="C335" s="278">
        <v>62702.8</v>
      </c>
      <c r="D335" s="279">
        <v>62404.266666666663</v>
      </c>
      <c r="E335" s="279">
        <v>61548.533333333326</v>
      </c>
      <c r="F335" s="279">
        <v>60394.266666666663</v>
      </c>
      <c r="G335" s="279">
        <v>59538.533333333326</v>
      </c>
      <c r="H335" s="279">
        <v>63558.533333333326</v>
      </c>
      <c r="I335" s="279">
        <v>64414.266666666663</v>
      </c>
      <c r="J335" s="279">
        <v>65568.533333333326</v>
      </c>
      <c r="K335" s="277">
        <v>63260</v>
      </c>
      <c r="L335" s="277">
        <v>61250</v>
      </c>
      <c r="M335" s="277">
        <v>0.29581000000000002</v>
      </c>
    </row>
    <row r="336" spans="1:13">
      <c r="A336" s="268">
        <v>326</v>
      </c>
      <c r="B336" s="277" t="s">
        <v>267</v>
      </c>
      <c r="C336" s="278">
        <v>34.549999999999997</v>
      </c>
      <c r="D336" s="279">
        <v>34.816666666666663</v>
      </c>
      <c r="E336" s="279">
        <v>34.233333333333327</v>
      </c>
      <c r="F336" s="279">
        <v>33.916666666666664</v>
      </c>
      <c r="G336" s="279">
        <v>33.333333333333329</v>
      </c>
      <c r="H336" s="279">
        <v>35.133333333333326</v>
      </c>
      <c r="I336" s="279">
        <v>35.716666666666669</v>
      </c>
      <c r="J336" s="279">
        <v>36.033333333333324</v>
      </c>
      <c r="K336" s="277">
        <v>35.4</v>
      </c>
      <c r="L336" s="277">
        <v>34.5</v>
      </c>
      <c r="M336" s="277">
        <v>13.288040000000001</v>
      </c>
    </row>
    <row r="337" spans="1:13">
      <c r="A337" s="268">
        <v>327</v>
      </c>
      <c r="B337" s="277" t="s">
        <v>149</v>
      </c>
      <c r="C337" s="278">
        <v>1217</v>
      </c>
      <c r="D337" s="279">
        <v>1214.2166666666667</v>
      </c>
      <c r="E337" s="279">
        <v>1193.7833333333333</v>
      </c>
      <c r="F337" s="279">
        <v>1170.5666666666666</v>
      </c>
      <c r="G337" s="279">
        <v>1150.1333333333332</v>
      </c>
      <c r="H337" s="279">
        <v>1237.4333333333334</v>
      </c>
      <c r="I337" s="279">
        <v>1257.8666666666668</v>
      </c>
      <c r="J337" s="279">
        <v>1281.0833333333335</v>
      </c>
      <c r="K337" s="277">
        <v>1234.6500000000001</v>
      </c>
      <c r="L337" s="277">
        <v>1191</v>
      </c>
      <c r="M337" s="277">
        <v>57.798090000000002</v>
      </c>
    </row>
    <row r="338" spans="1:13">
      <c r="A338" s="268">
        <v>328</v>
      </c>
      <c r="B338" s="277" t="s">
        <v>3162</v>
      </c>
      <c r="C338" s="278">
        <v>272.95</v>
      </c>
      <c r="D338" s="279">
        <v>271.23333333333329</v>
      </c>
      <c r="E338" s="279">
        <v>264.11666666666656</v>
      </c>
      <c r="F338" s="279">
        <v>255.28333333333325</v>
      </c>
      <c r="G338" s="279">
        <v>248.16666666666652</v>
      </c>
      <c r="H338" s="279">
        <v>280.06666666666661</v>
      </c>
      <c r="I338" s="279">
        <v>287.18333333333328</v>
      </c>
      <c r="J338" s="279">
        <v>296.01666666666665</v>
      </c>
      <c r="K338" s="277">
        <v>278.35000000000002</v>
      </c>
      <c r="L338" s="277">
        <v>262.39999999999998</v>
      </c>
      <c r="M338" s="277">
        <v>18.984950000000001</v>
      </c>
    </row>
    <row r="339" spans="1:13">
      <c r="A339" s="268">
        <v>329</v>
      </c>
      <c r="B339" s="277" t="s">
        <v>269</v>
      </c>
      <c r="C339" s="278">
        <v>781.75</v>
      </c>
      <c r="D339" s="279">
        <v>778.85</v>
      </c>
      <c r="E339" s="279">
        <v>762.90000000000009</v>
      </c>
      <c r="F339" s="279">
        <v>744.05000000000007</v>
      </c>
      <c r="G339" s="279">
        <v>728.10000000000014</v>
      </c>
      <c r="H339" s="279">
        <v>797.7</v>
      </c>
      <c r="I339" s="279">
        <v>813.65000000000009</v>
      </c>
      <c r="J339" s="279">
        <v>832.5</v>
      </c>
      <c r="K339" s="277">
        <v>794.8</v>
      </c>
      <c r="L339" s="277">
        <v>760</v>
      </c>
      <c r="M339" s="277">
        <v>6.9608800000000004</v>
      </c>
    </row>
    <row r="340" spans="1:13">
      <c r="A340" s="268">
        <v>330</v>
      </c>
      <c r="B340" s="277" t="s">
        <v>150</v>
      </c>
      <c r="C340" s="278">
        <v>34.9</v>
      </c>
      <c r="D340" s="279">
        <v>34.883333333333333</v>
      </c>
      <c r="E340" s="279">
        <v>34.466666666666669</v>
      </c>
      <c r="F340" s="279">
        <v>34.033333333333339</v>
      </c>
      <c r="G340" s="279">
        <v>33.616666666666674</v>
      </c>
      <c r="H340" s="279">
        <v>35.316666666666663</v>
      </c>
      <c r="I340" s="279">
        <v>35.733333333333334</v>
      </c>
      <c r="J340" s="279">
        <v>36.166666666666657</v>
      </c>
      <c r="K340" s="277">
        <v>35.299999999999997</v>
      </c>
      <c r="L340" s="277">
        <v>34.450000000000003</v>
      </c>
      <c r="M340" s="277">
        <v>111.44307000000001</v>
      </c>
    </row>
    <row r="341" spans="1:13">
      <c r="A341" s="268">
        <v>331</v>
      </c>
      <c r="B341" s="277" t="s">
        <v>261</v>
      </c>
      <c r="C341" s="278">
        <v>3312.9</v>
      </c>
      <c r="D341" s="279">
        <v>3318.3333333333335</v>
      </c>
      <c r="E341" s="279">
        <v>3269.666666666667</v>
      </c>
      <c r="F341" s="279">
        <v>3226.4333333333334</v>
      </c>
      <c r="G341" s="279">
        <v>3177.7666666666669</v>
      </c>
      <c r="H341" s="279">
        <v>3361.5666666666671</v>
      </c>
      <c r="I341" s="279">
        <v>3410.233333333334</v>
      </c>
      <c r="J341" s="279">
        <v>3453.4666666666672</v>
      </c>
      <c r="K341" s="277">
        <v>3367</v>
      </c>
      <c r="L341" s="277">
        <v>3275.1</v>
      </c>
      <c r="M341" s="277">
        <v>2.84416</v>
      </c>
    </row>
    <row r="342" spans="1:13">
      <c r="A342" s="268">
        <v>332</v>
      </c>
      <c r="B342" s="277" t="s">
        <v>478</v>
      </c>
      <c r="C342" s="278">
        <v>1940</v>
      </c>
      <c r="D342" s="279">
        <v>1913.5166666666667</v>
      </c>
      <c r="E342" s="279">
        <v>1876.0333333333333</v>
      </c>
      <c r="F342" s="279">
        <v>1812.0666666666666</v>
      </c>
      <c r="G342" s="279">
        <v>1774.5833333333333</v>
      </c>
      <c r="H342" s="279">
        <v>1977.4833333333333</v>
      </c>
      <c r="I342" s="279">
        <v>2014.9666666666665</v>
      </c>
      <c r="J342" s="279">
        <v>2078.9333333333334</v>
      </c>
      <c r="K342" s="277">
        <v>1951</v>
      </c>
      <c r="L342" s="277">
        <v>1849.55</v>
      </c>
      <c r="M342" s="277">
        <v>2.11625</v>
      </c>
    </row>
    <row r="343" spans="1:13">
      <c r="A343" s="268">
        <v>333</v>
      </c>
      <c r="B343" s="277" t="s">
        <v>151</v>
      </c>
      <c r="C343" s="278">
        <v>23.25</v>
      </c>
      <c r="D343" s="279">
        <v>23.283333333333331</v>
      </c>
      <c r="E343" s="279">
        <v>23.016666666666662</v>
      </c>
      <c r="F343" s="279">
        <v>22.783333333333331</v>
      </c>
      <c r="G343" s="279">
        <v>22.516666666666662</v>
      </c>
      <c r="H343" s="279">
        <v>23.516666666666662</v>
      </c>
      <c r="I343" s="279">
        <v>23.783333333333328</v>
      </c>
      <c r="J343" s="279">
        <v>24.016666666666662</v>
      </c>
      <c r="K343" s="277">
        <v>23.55</v>
      </c>
      <c r="L343" s="277">
        <v>23.05</v>
      </c>
      <c r="M343" s="277">
        <v>43.213650000000001</v>
      </c>
    </row>
    <row r="344" spans="1:13">
      <c r="A344" s="268">
        <v>334</v>
      </c>
      <c r="B344" s="277" t="s">
        <v>477</v>
      </c>
      <c r="C344" s="278">
        <v>51.8</v>
      </c>
      <c r="D344" s="279">
        <v>51.216666666666669</v>
      </c>
      <c r="E344" s="279">
        <v>49.933333333333337</v>
      </c>
      <c r="F344" s="279">
        <v>48.06666666666667</v>
      </c>
      <c r="G344" s="279">
        <v>46.783333333333339</v>
      </c>
      <c r="H344" s="279">
        <v>53.083333333333336</v>
      </c>
      <c r="I344" s="279">
        <v>54.366666666666667</v>
      </c>
      <c r="J344" s="279">
        <v>56.233333333333334</v>
      </c>
      <c r="K344" s="277">
        <v>52.5</v>
      </c>
      <c r="L344" s="277">
        <v>49.35</v>
      </c>
      <c r="M344" s="277">
        <v>15.02962</v>
      </c>
    </row>
    <row r="345" spans="1:13">
      <c r="A345" s="268">
        <v>335</v>
      </c>
      <c r="B345" s="277" t="s">
        <v>152</v>
      </c>
      <c r="C345" s="278">
        <v>30.8</v>
      </c>
      <c r="D345" s="279">
        <v>30.899999999999995</v>
      </c>
      <c r="E345" s="279">
        <v>30.54999999999999</v>
      </c>
      <c r="F345" s="279">
        <v>30.299999999999994</v>
      </c>
      <c r="G345" s="279">
        <v>29.949999999999989</v>
      </c>
      <c r="H345" s="279">
        <v>31.149999999999991</v>
      </c>
      <c r="I345" s="279">
        <v>31.499999999999993</v>
      </c>
      <c r="J345" s="279">
        <v>31.749999999999993</v>
      </c>
      <c r="K345" s="277">
        <v>31.25</v>
      </c>
      <c r="L345" s="277">
        <v>30.65</v>
      </c>
      <c r="M345" s="277">
        <v>53.4133</v>
      </c>
    </row>
    <row r="346" spans="1:13">
      <c r="A346" s="268">
        <v>336</v>
      </c>
      <c r="B346" s="277" t="s">
        <v>473</v>
      </c>
      <c r="C346" s="278">
        <v>433.6</v>
      </c>
      <c r="D346" s="279">
        <v>434.38333333333338</v>
      </c>
      <c r="E346" s="279">
        <v>431.26666666666677</v>
      </c>
      <c r="F346" s="279">
        <v>428.93333333333339</v>
      </c>
      <c r="G346" s="279">
        <v>425.81666666666678</v>
      </c>
      <c r="H346" s="279">
        <v>436.71666666666675</v>
      </c>
      <c r="I346" s="279">
        <v>439.83333333333343</v>
      </c>
      <c r="J346" s="279">
        <v>442.16666666666674</v>
      </c>
      <c r="K346" s="277">
        <v>437.5</v>
      </c>
      <c r="L346" s="277">
        <v>432.05</v>
      </c>
      <c r="M346" s="277">
        <v>0.53761999999999999</v>
      </c>
    </row>
    <row r="347" spans="1:13">
      <c r="A347" s="268">
        <v>337</v>
      </c>
      <c r="B347" s="277" t="s">
        <v>153</v>
      </c>
      <c r="C347" s="278">
        <v>16788.599999999999</v>
      </c>
      <c r="D347" s="279">
        <v>16747.833333333332</v>
      </c>
      <c r="E347" s="279">
        <v>16596.666666666664</v>
      </c>
      <c r="F347" s="279">
        <v>16404.733333333334</v>
      </c>
      <c r="G347" s="279">
        <v>16253.566666666666</v>
      </c>
      <c r="H347" s="279">
        <v>16939.766666666663</v>
      </c>
      <c r="I347" s="279">
        <v>17090.933333333327</v>
      </c>
      <c r="J347" s="279">
        <v>17282.866666666661</v>
      </c>
      <c r="K347" s="277">
        <v>16899</v>
      </c>
      <c r="L347" s="277">
        <v>16555.900000000001</v>
      </c>
      <c r="M347" s="277">
        <v>0.88449999999999995</v>
      </c>
    </row>
    <row r="348" spans="1:13">
      <c r="A348" s="268">
        <v>338</v>
      </c>
      <c r="B348" s="277" t="s">
        <v>476</v>
      </c>
      <c r="C348" s="278">
        <v>38.200000000000003</v>
      </c>
      <c r="D348" s="279">
        <v>37.883333333333333</v>
      </c>
      <c r="E348" s="279">
        <v>36.816666666666663</v>
      </c>
      <c r="F348" s="279">
        <v>35.43333333333333</v>
      </c>
      <c r="G348" s="279">
        <v>34.36666666666666</v>
      </c>
      <c r="H348" s="279">
        <v>39.266666666666666</v>
      </c>
      <c r="I348" s="279">
        <v>40.333333333333343</v>
      </c>
      <c r="J348" s="279">
        <v>41.716666666666669</v>
      </c>
      <c r="K348" s="277">
        <v>38.950000000000003</v>
      </c>
      <c r="L348" s="277">
        <v>36.5</v>
      </c>
      <c r="M348" s="277">
        <v>38.426519999999996</v>
      </c>
    </row>
    <row r="349" spans="1:13">
      <c r="A349" s="268">
        <v>339</v>
      </c>
      <c r="B349" s="277" t="s">
        <v>475</v>
      </c>
      <c r="C349" s="278">
        <v>304.2</v>
      </c>
      <c r="D349" s="279">
        <v>303.79999999999995</v>
      </c>
      <c r="E349" s="279">
        <v>298.69999999999993</v>
      </c>
      <c r="F349" s="279">
        <v>293.2</v>
      </c>
      <c r="G349" s="279">
        <v>288.09999999999997</v>
      </c>
      <c r="H349" s="279">
        <v>309.2999999999999</v>
      </c>
      <c r="I349" s="279">
        <v>314.39999999999992</v>
      </c>
      <c r="J349" s="279">
        <v>319.89999999999986</v>
      </c>
      <c r="K349" s="277">
        <v>308.89999999999998</v>
      </c>
      <c r="L349" s="277">
        <v>298.3</v>
      </c>
      <c r="M349" s="277">
        <v>3.0904199999999999</v>
      </c>
    </row>
    <row r="350" spans="1:13">
      <c r="A350" s="268">
        <v>340</v>
      </c>
      <c r="B350" s="277" t="s">
        <v>270</v>
      </c>
      <c r="C350" s="278">
        <v>20.45</v>
      </c>
      <c r="D350" s="279">
        <v>20.350000000000001</v>
      </c>
      <c r="E350" s="279">
        <v>20.200000000000003</v>
      </c>
      <c r="F350" s="279">
        <v>19.950000000000003</v>
      </c>
      <c r="G350" s="279">
        <v>19.800000000000004</v>
      </c>
      <c r="H350" s="279">
        <v>20.6</v>
      </c>
      <c r="I350" s="279">
        <v>20.75</v>
      </c>
      <c r="J350" s="279">
        <v>21</v>
      </c>
      <c r="K350" s="277">
        <v>20.5</v>
      </c>
      <c r="L350" s="277">
        <v>20.100000000000001</v>
      </c>
      <c r="M350" s="277">
        <v>29.648710000000001</v>
      </c>
    </row>
    <row r="351" spans="1:13">
      <c r="A351" s="268">
        <v>341</v>
      </c>
      <c r="B351" s="277" t="s">
        <v>283</v>
      </c>
      <c r="C351" s="278">
        <v>115.7</v>
      </c>
      <c r="D351" s="279">
        <v>115.63333333333333</v>
      </c>
      <c r="E351" s="279">
        <v>114.31666666666665</v>
      </c>
      <c r="F351" s="279">
        <v>112.93333333333332</v>
      </c>
      <c r="G351" s="279">
        <v>111.61666666666665</v>
      </c>
      <c r="H351" s="279">
        <v>117.01666666666665</v>
      </c>
      <c r="I351" s="279">
        <v>118.33333333333331</v>
      </c>
      <c r="J351" s="279">
        <v>119.71666666666665</v>
      </c>
      <c r="K351" s="277">
        <v>116.95</v>
      </c>
      <c r="L351" s="277">
        <v>114.25</v>
      </c>
      <c r="M351" s="277">
        <v>4.1199599999999998</v>
      </c>
    </row>
    <row r="352" spans="1:13">
      <c r="A352" s="268">
        <v>342</v>
      </c>
      <c r="B352" s="277" t="s">
        <v>154</v>
      </c>
      <c r="C352" s="278">
        <v>1988.85</v>
      </c>
      <c r="D352" s="279">
        <v>1998.8666666666668</v>
      </c>
      <c r="E352" s="279">
        <v>1961.1333333333337</v>
      </c>
      <c r="F352" s="279">
        <v>1933.416666666667</v>
      </c>
      <c r="G352" s="279">
        <v>1895.6833333333338</v>
      </c>
      <c r="H352" s="279">
        <v>2026.5833333333335</v>
      </c>
      <c r="I352" s="279">
        <v>2064.3166666666666</v>
      </c>
      <c r="J352" s="279">
        <v>2092.0333333333333</v>
      </c>
      <c r="K352" s="277">
        <v>2036.6</v>
      </c>
      <c r="L352" s="277">
        <v>1971.15</v>
      </c>
      <c r="M352" s="277">
        <v>8.0515899999999991</v>
      </c>
    </row>
    <row r="353" spans="1:13">
      <c r="A353" s="268">
        <v>343</v>
      </c>
      <c r="B353" s="277" t="s">
        <v>479</v>
      </c>
      <c r="C353" s="278">
        <v>1220.75</v>
      </c>
      <c r="D353" s="279">
        <v>1223.2833333333333</v>
      </c>
      <c r="E353" s="279">
        <v>1212.5666666666666</v>
      </c>
      <c r="F353" s="279">
        <v>1204.3833333333332</v>
      </c>
      <c r="G353" s="279">
        <v>1193.6666666666665</v>
      </c>
      <c r="H353" s="279">
        <v>1231.4666666666667</v>
      </c>
      <c r="I353" s="279">
        <v>1242.1833333333334</v>
      </c>
      <c r="J353" s="279">
        <v>1250.3666666666668</v>
      </c>
      <c r="K353" s="277">
        <v>1234</v>
      </c>
      <c r="L353" s="277">
        <v>1215.0999999999999</v>
      </c>
      <c r="M353" s="277">
        <v>7.1980000000000002E-2</v>
      </c>
    </row>
    <row r="354" spans="1:13">
      <c r="A354" s="268">
        <v>344</v>
      </c>
      <c r="B354" s="277" t="s">
        <v>474</v>
      </c>
      <c r="C354" s="278">
        <v>49.05</v>
      </c>
      <c r="D354" s="279">
        <v>49.016666666666673</v>
      </c>
      <c r="E354" s="279">
        <v>48.733333333333348</v>
      </c>
      <c r="F354" s="279">
        <v>48.416666666666679</v>
      </c>
      <c r="G354" s="279">
        <v>48.133333333333354</v>
      </c>
      <c r="H354" s="279">
        <v>49.333333333333343</v>
      </c>
      <c r="I354" s="279">
        <v>49.61666666666666</v>
      </c>
      <c r="J354" s="279">
        <v>49.933333333333337</v>
      </c>
      <c r="K354" s="277">
        <v>49.3</v>
      </c>
      <c r="L354" s="277">
        <v>48.7</v>
      </c>
      <c r="M354" s="277">
        <v>3.4492699999999998</v>
      </c>
    </row>
    <row r="355" spans="1:13">
      <c r="A355" s="268">
        <v>345</v>
      </c>
      <c r="B355" s="277" t="s">
        <v>155</v>
      </c>
      <c r="C355" s="278">
        <v>89.1</v>
      </c>
      <c r="D355" s="279">
        <v>88.783333333333346</v>
      </c>
      <c r="E355" s="279">
        <v>88.116666666666688</v>
      </c>
      <c r="F355" s="279">
        <v>87.13333333333334</v>
      </c>
      <c r="G355" s="279">
        <v>86.466666666666683</v>
      </c>
      <c r="H355" s="279">
        <v>89.766666666666694</v>
      </c>
      <c r="I355" s="279">
        <v>90.433333333333351</v>
      </c>
      <c r="J355" s="279">
        <v>91.4166666666667</v>
      </c>
      <c r="K355" s="277">
        <v>89.45</v>
      </c>
      <c r="L355" s="277">
        <v>87.8</v>
      </c>
      <c r="M355" s="277">
        <v>91.571290000000005</v>
      </c>
    </row>
    <row r="356" spans="1:13">
      <c r="A356" s="268">
        <v>346</v>
      </c>
      <c r="B356" s="277" t="s">
        <v>156</v>
      </c>
      <c r="C356" s="278">
        <v>85.8</v>
      </c>
      <c r="D356" s="279">
        <v>85.95</v>
      </c>
      <c r="E356" s="279">
        <v>85.2</v>
      </c>
      <c r="F356" s="279">
        <v>84.6</v>
      </c>
      <c r="G356" s="279">
        <v>83.85</v>
      </c>
      <c r="H356" s="279">
        <v>86.550000000000011</v>
      </c>
      <c r="I356" s="279">
        <v>87.300000000000011</v>
      </c>
      <c r="J356" s="279">
        <v>87.90000000000002</v>
      </c>
      <c r="K356" s="277">
        <v>86.7</v>
      </c>
      <c r="L356" s="277">
        <v>85.35</v>
      </c>
      <c r="M356" s="277">
        <v>103.40142</v>
      </c>
    </row>
    <row r="357" spans="1:13">
      <c r="A357" s="268">
        <v>347</v>
      </c>
      <c r="B357" s="277" t="s">
        <v>271</v>
      </c>
      <c r="C357" s="278">
        <v>368.65</v>
      </c>
      <c r="D357" s="279">
        <v>368.58333333333331</v>
      </c>
      <c r="E357" s="279">
        <v>361.16666666666663</v>
      </c>
      <c r="F357" s="279">
        <v>353.68333333333334</v>
      </c>
      <c r="G357" s="279">
        <v>346.26666666666665</v>
      </c>
      <c r="H357" s="279">
        <v>376.06666666666661</v>
      </c>
      <c r="I357" s="279">
        <v>383.48333333333323</v>
      </c>
      <c r="J357" s="279">
        <v>390.96666666666658</v>
      </c>
      <c r="K357" s="277">
        <v>376</v>
      </c>
      <c r="L357" s="277">
        <v>361.1</v>
      </c>
      <c r="M357" s="277">
        <v>2.5352299999999999</v>
      </c>
    </row>
    <row r="358" spans="1:13">
      <c r="A358" s="268">
        <v>348</v>
      </c>
      <c r="B358" s="277" t="s">
        <v>272</v>
      </c>
      <c r="C358" s="278">
        <v>2929.7</v>
      </c>
      <c r="D358" s="279">
        <v>2944.4333333333329</v>
      </c>
      <c r="E358" s="279">
        <v>2903.8666666666659</v>
      </c>
      <c r="F358" s="279">
        <v>2878.0333333333328</v>
      </c>
      <c r="G358" s="279">
        <v>2837.4666666666658</v>
      </c>
      <c r="H358" s="279">
        <v>2970.266666666666</v>
      </c>
      <c r="I358" s="279">
        <v>3010.8333333333326</v>
      </c>
      <c r="J358" s="279">
        <v>3036.6666666666661</v>
      </c>
      <c r="K358" s="277">
        <v>2985</v>
      </c>
      <c r="L358" s="277">
        <v>2918.6</v>
      </c>
      <c r="M358" s="277">
        <v>0.28462999999999999</v>
      </c>
    </row>
    <row r="359" spans="1:13">
      <c r="A359" s="268">
        <v>349</v>
      </c>
      <c r="B359" s="277" t="s">
        <v>157</v>
      </c>
      <c r="C359" s="278">
        <v>94.85</v>
      </c>
      <c r="D359" s="279">
        <v>95.15000000000002</v>
      </c>
      <c r="E359" s="279">
        <v>94.350000000000037</v>
      </c>
      <c r="F359" s="279">
        <v>93.850000000000023</v>
      </c>
      <c r="G359" s="279">
        <v>93.05000000000004</v>
      </c>
      <c r="H359" s="279">
        <v>95.650000000000034</v>
      </c>
      <c r="I359" s="279">
        <v>96.450000000000017</v>
      </c>
      <c r="J359" s="279">
        <v>96.950000000000031</v>
      </c>
      <c r="K359" s="277">
        <v>95.95</v>
      </c>
      <c r="L359" s="277">
        <v>94.65</v>
      </c>
      <c r="M359" s="277">
        <v>4.1606500000000004</v>
      </c>
    </row>
    <row r="360" spans="1:13">
      <c r="A360" s="268">
        <v>350</v>
      </c>
      <c r="B360" s="277" t="s">
        <v>480</v>
      </c>
      <c r="C360" s="278">
        <v>71.650000000000006</v>
      </c>
      <c r="D360" s="279">
        <v>69.38333333333334</v>
      </c>
      <c r="E360" s="279">
        <v>67.116666666666674</v>
      </c>
      <c r="F360" s="279">
        <v>62.583333333333329</v>
      </c>
      <c r="G360" s="279">
        <v>60.316666666666663</v>
      </c>
      <c r="H360" s="279">
        <v>73.916666666666686</v>
      </c>
      <c r="I360" s="279">
        <v>76.183333333333366</v>
      </c>
      <c r="J360" s="279">
        <v>80.716666666666697</v>
      </c>
      <c r="K360" s="277">
        <v>71.650000000000006</v>
      </c>
      <c r="L360" s="277">
        <v>64.849999999999994</v>
      </c>
      <c r="M360" s="277">
        <v>7.7405499999999998</v>
      </c>
    </row>
    <row r="361" spans="1:13">
      <c r="A361" s="268">
        <v>351</v>
      </c>
      <c r="B361" s="277" t="s">
        <v>158</v>
      </c>
      <c r="C361" s="278">
        <v>78.650000000000006</v>
      </c>
      <c r="D361" s="279">
        <v>78.716666666666669</v>
      </c>
      <c r="E361" s="279">
        <v>78.033333333333331</v>
      </c>
      <c r="F361" s="279">
        <v>77.416666666666657</v>
      </c>
      <c r="G361" s="279">
        <v>76.73333333333332</v>
      </c>
      <c r="H361" s="279">
        <v>79.333333333333343</v>
      </c>
      <c r="I361" s="279">
        <v>80.01666666666668</v>
      </c>
      <c r="J361" s="279">
        <v>80.633333333333354</v>
      </c>
      <c r="K361" s="277">
        <v>79.400000000000006</v>
      </c>
      <c r="L361" s="277">
        <v>78.099999999999994</v>
      </c>
      <c r="M361" s="277">
        <v>117.87233000000001</v>
      </c>
    </row>
    <row r="362" spans="1:13">
      <c r="A362" s="268">
        <v>352</v>
      </c>
      <c r="B362" s="277" t="s">
        <v>481</v>
      </c>
      <c r="C362" s="278">
        <v>70.849999999999994</v>
      </c>
      <c r="D362" s="279">
        <v>70.283333333333331</v>
      </c>
      <c r="E362" s="279">
        <v>69.066666666666663</v>
      </c>
      <c r="F362" s="279">
        <v>67.283333333333331</v>
      </c>
      <c r="G362" s="279">
        <v>66.066666666666663</v>
      </c>
      <c r="H362" s="279">
        <v>72.066666666666663</v>
      </c>
      <c r="I362" s="279">
        <v>73.283333333333331</v>
      </c>
      <c r="J362" s="279">
        <v>75.066666666666663</v>
      </c>
      <c r="K362" s="277">
        <v>71.5</v>
      </c>
      <c r="L362" s="277">
        <v>68.5</v>
      </c>
      <c r="M362" s="277">
        <v>3.8811499999999999</v>
      </c>
    </row>
    <row r="363" spans="1:13">
      <c r="A363" s="268">
        <v>353</v>
      </c>
      <c r="B363" s="277" t="s">
        <v>482</v>
      </c>
      <c r="C363" s="278">
        <v>177</v>
      </c>
      <c r="D363" s="279">
        <v>177.63333333333333</v>
      </c>
      <c r="E363" s="279">
        <v>176.36666666666665</v>
      </c>
      <c r="F363" s="279">
        <v>175.73333333333332</v>
      </c>
      <c r="G363" s="279">
        <v>174.46666666666664</v>
      </c>
      <c r="H363" s="279">
        <v>178.26666666666665</v>
      </c>
      <c r="I363" s="279">
        <v>179.5333333333333</v>
      </c>
      <c r="J363" s="279">
        <v>180.16666666666666</v>
      </c>
      <c r="K363" s="277">
        <v>178.9</v>
      </c>
      <c r="L363" s="277">
        <v>177</v>
      </c>
      <c r="M363" s="277">
        <v>1.19259</v>
      </c>
    </row>
    <row r="364" spans="1:13">
      <c r="A364" s="268">
        <v>354</v>
      </c>
      <c r="B364" s="277" t="s">
        <v>483</v>
      </c>
      <c r="C364" s="278">
        <v>172.65</v>
      </c>
      <c r="D364" s="279">
        <v>172.41666666666666</v>
      </c>
      <c r="E364" s="279">
        <v>170.38333333333333</v>
      </c>
      <c r="F364" s="279">
        <v>168.11666666666667</v>
      </c>
      <c r="G364" s="279">
        <v>166.08333333333334</v>
      </c>
      <c r="H364" s="279">
        <v>174.68333333333331</v>
      </c>
      <c r="I364" s="279">
        <v>176.71666666666667</v>
      </c>
      <c r="J364" s="279">
        <v>178.98333333333329</v>
      </c>
      <c r="K364" s="277">
        <v>174.45</v>
      </c>
      <c r="L364" s="277">
        <v>170.15</v>
      </c>
      <c r="M364" s="277">
        <v>0.33088000000000001</v>
      </c>
    </row>
    <row r="365" spans="1:13">
      <c r="A365" s="268">
        <v>355</v>
      </c>
      <c r="B365" s="277" t="s">
        <v>159</v>
      </c>
      <c r="C365" s="278">
        <v>19011.849999999999</v>
      </c>
      <c r="D365" s="279">
        <v>19163.933333333334</v>
      </c>
      <c r="E365" s="279">
        <v>18827.916666666668</v>
      </c>
      <c r="F365" s="279">
        <v>18643.983333333334</v>
      </c>
      <c r="G365" s="279">
        <v>18307.966666666667</v>
      </c>
      <c r="H365" s="279">
        <v>19347.866666666669</v>
      </c>
      <c r="I365" s="279">
        <v>19683.883333333331</v>
      </c>
      <c r="J365" s="279">
        <v>19867.816666666669</v>
      </c>
      <c r="K365" s="277">
        <v>19499.95</v>
      </c>
      <c r="L365" s="277">
        <v>18980</v>
      </c>
      <c r="M365" s="277">
        <v>0.65347999999999995</v>
      </c>
    </row>
    <row r="366" spans="1:13">
      <c r="A366" s="268">
        <v>356</v>
      </c>
      <c r="B366" s="277" t="s">
        <v>160</v>
      </c>
      <c r="C366" s="278">
        <v>1464.2</v>
      </c>
      <c r="D366" s="279">
        <v>1479.7</v>
      </c>
      <c r="E366" s="279">
        <v>1439.45</v>
      </c>
      <c r="F366" s="279">
        <v>1414.7</v>
      </c>
      <c r="G366" s="279">
        <v>1374.45</v>
      </c>
      <c r="H366" s="279">
        <v>1504.45</v>
      </c>
      <c r="I366" s="279">
        <v>1544.7</v>
      </c>
      <c r="J366" s="279">
        <v>1569.45</v>
      </c>
      <c r="K366" s="277">
        <v>1519.95</v>
      </c>
      <c r="L366" s="277">
        <v>1454.95</v>
      </c>
      <c r="M366" s="277">
        <v>17.648969999999998</v>
      </c>
    </row>
    <row r="367" spans="1:13">
      <c r="A367" s="268">
        <v>357</v>
      </c>
      <c r="B367" s="277" t="s">
        <v>488</v>
      </c>
      <c r="C367" s="278">
        <v>1000.25</v>
      </c>
      <c r="D367" s="279">
        <v>989.0333333333333</v>
      </c>
      <c r="E367" s="279">
        <v>971.26666666666665</v>
      </c>
      <c r="F367" s="279">
        <v>942.2833333333333</v>
      </c>
      <c r="G367" s="279">
        <v>924.51666666666665</v>
      </c>
      <c r="H367" s="279">
        <v>1018.0166666666667</v>
      </c>
      <c r="I367" s="279">
        <v>1035.7833333333333</v>
      </c>
      <c r="J367" s="279">
        <v>1064.7666666666667</v>
      </c>
      <c r="K367" s="277">
        <v>1006.8</v>
      </c>
      <c r="L367" s="277">
        <v>960.05</v>
      </c>
      <c r="M367" s="277">
        <v>2.2679999999999998</v>
      </c>
    </row>
    <row r="368" spans="1:13">
      <c r="A368" s="268">
        <v>358</v>
      </c>
      <c r="B368" s="277" t="s">
        <v>161</v>
      </c>
      <c r="C368" s="278">
        <v>244.5</v>
      </c>
      <c r="D368" s="279">
        <v>244.58333333333334</v>
      </c>
      <c r="E368" s="279">
        <v>241.9666666666667</v>
      </c>
      <c r="F368" s="279">
        <v>239.43333333333337</v>
      </c>
      <c r="G368" s="279">
        <v>236.81666666666672</v>
      </c>
      <c r="H368" s="279">
        <v>247.11666666666667</v>
      </c>
      <c r="I368" s="279">
        <v>249.73333333333329</v>
      </c>
      <c r="J368" s="279">
        <v>252.26666666666665</v>
      </c>
      <c r="K368" s="277">
        <v>247.2</v>
      </c>
      <c r="L368" s="277">
        <v>242.05</v>
      </c>
      <c r="M368" s="277">
        <v>24.071400000000001</v>
      </c>
    </row>
    <row r="369" spans="1:13">
      <c r="A369" s="268">
        <v>359</v>
      </c>
      <c r="B369" s="277" t="s">
        <v>162</v>
      </c>
      <c r="C369" s="278">
        <v>85.45</v>
      </c>
      <c r="D369" s="279">
        <v>86.100000000000009</v>
      </c>
      <c r="E369" s="279">
        <v>84.300000000000011</v>
      </c>
      <c r="F369" s="279">
        <v>83.15</v>
      </c>
      <c r="G369" s="279">
        <v>81.350000000000009</v>
      </c>
      <c r="H369" s="279">
        <v>87.250000000000014</v>
      </c>
      <c r="I369" s="279">
        <v>89.05</v>
      </c>
      <c r="J369" s="279">
        <v>90.200000000000017</v>
      </c>
      <c r="K369" s="277">
        <v>87.9</v>
      </c>
      <c r="L369" s="277">
        <v>84.95</v>
      </c>
      <c r="M369" s="277">
        <v>75.150120000000001</v>
      </c>
    </row>
    <row r="370" spans="1:13">
      <c r="A370" s="268">
        <v>360</v>
      </c>
      <c r="B370" s="277" t="s">
        <v>275</v>
      </c>
      <c r="C370" s="278">
        <v>4383.5</v>
      </c>
      <c r="D370" s="279">
        <v>4385.2166666666662</v>
      </c>
      <c r="E370" s="279">
        <v>4348.2833333333328</v>
      </c>
      <c r="F370" s="279">
        <v>4313.0666666666666</v>
      </c>
      <c r="G370" s="279">
        <v>4276.1333333333332</v>
      </c>
      <c r="H370" s="279">
        <v>4420.4333333333325</v>
      </c>
      <c r="I370" s="279">
        <v>4457.366666666665</v>
      </c>
      <c r="J370" s="279">
        <v>4492.5833333333321</v>
      </c>
      <c r="K370" s="277">
        <v>4422.1499999999996</v>
      </c>
      <c r="L370" s="277">
        <v>4350</v>
      </c>
      <c r="M370" s="277">
        <v>0.21132000000000001</v>
      </c>
    </row>
    <row r="371" spans="1:13">
      <c r="A371" s="268">
        <v>361</v>
      </c>
      <c r="B371" s="277" t="s">
        <v>277</v>
      </c>
      <c r="C371" s="278">
        <v>10311.4</v>
      </c>
      <c r="D371" s="279">
        <v>10329.216666666667</v>
      </c>
      <c r="E371" s="279">
        <v>10233.433333333334</v>
      </c>
      <c r="F371" s="279">
        <v>10155.466666666667</v>
      </c>
      <c r="G371" s="279">
        <v>10059.683333333334</v>
      </c>
      <c r="H371" s="279">
        <v>10407.183333333334</v>
      </c>
      <c r="I371" s="279">
        <v>10502.966666666667</v>
      </c>
      <c r="J371" s="279">
        <v>10580.933333333334</v>
      </c>
      <c r="K371" s="277">
        <v>10425</v>
      </c>
      <c r="L371" s="277">
        <v>10251.25</v>
      </c>
      <c r="M371" s="277">
        <v>0.12864</v>
      </c>
    </row>
    <row r="372" spans="1:13">
      <c r="A372" s="268">
        <v>362</v>
      </c>
      <c r="B372" s="277" t="s">
        <v>494</v>
      </c>
      <c r="C372" s="278">
        <v>4664.45</v>
      </c>
      <c r="D372" s="279">
        <v>4604.4833333333336</v>
      </c>
      <c r="E372" s="279">
        <v>4458.9666666666672</v>
      </c>
      <c r="F372" s="279">
        <v>4253.4833333333336</v>
      </c>
      <c r="G372" s="279">
        <v>4107.9666666666672</v>
      </c>
      <c r="H372" s="279">
        <v>4809.9666666666672</v>
      </c>
      <c r="I372" s="279">
        <v>4955.4833333333336</v>
      </c>
      <c r="J372" s="279">
        <v>5160.9666666666672</v>
      </c>
      <c r="K372" s="277">
        <v>4750</v>
      </c>
      <c r="L372" s="277">
        <v>4399</v>
      </c>
      <c r="M372" s="277">
        <v>0.46988000000000002</v>
      </c>
    </row>
    <row r="373" spans="1:13">
      <c r="A373" s="268">
        <v>363</v>
      </c>
      <c r="B373" s="277" t="s">
        <v>489</v>
      </c>
      <c r="C373" s="278">
        <v>107.7</v>
      </c>
      <c r="D373" s="279">
        <v>108.26666666666667</v>
      </c>
      <c r="E373" s="279">
        <v>105.58333333333333</v>
      </c>
      <c r="F373" s="279">
        <v>103.46666666666667</v>
      </c>
      <c r="G373" s="279">
        <v>100.78333333333333</v>
      </c>
      <c r="H373" s="279">
        <v>110.38333333333333</v>
      </c>
      <c r="I373" s="279">
        <v>113.06666666666666</v>
      </c>
      <c r="J373" s="279">
        <v>115.18333333333332</v>
      </c>
      <c r="K373" s="277">
        <v>110.95</v>
      </c>
      <c r="L373" s="277">
        <v>106.15</v>
      </c>
      <c r="M373" s="277">
        <v>22.5535</v>
      </c>
    </row>
    <row r="374" spans="1:13">
      <c r="A374" s="268">
        <v>364</v>
      </c>
      <c r="B374" s="277" t="s">
        <v>490</v>
      </c>
      <c r="C374" s="278">
        <v>602</v>
      </c>
      <c r="D374" s="279">
        <v>611.94999999999993</v>
      </c>
      <c r="E374" s="279">
        <v>585.54999999999984</v>
      </c>
      <c r="F374" s="279">
        <v>569.09999999999991</v>
      </c>
      <c r="G374" s="279">
        <v>542.69999999999982</v>
      </c>
      <c r="H374" s="279">
        <v>628.39999999999986</v>
      </c>
      <c r="I374" s="279">
        <v>654.79999999999995</v>
      </c>
      <c r="J374" s="279">
        <v>671.24999999999989</v>
      </c>
      <c r="K374" s="277">
        <v>638.35</v>
      </c>
      <c r="L374" s="277">
        <v>595.5</v>
      </c>
      <c r="M374" s="277">
        <v>0.69703000000000004</v>
      </c>
    </row>
    <row r="375" spans="1:13">
      <c r="A375" s="268">
        <v>365</v>
      </c>
      <c r="B375" s="277" t="s">
        <v>163</v>
      </c>
      <c r="C375" s="278">
        <v>1378.3</v>
      </c>
      <c r="D375" s="279">
        <v>1365.0333333333333</v>
      </c>
      <c r="E375" s="279">
        <v>1336.3666666666666</v>
      </c>
      <c r="F375" s="279">
        <v>1294.4333333333332</v>
      </c>
      <c r="G375" s="279">
        <v>1265.7666666666664</v>
      </c>
      <c r="H375" s="279">
        <v>1406.9666666666667</v>
      </c>
      <c r="I375" s="279">
        <v>1435.6333333333337</v>
      </c>
      <c r="J375" s="279">
        <v>1477.5666666666668</v>
      </c>
      <c r="K375" s="277">
        <v>1393.7</v>
      </c>
      <c r="L375" s="277">
        <v>1323.1</v>
      </c>
      <c r="M375" s="277">
        <v>38.716850000000001</v>
      </c>
    </row>
    <row r="376" spans="1:13">
      <c r="A376" s="268">
        <v>366</v>
      </c>
      <c r="B376" s="277" t="s">
        <v>273</v>
      </c>
      <c r="C376" s="278">
        <v>1946.4</v>
      </c>
      <c r="D376" s="279">
        <v>2014.8</v>
      </c>
      <c r="E376" s="279">
        <v>1869.6</v>
      </c>
      <c r="F376" s="279">
        <v>1792.8</v>
      </c>
      <c r="G376" s="279">
        <v>1647.6</v>
      </c>
      <c r="H376" s="279">
        <v>2091.6</v>
      </c>
      <c r="I376" s="279">
        <v>2236.8000000000002</v>
      </c>
      <c r="J376" s="279">
        <v>2313.6</v>
      </c>
      <c r="K376" s="277">
        <v>2160</v>
      </c>
      <c r="L376" s="277">
        <v>1938</v>
      </c>
      <c r="M376" s="277">
        <v>8.9215699999999991</v>
      </c>
    </row>
    <row r="377" spans="1:13">
      <c r="A377" s="268">
        <v>367</v>
      </c>
      <c r="B377" s="277" t="s">
        <v>164</v>
      </c>
      <c r="C377" s="278">
        <v>32.799999999999997</v>
      </c>
      <c r="D377" s="279">
        <v>32.666666666666664</v>
      </c>
      <c r="E377" s="279">
        <v>32.383333333333326</v>
      </c>
      <c r="F377" s="279">
        <v>31.966666666666661</v>
      </c>
      <c r="G377" s="279">
        <v>31.683333333333323</v>
      </c>
      <c r="H377" s="279">
        <v>33.083333333333329</v>
      </c>
      <c r="I377" s="279">
        <v>33.366666666666674</v>
      </c>
      <c r="J377" s="279">
        <v>33.783333333333331</v>
      </c>
      <c r="K377" s="277">
        <v>32.950000000000003</v>
      </c>
      <c r="L377" s="277">
        <v>32.25</v>
      </c>
      <c r="M377" s="277">
        <v>182.60473999999999</v>
      </c>
    </row>
    <row r="378" spans="1:13">
      <c r="A378" s="268">
        <v>368</v>
      </c>
      <c r="B378" s="277" t="s">
        <v>274</v>
      </c>
      <c r="C378" s="278">
        <v>218.45</v>
      </c>
      <c r="D378" s="279">
        <v>219.54999999999998</v>
      </c>
      <c r="E378" s="279">
        <v>213.49999999999997</v>
      </c>
      <c r="F378" s="279">
        <v>208.54999999999998</v>
      </c>
      <c r="G378" s="279">
        <v>202.49999999999997</v>
      </c>
      <c r="H378" s="279">
        <v>224.49999999999997</v>
      </c>
      <c r="I378" s="279">
        <v>230.54999999999998</v>
      </c>
      <c r="J378" s="279">
        <v>235.49999999999997</v>
      </c>
      <c r="K378" s="277">
        <v>225.6</v>
      </c>
      <c r="L378" s="277">
        <v>214.6</v>
      </c>
      <c r="M378" s="277">
        <v>17.406120000000001</v>
      </c>
    </row>
    <row r="379" spans="1:13">
      <c r="A379" s="268">
        <v>369</v>
      </c>
      <c r="B379" s="277" t="s">
        <v>485</v>
      </c>
      <c r="C379" s="278">
        <v>134.15</v>
      </c>
      <c r="D379" s="279">
        <v>134.11666666666667</v>
      </c>
      <c r="E379" s="279">
        <v>132.53333333333336</v>
      </c>
      <c r="F379" s="279">
        <v>130.91666666666669</v>
      </c>
      <c r="G379" s="279">
        <v>129.33333333333337</v>
      </c>
      <c r="H379" s="279">
        <v>135.73333333333335</v>
      </c>
      <c r="I379" s="279">
        <v>137.31666666666666</v>
      </c>
      <c r="J379" s="279">
        <v>138.93333333333334</v>
      </c>
      <c r="K379" s="277">
        <v>135.69999999999999</v>
      </c>
      <c r="L379" s="277">
        <v>132.5</v>
      </c>
      <c r="M379" s="277">
        <v>1.4401299999999999</v>
      </c>
    </row>
    <row r="380" spans="1:13">
      <c r="A380" s="268">
        <v>370</v>
      </c>
      <c r="B380" s="277" t="s">
        <v>491</v>
      </c>
      <c r="C380" s="278">
        <v>842.45</v>
      </c>
      <c r="D380" s="279">
        <v>844.18333333333339</v>
      </c>
      <c r="E380" s="279">
        <v>833.36666666666679</v>
      </c>
      <c r="F380" s="279">
        <v>824.28333333333342</v>
      </c>
      <c r="G380" s="279">
        <v>813.46666666666681</v>
      </c>
      <c r="H380" s="279">
        <v>853.26666666666677</v>
      </c>
      <c r="I380" s="279">
        <v>864.08333333333337</v>
      </c>
      <c r="J380" s="279">
        <v>873.16666666666674</v>
      </c>
      <c r="K380" s="277">
        <v>855</v>
      </c>
      <c r="L380" s="277">
        <v>835.1</v>
      </c>
      <c r="M380" s="277">
        <v>2.15544</v>
      </c>
    </row>
    <row r="381" spans="1:13">
      <c r="A381" s="268">
        <v>371</v>
      </c>
      <c r="B381" s="277" t="s">
        <v>2224</v>
      </c>
      <c r="C381" s="278">
        <v>407.8</v>
      </c>
      <c r="D381" s="279">
        <v>408.76666666666665</v>
      </c>
      <c r="E381" s="279">
        <v>402.0333333333333</v>
      </c>
      <c r="F381" s="279">
        <v>396.26666666666665</v>
      </c>
      <c r="G381" s="279">
        <v>389.5333333333333</v>
      </c>
      <c r="H381" s="279">
        <v>414.5333333333333</v>
      </c>
      <c r="I381" s="279">
        <v>421.26666666666665</v>
      </c>
      <c r="J381" s="279">
        <v>427.0333333333333</v>
      </c>
      <c r="K381" s="277">
        <v>415.5</v>
      </c>
      <c r="L381" s="277">
        <v>403</v>
      </c>
      <c r="M381" s="277">
        <v>1.1394899999999999</v>
      </c>
    </row>
    <row r="382" spans="1:13">
      <c r="A382" s="268">
        <v>372</v>
      </c>
      <c r="B382" s="277" t="s">
        <v>165</v>
      </c>
      <c r="C382" s="278">
        <v>175.95</v>
      </c>
      <c r="D382" s="279">
        <v>176.38333333333333</v>
      </c>
      <c r="E382" s="279">
        <v>174.81666666666666</v>
      </c>
      <c r="F382" s="279">
        <v>173.68333333333334</v>
      </c>
      <c r="G382" s="279">
        <v>172.11666666666667</v>
      </c>
      <c r="H382" s="279">
        <v>177.51666666666665</v>
      </c>
      <c r="I382" s="279">
        <v>179.08333333333331</v>
      </c>
      <c r="J382" s="279">
        <v>180.21666666666664</v>
      </c>
      <c r="K382" s="277">
        <v>177.95</v>
      </c>
      <c r="L382" s="277">
        <v>175.25</v>
      </c>
      <c r="M382" s="277">
        <v>45.151350000000001</v>
      </c>
    </row>
    <row r="383" spans="1:13">
      <c r="A383" s="268">
        <v>373</v>
      </c>
      <c r="B383" s="277" t="s">
        <v>492</v>
      </c>
      <c r="C383" s="278">
        <v>59.4</v>
      </c>
      <c r="D383" s="279">
        <v>59.683333333333337</v>
      </c>
      <c r="E383" s="279">
        <v>58.466666666666676</v>
      </c>
      <c r="F383" s="279">
        <v>57.533333333333339</v>
      </c>
      <c r="G383" s="279">
        <v>56.316666666666677</v>
      </c>
      <c r="H383" s="279">
        <v>60.616666666666674</v>
      </c>
      <c r="I383" s="279">
        <v>61.833333333333343</v>
      </c>
      <c r="J383" s="279">
        <v>62.766666666666673</v>
      </c>
      <c r="K383" s="277">
        <v>60.9</v>
      </c>
      <c r="L383" s="277">
        <v>58.75</v>
      </c>
      <c r="M383" s="277">
        <v>14.0063</v>
      </c>
    </row>
    <row r="384" spans="1:13">
      <c r="A384" s="268">
        <v>374</v>
      </c>
      <c r="B384" s="277" t="s">
        <v>276</v>
      </c>
      <c r="C384" s="278">
        <v>225.1</v>
      </c>
      <c r="D384" s="279">
        <v>226.36666666666667</v>
      </c>
      <c r="E384" s="279">
        <v>220.73333333333335</v>
      </c>
      <c r="F384" s="279">
        <v>216.36666666666667</v>
      </c>
      <c r="G384" s="279">
        <v>210.73333333333335</v>
      </c>
      <c r="H384" s="279">
        <v>230.73333333333335</v>
      </c>
      <c r="I384" s="279">
        <v>236.36666666666667</v>
      </c>
      <c r="J384" s="279">
        <v>240.73333333333335</v>
      </c>
      <c r="K384" s="277">
        <v>232</v>
      </c>
      <c r="L384" s="277">
        <v>222</v>
      </c>
      <c r="M384" s="277">
        <v>16.200510000000001</v>
      </c>
    </row>
    <row r="385" spans="1:13">
      <c r="A385" s="268">
        <v>375</v>
      </c>
      <c r="B385" s="277" t="s">
        <v>493</v>
      </c>
      <c r="C385" s="278">
        <v>46.1</v>
      </c>
      <c r="D385" s="279">
        <v>46.316666666666663</v>
      </c>
      <c r="E385" s="279">
        <v>45.583333333333329</v>
      </c>
      <c r="F385" s="279">
        <v>45.066666666666663</v>
      </c>
      <c r="G385" s="279">
        <v>44.333333333333329</v>
      </c>
      <c r="H385" s="279">
        <v>46.833333333333329</v>
      </c>
      <c r="I385" s="279">
        <v>47.566666666666663</v>
      </c>
      <c r="J385" s="279">
        <v>48.083333333333329</v>
      </c>
      <c r="K385" s="277">
        <v>47.05</v>
      </c>
      <c r="L385" s="277">
        <v>45.8</v>
      </c>
      <c r="M385" s="277">
        <v>1.7424900000000001</v>
      </c>
    </row>
    <row r="386" spans="1:13">
      <c r="A386" s="268">
        <v>376</v>
      </c>
      <c r="B386" s="277" t="s">
        <v>486</v>
      </c>
      <c r="C386" s="278">
        <v>53.2</v>
      </c>
      <c r="D386" s="279">
        <v>53.316666666666663</v>
      </c>
      <c r="E386" s="279">
        <v>52.983333333333327</v>
      </c>
      <c r="F386" s="279">
        <v>52.766666666666666</v>
      </c>
      <c r="G386" s="279">
        <v>52.43333333333333</v>
      </c>
      <c r="H386" s="279">
        <v>53.533333333333324</v>
      </c>
      <c r="I386" s="279">
        <v>53.866666666666667</v>
      </c>
      <c r="J386" s="279">
        <v>54.083333333333321</v>
      </c>
      <c r="K386" s="277">
        <v>53.65</v>
      </c>
      <c r="L386" s="277">
        <v>53.1</v>
      </c>
      <c r="M386" s="277">
        <v>11.51155</v>
      </c>
    </row>
    <row r="387" spans="1:13">
      <c r="A387" s="268">
        <v>377</v>
      </c>
      <c r="B387" s="277" t="s">
        <v>166</v>
      </c>
      <c r="C387" s="278">
        <v>1127.8499999999999</v>
      </c>
      <c r="D387" s="279">
        <v>1128.25</v>
      </c>
      <c r="E387" s="279">
        <v>1119.5999999999999</v>
      </c>
      <c r="F387" s="279">
        <v>1111.3499999999999</v>
      </c>
      <c r="G387" s="279">
        <v>1102.6999999999998</v>
      </c>
      <c r="H387" s="279">
        <v>1136.5</v>
      </c>
      <c r="I387" s="279">
        <v>1145.1500000000001</v>
      </c>
      <c r="J387" s="279">
        <v>1153.4000000000001</v>
      </c>
      <c r="K387" s="277">
        <v>1136.9000000000001</v>
      </c>
      <c r="L387" s="277">
        <v>1120</v>
      </c>
      <c r="M387" s="277">
        <v>4.9887300000000003</v>
      </c>
    </row>
    <row r="388" spans="1:13">
      <c r="A388" s="268">
        <v>378</v>
      </c>
      <c r="B388" s="277" t="s">
        <v>278</v>
      </c>
      <c r="C388" s="278">
        <v>369.6</v>
      </c>
      <c r="D388" s="279">
        <v>368.8</v>
      </c>
      <c r="E388" s="279">
        <v>358.90000000000003</v>
      </c>
      <c r="F388" s="279">
        <v>348.20000000000005</v>
      </c>
      <c r="G388" s="279">
        <v>338.30000000000007</v>
      </c>
      <c r="H388" s="279">
        <v>379.5</v>
      </c>
      <c r="I388" s="279">
        <v>389.4</v>
      </c>
      <c r="J388" s="279">
        <v>400.09999999999997</v>
      </c>
      <c r="K388" s="277">
        <v>378.7</v>
      </c>
      <c r="L388" s="277">
        <v>358.1</v>
      </c>
      <c r="M388" s="277">
        <v>2.0870799999999998</v>
      </c>
    </row>
    <row r="389" spans="1:13">
      <c r="A389" s="268">
        <v>379</v>
      </c>
      <c r="B389" s="277" t="s">
        <v>496</v>
      </c>
      <c r="C389" s="278">
        <v>386.4</v>
      </c>
      <c r="D389" s="279">
        <v>383.9666666666667</v>
      </c>
      <c r="E389" s="279">
        <v>379.43333333333339</v>
      </c>
      <c r="F389" s="279">
        <v>372.4666666666667</v>
      </c>
      <c r="G389" s="279">
        <v>367.93333333333339</v>
      </c>
      <c r="H389" s="279">
        <v>390.93333333333339</v>
      </c>
      <c r="I389" s="279">
        <v>395.4666666666667</v>
      </c>
      <c r="J389" s="279">
        <v>402.43333333333339</v>
      </c>
      <c r="K389" s="277">
        <v>388.5</v>
      </c>
      <c r="L389" s="277">
        <v>377</v>
      </c>
      <c r="M389" s="277">
        <v>2.7542900000000001</v>
      </c>
    </row>
    <row r="390" spans="1:13">
      <c r="A390" s="268">
        <v>380</v>
      </c>
      <c r="B390" s="277" t="s">
        <v>498</v>
      </c>
      <c r="C390" s="278">
        <v>100.05</v>
      </c>
      <c r="D390" s="279">
        <v>99.333333333333329</v>
      </c>
      <c r="E390" s="279">
        <v>97.36666666666666</v>
      </c>
      <c r="F390" s="279">
        <v>94.683333333333337</v>
      </c>
      <c r="G390" s="279">
        <v>92.716666666666669</v>
      </c>
      <c r="H390" s="279">
        <v>102.01666666666665</v>
      </c>
      <c r="I390" s="279">
        <v>103.98333333333332</v>
      </c>
      <c r="J390" s="279">
        <v>106.66666666666664</v>
      </c>
      <c r="K390" s="277">
        <v>101.3</v>
      </c>
      <c r="L390" s="277">
        <v>96.65</v>
      </c>
      <c r="M390" s="277">
        <v>23.04813</v>
      </c>
    </row>
    <row r="391" spans="1:13">
      <c r="A391" s="268">
        <v>381</v>
      </c>
      <c r="B391" s="277" t="s">
        <v>279</v>
      </c>
      <c r="C391" s="278">
        <v>458.55</v>
      </c>
      <c r="D391" s="279">
        <v>463.7</v>
      </c>
      <c r="E391" s="279">
        <v>451.5</v>
      </c>
      <c r="F391" s="279">
        <v>444.45</v>
      </c>
      <c r="G391" s="279">
        <v>432.25</v>
      </c>
      <c r="H391" s="279">
        <v>470.75</v>
      </c>
      <c r="I391" s="279">
        <v>482.94999999999993</v>
      </c>
      <c r="J391" s="279">
        <v>490</v>
      </c>
      <c r="K391" s="277">
        <v>475.9</v>
      </c>
      <c r="L391" s="277">
        <v>456.65</v>
      </c>
      <c r="M391" s="277">
        <v>1.6955800000000001</v>
      </c>
    </row>
    <row r="392" spans="1:13">
      <c r="A392" s="268">
        <v>382</v>
      </c>
      <c r="B392" s="277" t="s">
        <v>499</v>
      </c>
      <c r="C392" s="278">
        <v>303.55</v>
      </c>
      <c r="D392" s="279">
        <v>302.93333333333334</v>
      </c>
      <c r="E392" s="279">
        <v>299.16666666666669</v>
      </c>
      <c r="F392" s="279">
        <v>294.78333333333336</v>
      </c>
      <c r="G392" s="279">
        <v>291.01666666666671</v>
      </c>
      <c r="H392" s="279">
        <v>307.31666666666666</v>
      </c>
      <c r="I392" s="279">
        <v>311.08333333333331</v>
      </c>
      <c r="J392" s="279">
        <v>315.46666666666664</v>
      </c>
      <c r="K392" s="277">
        <v>306.7</v>
      </c>
      <c r="L392" s="277">
        <v>298.55</v>
      </c>
      <c r="M392" s="277">
        <v>12.413270000000001</v>
      </c>
    </row>
    <row r="393" spans="1:13">
      <c r="A393" s="268">
        <v>383</v>
      </c>
      <c r="B393" s="277" t="s">
        <v>167</v>
      </c>
      <c r="C393" s="278">
        <v>688.2</v>
      </c>
      <c r="D393" s="279">
        <v>687.70000000000016</v>
      </c>
      <c r="E393" s="279">
        <v>677.45000000000027</v>
      </c>
      <c r="F393" s="279">
        <v>666.70000000000016</v>
      </c>
      <c r="G393" s="279">
        <v>656.45000000000027</v>
      </c>
      <c r="H393" s="279">
        <v>698.45000000000027</v>
      </c>
      <c r="I393" s="279">
        <v>708.7</v>
      </c>
      <c r="J393" s="279">
        <v>719.45000000000027</v>
      </c>
      <c r="K393" s="277">
        <v>697.95</v>
      </c>
      <c r="L393" s="277">
        <v>676.95</v>
      </c>
      <c r="M393" s="277">
        <v>7.9731899999999998</v>
      </c>
    </row>
    <row r="394" spans="1:13">
      <c r="A394" s="268">
        <v>384</v>
      </c>
      <c r="B394" s="277" t="s">
        <v>501</v>
      </c>
      <c r="C394" s="278">
        <v>1113.9000000000001</v>
      </c>
      <c r="D394" s="279">
        <v>1119.8166666666668</v>
      </c>
      <c r="E394" s="279">
        <v>1104.6833333333336</v>
      </c>
      <c r="F394" s="279">
        <v>1095.4666666666667</v>
      </c>
      <c r="G394" s="279">
        <v>1080.3333333333335</v>
      </c>
      <c r="H394" s="279">
        <v>1129.0333333333338</v>
      </c>
      <c r="I394" s="279">
        <v>1144.166666666667</v>
      </c>
      <c r="J394" s="279">
        <v>1153.3833333333339</v>
      </c>
      <c r="K394" s="277">
        <v>1134.95</v>
      </c>
      <c r="L394" s="277">
        <v>1110.5999999999999</v>
      </c>
      <c r="M394" s="277">
        <v>9.9500000000000005E-2</v>
      </c>
    </row>
    <row r="395" spans="1:13">
      <c r="A395" s="268">
        <v>385</v>
      </c>
      <c r="B395" s="277" t="s">
        <v>502</v>
      </c>
      <c r="C395" s="278">
        <v>254.15</v>
      </c>
      <c r="D395" s="279">
        <v>253.81666666666669</v>
      </c>
      <c r="E395" s="279">
        <v>251.88333333333338</v>
      </c>
      <c r="F395" s="279">
        <v>249.6166666666667</v>
      </c>
      <c r="G395" s="279">
        <v>247.68333333333339</v>
      </c>
      <c r="H395" s="279">
        <v>256.08333333333337</v>
      </c>
      <c r="I395" s="279">
        <v>258.01666666666671</v>
      </c>
      <c r="J395" s="279">
        <v>260.28333333333336</v>
      </c>
      <c r="K395" s="277">
        <v>255.75</v>
      </c>
      <c r="L395" s="277">
        <v>251.55</v>
      </c>
      <c r="M395" s="277">
        <v>4.5683199999999999</v>
      </c>
    </row>
    <row r="396" spans="1:13">
      <c r="A396" s="268">
        <v>386</v>
      </c>
      <c r="B396" s="277" t="s">
        <v>168</v>
      </c>
      <c r="C396" s="278">
        <v>191.3</v>
      </c>
      <c r="D396" s="279">
        <v>185.46666666666667</v>
      </c>
      <c r="E396" s="279">
        <v>177.23333333333335</v>
      </c>
      <c r="F396" s="279">
        <v>163.16666666666669</v>
      </c>
      <c r="G396" s="279">
        <v>154.93333333333337</v>
      </c>
      <c r="H396" s="279">
        <v>199.53333333333333</v>
      </c>
      <c r="I396" s="279">
        <v>207.76666666666662</v>
      </c>
      <c r="J396" s="279">
        <v>221.83333333333331</v>
      </c>
      <c r="K396" s="277">
        <v>193.7</v>
      </c>
      <c r="L396" s="277">
        <v>171.4</v>
      </c>
      <c r="M396" s="277">
        <v>713.65078000000005</v>
      </c>
    </row>
    <row r="397" spans="1:13">
      <c r="A397" s="268">
        <v>387</v>
      </c>
      <c r="B397" s="277" t="s">
        <v>500</v>
      </c>
      <c r="C397" s="278">
        <v>51</v>
      </c>
      <c r="D397" s="279">
        <v>50.283333333333331</v>
      </c>
      <c r="E397" s="279">
        <v>48.966666666666661</v>
      </c>
      <c r="F397" s="279">
        <v>46.93333333333333</v>
      </c>
      <c r="G397" s="279">
        <v>45.61666666666666</v>
      </c>
      <c r="H397" s="279">
        <v>52.316666666666663</v>
      </c>
      <c r="I397" s="279">
        <v>53.633333333333326</v>
      </c>
      <c r="J397" s="279">
        <v>55.666666666666664</v>
      </c>
      <c r="K397" s="277">
        <v>51.6</v>
      </c>
      <c r="L397" s="277">
        <v>48.25</v>
      </c>
      <c r="M397" s="277">
        <v>68.459090000000003</v>
      </c>
    </row>
    <row r="398" spans="1:13">
      <c r="A398" s="268">
        <v>388</v>
      </c>
      <c r="B398" s="277" t="s">
        <v>169</v>
      </c>
      <c r="C398" s="278">
        <v>105.75</v>
      </c>
      <c r="D398" s="279">
        <v>105.95</v>
      </c>
      <c r="E398" s="279">
        <v>103.2</v>
      </c>
      <c r="F398" s="279">
        <v>100.65</v>
      </c>
      <c r="G398" s="279">
        <v>97.9</v>
      </c>
      <c r="H398" s="279">
        <v>108.5</v>
      </c>
      <c r="I398" s="279">
        <v>111.25</v>
      </c>
      <c r="J398" s="279">
        <v>113.8</v>
      </c>
      <c r="K398" s="277">
        <v>108.7</v>
      </c>
      <c r="L398" s="277">
        <v>103.4</v>
      </c>
      <c r="M398" s="277">
        <v>118.70721</v>
      </c>
    </row>
    <row r="399" spans="1:13">
      <c r="A399" s="268">
        <v>389</v>
      </c>
      <c r="B399" s="277" t="s">
        <v>503</v>
      </c>
      <c r="C399" s="278">
        <v>87.3</v>
      </c>
      <c r="D399" s="279">
        <v>87.816666666666663</v>
      </c>
      <c r="E399" s="279">
        <v>86.23333333333332</v>
      </c>
      <c r="F399" s="279">
        <v>85.166666666666657</v>
      </c>
      <c r="G399" s="279">
        <v>83.583333333333314</v>
      </c>
      <c r="H399" s="279">
        <v>88.883333333333326</v>
      </c>
      <c r="I399" s="279">
        <v>90.466666666666669</v>
      </c>
      <c r="J399" s="279">
        <v>91.533333333333331</v>
      </c>
      <c r="K399" s="277">
        <v>89.4</v>
      </c>
      <c r="L399" s="277">
        <v>86.75</v>
      </c>
      <c r="M399" s="277">
        <v>2.9393400000000001</v>
      </c>
    </row>
    <row r="400" spans="1:13">
      <c r="A400" s="268">
        <v>390</v>
      </c>
      <c r="B400" s="277" t="s">
        <v>504</v>
      </c>
      <c r="C400" s="278">
        <v>637.20000000000005</v>
      </c>
      <c r="D400" s="279">
        <v>632.81666666666672</v>
      </c>
      <c r="E400" s="279">
        <v>626.63333333333344</v>
      </c>
      <c r="F400" s="279">
        <v>616.06666666666672</v>
      </c>
      <c r="G400" s="279">
        <v>609.88333333333344</v>
      </c>
      <c r="H400" s="279">
        <v>643.38333333333344</v>
      </c>
      <c r="I400" s="279">
        <v>649.56666666666661</v>
      </c>
      <c r="J400" s="279">
        <v>660.13333333333344</v>
      </c>
      <c r="K400" s="277">
        <v>639</v>
      </c>
      <c r="L400" s="277">
        <v>622.25</v>
      </c>
      <c r="M400" s="277">
        <v>2.24898</v>
      </c>
    </row>
    <row r="401" spans="1:13">
      <c r="A401" s="268">
        <v>391</v>
      </c>
      <c r="B401" s="277" t="s">
        <v>170</v>
      </c>
      <c r="C401" s="278">
        <v>2146.4499999999998</v>
      </c>
      <c r="D401" s="279">
        <v>2141.4833333333331</v>
      </c>
      <c r="E401" s="279">
        <v>2125.1666666666661</v>
      </c>
      <c r="F401" s="279">
        <v>2103.8833333333328</v>
      </c>
      <c r="G401" s="279">
        <v>2087.5666666666657</v>
      </c>
      <c r="H401" s="279">
        <v>2162.7666666666664</v>
      </c>
      <c r="I401" s="279">
        <v>2179.083333333333</v>
      </c>
      <c r="J401" s="279">
        <v>2200.3666666666668</v>
      </c>
      <c r="K401" s="277">
        <v>2157.8000000000002</v>
      </c>
      <c r="L401" s="277">
        <v>2120.1999999999998</v>
      </c>
      <c r="M401" s="277">
        <v>152.22384</v>
      </c>
    </row>
    <row r="402" spans="1:13">
      <c r="A402" s="268">
        <v>392</v>
      </c>
      <c r="B402" s="277" t="s">
        <v>519</v>
      </c>
      <c r="C402" s="278">
        <v>9.1999999999999993</v>
      </c>
      <c r="D402" s="279">
        <v>9.0833333333333339</v>
      </c>
      <c r="E402" s="279">
        <v>8.9166666666666679</v>
      </c>
      <c r="F402" s="279">
        <v>8.6333333333333346</v>
      </c>
      <c r="G402" s="279">
        <v>8.4666666666666686</v>
      </c>
      <c r="H402" s="279">
        <v>9.3666666666666671</v>
      </c>
      <c r="I402" s="279">
        <v>9.533333333333335</v>
      </c>
      <c r="J402" s="279">
        <v>9.8166666666666664</v>
      </c>
      <c r="K402" s="277">
        <v>9.25</v>
      </c>
      <c r="L402" s="277">
        <v>8.8000000000000007</v>
      </c>
      <c r="M402" s="277">
        <v>18.707180000000001</v>
      </c>
    </row>
    <row r="403" spans="1:13">
      <c r="A403" s="268">
        <v>393</v>
      </c>
      <c r="B403" s="277" t="s">
        <v>508</v>
      </c>
      <c r="C403" s="278">
        <v>138.85</v>
      </c>
      <c r="D403" s="279">
        <v>140.81666666666666</v>
      </c>
      <c r="E403" s="279">
        <v>136.23333333333332</v>
      </c>
      <c r="F403" s="279">
        <v>133.61666666666665</v>
      </c>
      <c r="G403" s="279">
        <v>129.0333333333333</v>
      </c>
      <c r="H403" s="279">
        <v>143.43333333333334</v>
      </c>
      <c r="I403" s="279">
        <v>148.01666666666671</v>
      </c>
      <c r="J403" s="279">
        <v>150.63333333333335</v>
      </c>
      <c r="K403" s="277">
        <v>145.4</v>
      </c>
      <c r="L403" s="277">
        <v>138.19999999999999</v>
      </c>
      <c r="M403" s="277">
        <v>3.9616199999999999</v>
      </c>
    </row>
    <row r="404" spans="1:13">
      <c r="A404" s="268">
        <v>394</v>
      </c>
      <c r="B404" s="277" t="s">
        <v>495</v>
      </c>
      <c r="C404" s="278">
        <v>244.95</v>
      </c>
      <c r="D404" s="279">
        <v>244.20000000000002</v>
      </c>
      <c r="E404" s="279">
        <v>241.65000000000003</v>
      </c>
      <c r="F404" s="279">
        <v>238.35000000000002</v>
      </c>
      <c r="G404" s="279">
        <v>235.80000000000004</v>
      </c>
      <c r="H404" s="279">
        <v>247.50000000000003</v>
      </c>
      <c r="I404" s="279">
        <v>250.05000000000004</v>
      </c>
      <c r="J404" s="279">
        <v>253.35000000000002</v>
      </c>
      <c r="K404" s="277">
        <v>246.75</v>
      </c>
      <c r="L404" s="277">
        <v>240.9</v>
      </c>
      <c r="M404" s="277">
        <v>6.7354099999999999</v>
      </c>
    </row>
    <row r="405" spans="1:13">
      <c r="A405" s="268">
        <v>395</v>
      </c>
      <c r="B405" s="277" t="s">
        <v>497</v>
      </c>
      <c r="C405" s="278">
        <v>19.149999999999999</v>
      </c>
      <c r="D405" s="279">
        <v>19.150000000000002</v>
      </c>
      <c r="E405" s="279">
        <v>19.050000000000004</v>
      </c>
      <c r="F405" s="279">
        <v>18.950000000000003</v>
      </c>
      <c r="G405" s="279">
        <v>18.850000000000005</v>
      </c>
      <c r="H405" s="279">
        <v>19.250000000000004</v>
      </c>
      <c r="I405" s="279">
        <v>19.350000000000005</v>
      </c>
      <c r="J405" s="279">
        <v>19.450000000000003</v>
      </c>
      <c r="K405" s="277">
        <v>19.25</v>
      </c>
      <c r="L405" s="277">
        <v>19.05</v>
      </c>
      <c r="M405" s="277">
        <v>23.355640000000001</v>
      </c>
    </row>
    <row r="406" spans="1:13">
      <c r="A406" s="268">
        <v>396</v>
      </c>
      <c r="B406" s="277" t="s">
        <v>512</v>
      </c>
      <c r="C406" s="278">
        <v>46.35</v>
      </c>
      <c r="D406" s="279">
        <v>46.70000000000001</v>
      </c>
      <c r="E406" s="279">
        <v>45.450000000000017</v>
      </c>
      <c r="F406" s="279">
        <v>44.550000000000004</v>
      </c>
      <c r="G406" s="279">
        <v>43.300000000000011</v>
      </c>
      <c r="H406" s="279">
        <v>47.600000000000023</v>
      </c>
      <c r="I406" s="279">
        <v>48.850000000000009</v>
      </c>
      <c r="J406" s="279">
        <v>49.750000000000028</v>
      </c>
      <c r="K406" s="277">
        <v>47.95</v>
      </c>
      <c r="L406" s="277">
        <v>45.8</v>
      </c>
      <c r="M406" s="277">
        <v>4.8653500000000003</v>
      </c>
    </row>
    <row r="407" spans="1:13">
      <c r="A407" s="268">
        <v>397</v>
      </c>
      <c r="B407" s="277" t="s">
        <v>171</v>
      </c>
      <c r="C407" s="278">
        <v>37.700000000000003</v>
      </c>
      <c r="D407" s="279">
        <v>37.683333333333337</v>
      </c>
      <c r="E407" s="279">
        <v>37.116666666666674</v>
      </c>
      <c r="F407" s="279">
        <v>36.533333333333339</v>
      </c>
      <c r="G407" s="279">
        <v>35.966666666666676</v>
      </c>
      <c r="H407" s="279">
        <v>38.266666666666673</v>
      </c>
      <c r="I407" s="279">
        <v>38.833333333333336</v>
      </c>
      <c r="J407" s="279">
        <v>39.416666666666671</v>
      </c>
      <c r="K407" s="277">
        <v>38.25</v>
      </c>
      <c r="L407" s="277">
        <v>37.1</v>
      </c>
      <c r="M407" s="277">
        <v>302.10487000000001</v>
      </c>
    </row>
    <row r="408" spans="1:13">
      <c r="A408" s="268">
        <v>398</v>
      </c>
      <c r="B408" s="277" t="s">
        <v>513</v>
      </c>
      <c r="C408" s="278">
        <v>8170.95</v>
      </c>
      <c r="D408" s="279">
        <v>8185.3166666666657</v>
      </c>
      <c r="E408" s="279">
        <v>8090.7333333333318</v>
      </c>
      <c r="F408" s="279">
        <v>8010.5166666666664</v>
      </c>
      <c r="G408" s="279">
        <v>7915.9333333333325</v>
      </c>
      <c r="H408" s="279">
        <v>8265.533333333331</v>
      </c>
      <c r="I408" s="279">
        <v>8360.1166666666668</v>
      </c>
      <c r="J408" s="279">
        <v>8440.3333333333303</v>
      </c>
      <c r="K408" s="277">
        <v>8279.9</v>
      </c>
      <c r="L408" s="277">
        <v>8105.1</v>
      </c>
      <c r="M408" s="277">
        <v>0.15593000000000001</v>
      </c>
    </row>
    <row r="409" spans="1:13">
      <c r="A409" s="268">
        <v>399</v>
      </c>
      <c r="B409" s="277" t="s">
        <v>3524</v>
      </c>
      <c r="C409" s="278">
        <v>757.95</v>
      </c>
      <c r="D409" s="279">
        <v>758.65</v>
      </c>
      <c r="E409" s="279">
        <v>752.3</v>
      </c>
      <c r="F409" s="279">
        <v>746.65</v>
      </c>
      <c r="G409" s="279">
        <v>740.3</v>
      </c>
      <c r="H409" s="279">
        <v>764.3</v>
      </c>
      <c r="I409" s="279">
        <v>770.65000000000009</v>
      </c>
      <c r="J409" s="279">
        <v>776.3</v>
      </c>
      <c r="K409" s="277">
        <v>765</v>
      </c>
      <c r="L409" s="277">
        <v>753</v>
      </c>
      <c r="M409" s="277">
        <v>9.1395700000000009</v>
      </c>
    </row>
    <row r="410" spans="1:13">
      <c r="A410" s="268">
        <v>400</v>
      </c>
      <c r="B410" s="277" t="s">
        <v>280</v>
      </c>
      <c r="C410" s="278">
        <v>868.6</v>
      </c>
      <c r="D410" s="279">
        <v>871.5333333333333</v>
      </c>
      <c r="E410" s="279">
        <v>859.21666666666658</v>
      </c>
      <c r="F410" s="279">
        <v>849.83333333333326</v>
      </c>
      <c r="G410" s="279">
        <v>837.51666666666654</v>
      </c>
      <c r="H410" s="279">
        <v>880.91666666666663</v>
      </c>
      <c r="I410" s="279">
        <v>893.23333333333323</v>
      </c>
      <c r="J410" s="279">
        <v>902.61666666666667</v>
      </c>
      <c r="K410" s="277">
        <v>883.85</v>
      </c>
      <c r="L410" s="277">
        <v>862.15</v>
      </c>
      <c r="M410" s="277">
        <v>8.2716799999999999</v>
      </c>
    </row>
    <row r="411" spans="1:13">
      <c r="A411" s="268">
        <v>401</v>
      </c>
      <c r="B411" s="277" t="s">
        <v>172</v>
      </c>
      <c r="C411" s="278">
        <v>190.65</v>
      </c>
      <c r="D411" s="279">
        <v>190.76666666666665</v>
      </c>
      <c r="E411" s="279">
        <v>189.43333333333331</v>
      </c>
      <c r="F411" s="279">
        <v>188.21666666666667</v>
      </c>
      <c r="G411" s="279">
        <v>186.88333333333333</v>
      </c>
      <c r="H411" s="279">
        <v>191.98333333333329</v>
      </c>
      <c r="I411" s="279">
        <v>193.31666666666666</v>
      </c>
      <c r="J411" s="279">
        <v>194.53333333333327</v>
      </c>
      <c r="K411" s="277">
        <v>192.1</v>
      </c>
      <c r="L411" s="277">
        <v>189.55</v>
      </c>
      <c r="M411" s="277">
        <v>448.22757000000001</v>
      </c>
    </row>
    <row r="412" spans="1:13">
      <c r="A412" s="268">
        <v>402</v>
      </c>
      <c r="B412" s="277" t="s">
        <v>514</v>
      </c>
      <c r="C412" s="278">
        <v>3543.85</v>
      </c>
      <c r="D412" s="279">
        <v>3551.6166666666668</v>
      </c>
      <c r="E412" s="279">
        <v>3512.2333333333336</v>
      </c>
      <c r="F412" s="279">
        <v>3480.6166666666668</v>
      </c>
      <c r="G412" s="279">
        <v>3441.2333333333336</v>
      </c>
      <c r="H412" s="279">
        <v>3583.2333333333336</v>
      </c>
      <c r="I412" s="279">
        <v>3622.6166666666668</v>
      </c>
      <c r="J412" s="279">
        <v>3654.2333333333336</v>
      </c>
      <c r="K412" s="277">
        <v>3591</v>
      </c>
      <c r="L412" s="277">
        <v>3520</v>
      </c>
      <c r="M412" s="277">
        <v>2.4060000000000002E-2</v>
      </c>
    </row>
    <row r="413" spans="1:13">
      <c r="A413" s="268">
        <v>403</v>
      </c>
      <c r="B413" s="277" t="s">
        <v>2403</v>
      </c>
      <c r="C413" s="278">
        <v>76.5</v>
      </c>
      <c r="D413" s="279">
        <v>76.516666666666666</v>
      </c>
      <c r="E413" s="279">
        <v>76.033333333333331</v>
      </c>
      <c r="F413" s="279">
        <v>75.566666666666663</v>
      </c>
      <c r="G413" s="279">
        <v>75.083333333333329</v>
      </c>
      <c r="H413" s="279">
        <v>76.983333333333334</v>
      </c>
      <c r="I413" s="279">
        <v>77.466666666666654</v>
      </c>
      <c r="J413" s="279">
        <v>77.933333333333337</v>
      </c>
      <c r="K413" s="277">
        <v>77</v>
      </c>
      <c r="L413" s="277">
        <v>76.05</v>
      </c>
      <c r="M413" s="277">
        <v>0.51637</v>
      </c>
    </row>
    <row r="414" spans="1:13">
      <c r="A414" s="268">
        <v>404</v>
      </c>
      <c r="B414" s="277" t="s">
        <v>2405</v>
      </c>
      <c r="C414" s="278">
        <v>56.95</v>
      </c>
      <c r="D414" s="279">
        <v>56.716666666666669</v>
      </c>
      <c r="E414" s="279">
        <v>54.983333333333334</v>
      </c>
      <c r="F414" s="279">
        <v>53.016666666666666</v>
      </c>
      <c r="G414" s="279">
        <v>51.283333333333331</v>
      </c>
      <c r="H414" s="279">
        <v>58.683333333333337</v>
      </c>
      <c r="I414" s="279">
        <v>60.416666666666671</v>
      </c>
      <c r="J414" s="279">
        <v>62.38333333333334</v>
      </c>
      <c r="K414" s="277">
        <v>58.45</v>
      </c>
      <c r="L414" s="277">
        <v>54.75</v>
      </c>
      <c r="M414" s="277">
        <v>34.192779999999999</v>
      </c>
    </row>
    <row r="415" spans="1:13">
      <c r="A415" s="268">
        <v>405</v>
      </c>
      <c r="B415" s="277" t="s">
        <v>2413</v>
      </c>
      <c r="C415" s="278">
        <v>141.75</v>
      </c>
      <c r="D415" s="279">
        <v>139.54999999999998</v>
      </c>
      <c r="E415" s="279">
        <v>135.39999999999998</v>
      </c>
      <c r="F415" s="279">
        <v>129.04999999999998</v>
      </c>
      <c r="G415" s="279">
        <v>124.89999999999998</v>
      </c>
      <c r="H415" s="279">
        <v>145.89999999999998</v>
      </c>
      <c r="I415" s="279">
        <v>150.05000000000001</v>
      </c>
      <c r="J415" s="279">
        <v>156.39999999999998</v>
      </c>
      <c r="K415" s="277">
        <v>143.69999999999999</v>
      </c>
      <c r="L415" s="277">
        <v>133.19999999999999</v>
      </c>
      <c r="M415" s="277">
        <v>39.407330000000002</v>
      </c>
    </row>
    <row r="416" spans="1:13">
      <c r="A416" s="268">
        <v>406</v>
      </c>
      <c r="B416" s="277" t="s">
        <v>516</v>
      </c>
      <c r="C416" s="278">
        <v>1419.7</v>
      </c>
      <c r="D416" s="279">
        <v>1419.7833333333335</v>
      </c>
      <c r="E416" s="279">
        <v>1380.9666666666672</v>
      </c>
      <c r="F416" s="279">
        <v>1342.2333333333336</v>
      </c>
      <c r="G416" s="279">
        <v>1303.4166666666672</v>
      </c>
      <c r="H416" s="279">
        <v>1458.5166666666671</v>
      </c>
      <c r="I416" s="279">
        <v>1497.3333333333333</v>
      </c>
      <c r="J416" s="279">
        <v>1536.0666666666671</v>
      </c>
      <c r="K416" s="277">
        <v>1458.6</v>
      </c>
      <c r="L416" s="277">
        <v>1381.05</v>
      </c>
      <c r="M416" s="277">
        <v>8.8770000000000002E-2</v>
      </c>
    </row>
    <row r="417" spans="1:13">
      <c r="A417" s="268">
        <v>407</v>
      </c>
      <c r="B417" s="277" t="s">
        <v>518</v>
      </c>
      <c r="C417" s="278">
        <v>159.55000000000001</v>
      </c>
      <c r="D417" s="279">
        <v>161.1</v>
      </c>
      <c r="E417" s="279">
        <v>155.44999999999999</v>
      </c>
      <c r="F417" s="279">
        <v>151.35</v>
      </c>
      <c r="G417" s="279">
        <v>145.69999999999999</v>
      </c>
      <c r="H417" s="279">
        <v>165.2</v>
      </c>
      <c r="I417" s="279">
        <v>170.85000000000002</v>
      </c>
      <c r="J417" s="279">
        <v>174.95</v>
      </c>
      <c r="K417" s="277">
        <v>166.75</v>
      </c>
      <c r="L417" s="277">
        <v>157</v>
      </c>
      <c r="M417" s="277">
        <v>2.9465499999999998</v>
      </c>
    </row>
    <row r="418" spans="1:13">
      <c r="A418" s="268">
        <v>408</v>
      </c>
      <c r="B418" s="277" t="s">
        <v>173</v>
      </c>
      <c r="C418" s="278">
        <v>21910.1</v>
      </c>
      <c r="D418" s="279">
        <v>21868.516666666666</v>
      </c>
      <c r="E418" s="279">
        <v>21662.883333333331</v>
      </c>
      <c r="F418" s="279">
        <v>21415.666666666664</v>
      </c>
      <c r="G418" s="279">
        <v>21210.033333333329</v>
      </c>
      <c r="H418" s="279">
        <v>22115.733333333334</v>
      </c>
      <c r="I418" s="279">
        <v>22321.366666666672</v>
      </c>
      <c r="J418" s="279">
        <v>22568.583333333336</v>
      </c>
      <c r="K418" s="277">
        <v>22074.15</v>
      </c>
      <c r="L418" s="277">
        <v>21621.3</v>
      </c>
      <c r="M418" s="277">
        <v>0.41438999999999998</v>
      </c>
    </row>
    <row r="419" spans="1:13">
      <c r="A419" s="268">
        <v>409</v>
      </c>
      <c r="B419" s="277" t="s">
        <v>520</v>
      </c>
      <c r="C419" s="278">
        <v>664.05</v>
      </c>
      <c r="D419" s="279">
        <v>663.86666666666667</v>
      </c>
      <c r="E419" s="279">
        <v>658.18333333333339</v>
      </c>
      <c r="F419" s="279">
        <v>652.31666666666672</v>
      </c>
      <c r="G419" s="279">
        <v>646.63333333333344</v>
      </c>
      <c r="H419" s="279">
        <v>669.73333333333335</v>
      </c>
      <c r="I419" s="279">
        <v>675.41666666666652</v>
      </c>
      <c r="J419" s="279">
        <v>681.2833333333333</v>
      </c>
      <c r="K419" s="277">
        <v>669.55</v>
      </c>
      <c r="L419" s="277">
        <v>658</v>
      </c>
      <c r="M419" s="277">
        <v>0.21792</v>
      </c>
    </row>
    <row r="420" spans="1:13">
      <c r="A420" s="268">
        <v>410</v>
      </c>
      <c r="B420" s="277" t="s">
        <v>174</v>
      </c>
      <c r="C420" s="278">
        <v>1152.3499999999999</v>
      </c>
      <c r="D420" s="279">
        <v>1153.0833333333333</v>
      </c>
      <c r="E420" s="279">
        <v>1141.3666666666666</v>
      </c>
      <c r="F420" s="279">
        <v>1130.3833333333332</v>
      </c>
      <c r="G420" s="279">
        <v>1118.6666666666665</v>
      </c>
      <c r="H420" s="279">
        <v>1164.0666666666666</v>
      </c>
      <c r="I420" s="279">
        <v>1175.7833333333333</v>
      </c>
      <c r="J420" s="279">
        <v>1186.7666666666667</v>
      </c>
      <c r="K420" s="277">
        <v>1164.8</v>
      </c>
      <c r="L420" s="277">
        <v>1142.0999999999999</v>
      </c>
      <c r="M420" s="277">
        <v>5.8518699999999999</v>
      </c>
    </row>
    <row r="421" spans="1:13">
      <c r="A421" s="268">
        <v>411</v>
      </c>
      <c r="B421" s="277" t="s">
        <v>515</v>
      </c>
      <c r="C421" s="278">
        <v>362.8</v>
      </c>
      <c r="D421" s="279">
        <v>363.55</v>
      </c>
      <c r="E421" s="279">
        <v>358.15000000000003</v>
      </c>
      <c r="F421" s="279">
        <v>353.5</v>
      </c>
      <c r="G421" s="279">
        <v>348.1</v>
      </c>
      <c r="H421" s="279">
        <v>368.20000000000005</v>
      </c>
      <c r="I421" s="279">
        <v>373.6</v>
      </c>
      <c r="J421" s="279">
        <v>378.25000000000006</v>
      </c>
      <c r="K421" s="277">
        <v>368.95</v>
      </c>
      <c r="L421" s="277">
        <v>358.9</v>
      </c>
      <c r="M421" s="277">
        <v>0.19581000000000001</v>
      </c>
    </row>
    <row r="422" spans="1:13">
      <c r="A422" s="268">
        <v>412</v>
      </c>
      <c r="B422" s="277" t="s">
        <v>510</v>
      </c>
      <c r="C422" s="278">
        <v>22.15</v>
      </c>
      <c r="D422" s="279">
        <v>22.166666666666668</v>
      </c>
      <c r="E422" s="279">
        <v>22.083333333333336</v>
      </c>
      <c r="F422" s="279">
        <v>22.016666666666669</v>
      </c>
      <c r="G422" s="279">
        <v>21.933333333333337</v>
      </c>
      <c r="H422" s="279">
        <v>22.233333333333334</v>
      </c>
      <c r="I422" s="279">
        <v>22.31666666666667</v>
      </c>
      <c r="J422" s="279">
        <v>22.383333333333333</v>
      </c>
      <c r="K422" s="277">
        <v>22.25</v>
      </c>
      <c r="L422" s="277">
        <v>22.1</v>
      </c>
      <c r="M422" s="277">
        <v>5.6791</v>
      </c>
    </row>
    <row r="423" spans="1:13">
      <c r="A423" s="268">
        <v>413</v>
      </c>
      <c r="B423" s="277" t="s">
        <v>511</v>
      </c>
      <c r="C423" s="278">
        <v>1459.1</v>
      </c>
      <c r="D423" s="279">
        <v>1450.7833333333335</v>
      </c>
      <c r="E423" s="279">
        <v>1434.866666666667</v>
      </c>
      <c r="F423" s="279">
        <v>1410.6333333333334</v>
      </c>
      <c r="G423" s="279">
        <v>1394.7166666666669</v>
      </c>
      <c r="H423" s="279">
        <v>1475.0166666666671</v>
      </c>
      <c r="I423" s="279">
        <v>1490.9333333333336</v>
      </c>
      <c r="J423" s="279">
        <v>1515.1666666666672</v>
      </c>
      <c r="K423" s="277">
        <v>1466.7</v>
      </c>
      <c r="L423" s="277">
        <v>1426.55</v>
      </c>
      <c r="M423" s="277">
        <v>0.65024999999999999</v>
      </c>
    </row>
    <row r="424" spans="1:13">
      <c r="A424" s="268">
        <v>414</v>
      </c>
      <c r="B424" s="277" t="s">
        <v>521</v>
      </c>
      <c r="C424" s="278">
        <v>222.45</v>
      </c>
      <c r="D424" s="279">
        <v>222.81666666666669</v>
      </c>
      <c r="E424" s="279">
        <v>219.08333333333337</v>
      </c>
      <c r="F424" s="279">
        <v>215.71666666666667</v>
      </c>
      <c r="G424" s="279">
        <v>211.98333333333335</v>
      </c>
      <c r="H424" s="279">
        <v>226.18333333333339</v>
      </c>
      <c r="I424" s="279">
        <v>229.91666666666669</v>
      </c>
      <c r="J424" s="279">
        <v>233.28333333333342</v>
      </c>
      <c r="K424" s="277">
        <v>226.55</v>
      </c>
      <c r="L424" s="277">
        <v>219.45</v>
      </c>
      <c r="M424" s="277">
        <v>4.0709999999999997</v>
      </c>
    </row>
    <row r="425" spans="1:13">
      <c r="A425" s="268">
        <v>415</v>
      </c>
      <c r="B425" s="277" t="s">
        <v>522</v>
      </c>
      <c r="C425" s="278">
        <v>966.55</v>
      </c>
      <c r="D425" s="279">
        <v>962.98333333333323</v>
      </c>
      <c r="E425" s="279">
        <v>947.96666666666647</v>
      </c>
      <c r="F425" s="279">
        <v>929.38333333333321</v>
      </c>
      <c r="G425" s="279">
        <v>914.36666666666645</v>
      </c>
      <c r="H425" s="279">
        <v>981.56666666666649</v>
      </c>
      <c r="I425" s="279">
        <v>996.58333333333314</v>
      </c>
      <c r="J425" s="279">
        <v>1015.1666666666665</v>
      </c>
      <c r="K425" s="277">
        <v>978</v>
      </c>
      <c r="L425" s="277">
        <v>944.4</v>
      </c>
      <c r="M425" s="277">
        <v>0.42559000000000002</v>
      </c>
    </row>
    <row r="426" spans="1:13">
      <c r="A426" s="268">
        <v>416</v>
      </c>
      <c r="B426" s="277" t="s">
        <v>523</v>
      </c>
      <c r="C426" s="278">
        <v>286.95</v>
      </c>
      <c r="D426" s="279">
        <v>288.51666666666671</v>
      </c>
      <c r="E426" s="279">
        <v>283.03333333333342</v>
      </c>
      <c r="F426" s="279">
        <v>279.11666666666673</v>
      </c>
      <c r="G426" s="279">
        <v>273.63333333333344</v>
      </c>
      <c r="H426" s="279">
        <v>292.43333333333339</v>
      </c>
      <c r="I426" s="279">
        <v>297.91666666666663</v>
      </c>
      <c r="J426" s="279">
        <v>301.83333333333337</v>
      </c>
      <c r="K426" s="277">
        <v>294</v>
      </c>
      <c r="L426" s="277">
        <v>284.60000000000002</v>
      </c>
      <c r="M426" s="277">
        <v>6.4624600000000001</v>
      </c>
    </row>
    <row r="427" spans="1:13">
      <c r="A427" s="268">
        <v>417</v>
      </c>
      <c r="B427" s="277" t="s">
        <v>524</v>
      </c>
      <c r="C427" s="278">
        <v>7</v>
      </c>
      <c r="D427" s="279">
        <v>7.0166666666666666</v>
      </c>
      <c r="E427" s="279">
        <v>6.8833333333333329</v>
      </c>
      <c r="F427" s="279">
        <v>6.7666666666666666</v>
      </c>
      <c r="G427" s="279">
        <v>6.6333333333333329</v>
      </c>
      <c r="H427" s="279">
        <v>7.1333333333333329</v>
      </c>
      <c r="I427" s="279">
        <v>7.2666666666666675</v>
      </c>
      <c r="J427" s="279">
        <v>7.3833333333333329</v>
      </c>
      <c r="K427" s="277">
        <v>7.15</v>
      </c>
      <c r="L427" s="277">
        <v>6.9</v>
      </c>
      <c r="M427" s="277">
        <v>169.18808999999999</v>
      </c>
    </row>
    <row r="428" spans="1:13">
      <c r="A428" s="268">
        <v>418</v>
      </c>
      <c r="B428" s="277" t="s">
        <v>2517</v>
      </c>
      <c r="C428" s="278">
        <v>631.79999999999995</v>
      </c>
      <c r="D428" s="279">
        <v>640.88333333333333</v>
      </c>
      <c r="E428" s="279">
        <v>611.76666666666665</v>
      </c>
      <c r="F428" s="279">
        <v>591.73333333333335</v>
      </c>
      <c r="G428" s="279">
        <v>562.61666666666667</v>
      </c>
      <c r="H428" s="279">
        <v>660.91666666666663</v>
      </c>
      <c r="I428" s="279">
        <v>690.03333333333319</v>
      </c>
      <c r="J428" s="279">
        <v>710.06666666666661</v>
      </c>
      <c r="K428" s="277">
        <v>670</v>
      </c>
      <c r="L428" s="277">
        <v>620.85</v>
      </c>
      <c r="M428" s="277">
        <v>0.29587000000000002</v>
      </c>
    </row>
    <row r="429" spans="1:13">
      <c r="A429" s="268">
        <v>419</v>
      </c>
      <c r="B429" s="277" t="s">
        <v>527</v>
      </c>
      <c r="C429" s="278">
        <v>180.85</v>
      </c>
      <c r="D429" s="279">
        <v>182.11666666666667</v>
      </c>
      <c r="E429" s="279">
        <v>178.83333333333334</v>
      </c>
      <c r="F429" s="279">
        <v>176.81666666666666</v>
      </c>
      <c r="G429" s="279">
        <v>173.53333333333333</v>
      </c>
      <c r="H429" s="279">
        <v>184.13333333333335</v>
      </c>
      <c r="I429" s="279">
        <v>187.41666666666666</v>
      </c>
      <c r="J429" s="279">
        <v>189.43333333333337</v>
      </c>
      <c r="K429" s="277">
        <v>185.4</v>
      </c>
      <c r="L429" s="277">
        <v>180.1</v>
      </c>
      <c r="M429" s="277">
        <v>6.6766800000000002</v>
      </c>
    </row>
    <row r="430" spans="1:13">
      <c r="A430" s="268">
        <v>420</v>
      </c>
      <c r="B430" s="277" t="s">
        <v>2526</v>
      </c>
      <c r="C430" s="278">
        <v>46.25</v>
      </c>
      <c r="D430" s="279">
        <v>46.300000000000004</v>
      </c>
      <c r="E430" s="279">
        <v>45.600000000000009</v>
      </c>
      <c r="F430" s="279">
        <v>44.95</v>
      </c>
      <c r="G430" s="279">
        <v>44.250000000000007</v>
      </c>
      <c r="H430" s="279">
        <v>46.95000000000001</v>
      </c>
      <c r="I430" s="279">
        <v>47.650000000000013</v>
      </c>
      <c r="J430" s="279">
        <v>48.300000000000011</v>
      </c>
      <c r="K430" s="277">
        <v>47</v>
      </c>
      <c r="L430" s="277">
        <v>45.65</v>
      </c>
      <c r="M430" s="277">
        <v>14.972519999999999</v>
      </c>
    </row>
    <row r="431" spans="1:13">
      <c r="A431" s="268">
        <v>421</v>
      </c>
      <c r="B431" s="277" t="s">
        <v>175</v>
      </c>
      <c r="C431" s="278">
        <v>4081.35</v>
      </c>
      <c r="D431" s="279">
        <v>4011.6166666666663</v>
      </c>
      <c r="E431" s="279">
        <v>3900.2833333333328</v>
      </c>
      <c r="F431" s="279">
        <v>3719.2166666666667</v>
      </c>
      <c r="G431" s="279">
        <v>3607.8833333333332</v>
      </c>
      <c r="H431" s="279">
        <v>4192.6833333333325</v>
      </c>
      <c r="I431" s="279">
        <v>4304.0166666666655</v>
      </c>
      <c r="J431" s="279">
        <v>4485.0833333333321</v>
      </c>
      <c r="K431" s="277">
        <v>4122.95</v>
      </c>
      <c r="L431" s="277">
        <v>3830.55</v>
      </c>
      <c r="M431" s="277">
        <v>10.11129</v>
      </c>
    </row>
    <row r="432" spans="1:13">
      <c r="A432" s="268">
        <v>422</v>
      </c>
      <c r="B432" s="277" t="s">
        <v>176</v>
      </c>
      <c r="C432" s="286">
        <v>676.75</v>
      </c>
      <c r="D432" s="287">
        <v>671.91666666666663</v>
      </c>
      <c r="E432" s="287">
        <v>663.83333333333326</v>
      </c>
      <c r="F432" s="287">
        <v>650.91666666666663</v>
      </c>
      <c r="G432" s="287">
        <v>642.83333333333326</v>
      </c>
      <c r="H432" s="287">
        <v>684.83333333333326</v>
      </c>
      <c r="I432" s="287">
        <v>692.91666666666652</v>
      </c>
      <c r="J432" s="287">
        <v>705.83333333333326</v>
      </c>
      <c r="K432" s="288">
        <v>680</v>
      </c>
      <c r="L432" s="288">
        <v>659</v>
      </c>
      <c r="M432" s="288">
        <v>28.960719999999998</v>
      </c>
    </row>
    <row r="433" spans="1:13">
      <c r="A433" s="268">
        <v>423</v>
      </c>
      <c r="B433" s="277" t="s">
        <v>177</v>
      </c>
      <c r="C433" s="277">
        <v>523.79999999999995</v>
      </c>
      <c r="D433" s="279">
        <v>525.18333333333328</v>
      </c>
      <c r="E433" s="279">
        <v>512.71666666666658</v>
      </c>
      <c r="F433" s="279">
        <v>501.63333333333333</v>
      </c>
      <c r="G433" s="279">
        <v>489.16666666666663</v>
      </c>
      <c r="H433" s="279">
        <v>536.26666666666654</v>
      </c>
      <c r="I433" s="279">
        <v>548.73333333333323</v>
      </c>
      <c r="J433" s="279">
        <v>559.81666666666649</v>
      </c>
      <c r="K433" s="277">
        <v>537.65</v>
      </c>
      <c r="L433" s="277">
        <v>514.1</v>
      </c>
      <c r="M433" s="277">
        <v>19.35313</v>
      </c>
    </row>
    <row r="434" spans="1:13">
      <c r="A434" s="268">
        <v>424</v>
      </c>
      <c r="B434" s="277" t="s">
        <v>525</v>
      </c>
      <c r="C434" s="277">
        <v>88.35</v>
      </c>
      <c r="D434" s="279">
        <v>88.583333333333329</v>
      </c>
      <c r="E434" s="279">
        <v>86.766666666666652</v>
      </c>
      <c r="F434" s="279">
        <v>85.183333333333323</v>
      </c>
      <c r="G434" s="279">
        <v>83.366666666666646</v>
      </c>
      <c r="H434" s="279">
        <v>90.166666666666657</v>
      </c>
      <c r="I434" s="279">
        <v>91.983333333333348</v>
      </c>
      <c r="J434" s="279">
        <v>93.566666666666663</v>
      </c>
      <c r="K434" s="277">
        <v>90.4</v>
      </c>
      <c r="L434" s="277">
        <v>87</v>
      </c>
      <c r="M434" s="277">
        <v>1.10232</v>
      </c>
    </row>
    <row r="435" spans="1:13">
      <c r="A435" s="268">
        <v>425</v>
      </c>
      <c r="B435" s="277" t="s">
        <v>281</v>
      </c>
      <c r="C435" s="277">
        <v>124.6</v>
      </c>
      <c r="D435" s="279">
        <v>123.7</v>
      </c>
      <c r="E435" s="279">
        <v>121.95</v>
      </c>
      <c r="F435" s="279">
        <v>119.3</v>
      </c>
      <c r="G435" s="279">
        <v>117.55</v>
      </c>
      <c r="H435" s="279">
        <v>126.35000000000001</v>
      </c>
      <c r="I435" s="279">
        <v>128.10000000000002</v>
      </c>
      <c r="J435" s="279">
        <v>130.75</v>
      </c>
      <c r="K435" s="277">
        <v>125.45</v>
      </c>
      <c r="L435" s="277">
        <v>121.05</v>
      </c>
      <c r="M435" s="277">
        <v>11.52632</v>
      </c>
    </row>
    <row r="436" spans="1:13">
      <c r="A436" s="268">
        <v>426</v>
      </c>
      <c r="B436" s="277" t="s">
        <v>526</v>
      </c>
      <c r="C436" s="277">
        <v>448.5</v>
      </c>
      <c r="D436" s="279">
        <v>452.59999999999997</v>
      </c>
      <c r="E436" s="279">
        <v>428.69999999999993</v>
      </c>
      <c r="F436" s="279">
        <v>408.9</v>
      </c>
      <c r="G436" s="279">
        <v>384.99999999999994</v>
      </c>
      <c r="H436" s="279">
        <v>472.39999999999992</v>
      </c>
      <c r="I436" s="279">
        <v>496.2999999999999</v>
      </c>
      <c r="J436" s="279">
        <v>516.09999999999991</v>
      </c>
      <c r="K436" s="277">
        <v>476.5</v>
      </c>
      <c r="L436" s="277">
        <v>432.8</v>
      </c>
      <c r="M436" s="277">
        <v>16.63936</v>
      </c>
    </row>
    <row r="437" spans="1:13">
      <c r="A437" s="268">
        <v>427</v>
      </c>
      <c r="B437" s="277" t="s">
        <v>3388</v>
      </c>
      <c r="C437" s="277">
        <v>286.95</v>
      </c>
      <c r="D437" s="279">
        <v>288.65000000000003</v>
      </c>
      <c r="E437" s="279">
        <v>283.80000000000007</v>
      </c>
      <c r="F437" s="279">
        <v>280.65000000000003</v>
      </c>
      <c r="G437" s="279">
        <v>275.80000000000007</v>
      </c>
      <c r="H437" s="279">
        <v>291.80000000000007</v>
      </c>
      <c r="I437" s="279">
        <v>296.65000000000009</v>
      </c>
      <c r="J437" s="279">
        <v>299.80000000000007</v>
      </c>
      <c r="K437" s="277">
        <v>293.5</v>
      </c>
      <c r="L437" s="277">
        <v>285.5</v>
      </c>
      <c r="M437" s="277">
        <v>32.650779999999997</v>
      </c>
    </row>
    <row r="438" spans="1:13">
      <c r="A438" s="268">
        <v>428</v>
      </c>
      <c r="B438" s="277" t="s">
        <v>529</v>
      </c>
      <c r="C438" s="277">
        <v>1311.4</v>
      </c>
      <c r="D438" s="279">
        <v>1311.4666666666667</v>
      </c>
      <c r="E438" s="279">
        <v>1305.3333333333335</v>
      </c>
      <c r="F438" s="279">
        <v>1299.2666666666669</v>
      </c>
      <c r="G438" s="279">
        <v>1293.1333333333337</v>
      </c>
      <c r="H438" s="279">
        <v>1317.5333333333333</v>
      </c>
      <c r="I438" s="279">
        <v>1323.6666666666665</v>
      </c>
      <c r="J438" s="279">
        <v>1329.7333333333331</v>
      </c>
      <c r="K438" s="277">
        <v>1317.6</v>
      </c>
      <c r="L438" s="277">
        <v>1305.4000000000001</v>
      </c>
      <c r="M438" s="277">
        <v>0.42542000000000002</v>
      </c>
    </row>
    <row r="439" spans="1:13">
      <c r="A439" s="268">
        <v>429</v>
      </c>
      <c r="B439" s="277" t="s">
        <v>530</v>
      </c>
      <c r="C439" s="277">
        <v>446.3</v>
      </c>
      <c r="D439" s="279">
        <v>443.45</v>
      </c>
      <c r="E439" s="279">
        <v>434.84999999999997</v>
      </c>
      <c r="F439" s="279">
        <v>423.4</v>
      </c>
      <c r="G439" s="279">
        <v>414.79999999999995</v>
      </c>
      <c r="H439" s="279">
        <v>454.9</v>
      </c>
      <c r="I439" s="279">
        <v>463.5</v>
      </c>
      <c r="J439" s="279">
        <v>474.95</v>
      </c>
      <c r="K439" s="277">
        <v>452.05</v>
      </c>
      <c r="L439" s="277">
        <v>432</v>
      </c>
      <c r="M439" s="277">
        <v>0.89659999999999995</v>
      </c>
    </row>
    <row r="440" spans="1:13">
      <c r="A440" s="268">
        <v>430</v>
      </c>
      <c r="B440" s="277" t="s">
        <v>178</v>
      </c>
      <c r="C440" s="277">
        <v>525.95000000000005</v>
      </c>
      <c r="D440" s="279">
        <v>528</v>
      </c>
      <c r="E440" s="279">
        <v>520.54999999999995</v>
      </c>
      <c r="F440" s="279">
        <v>515.15</v>
      </c>
      <c r="G440" s="279">
        <v>507.69999999999993</v>
      </c>
      <c r="H440" s="279">
        <v>533.4</v>
      </c>
      <c r="I440" s="279">
        <v>540.85</v>
      </c>
      <c r="J440" s="279">
        <v>546.25</v>
      </c>
      <c r="K440" s="277">
        <v>535.45000000000005</v>
      </c>
      <c r="L440" s="277">
        <v>522.6</v>
      </c>
      <c r="M440" s="277">
        <v>72.756590000000003</v>
      </c>
    </row>
    <row r="441" spans="1:13">
      <c r="A441" s="268">
        <v>431</v>
      </c>
      <c r="B441" s="277" t="s">
        <v>531</v>
      </c>
      <c r="C441" s="277">
        <v>233.9</v>
      </c>
      <c r="D441" s="279">
        <v>234.30000000000004</v>
      </c>
      <c r="E441" s="279">
        <v>226.65000000000009</v>
      </c>
      <c r="F441" s="279">
        <v>219.40000000000006</v>
      </c>
      <c r="G441" s="279">
        <v>211.75000000000011</v>
      </c>
      <c r="H441" s="279">
        <v>241.55000000000007</v>
      </c>
      <c r="I441" s="279">
        <v>249.2</v>
      </c>
      <c r="J441" s="279">
        <v>256.45000000000005</v>
      </c>
      <c r="K441" s="277">
        <v>241.95</v>
      </c>
      <c r="L441" s="277">
        <v>227.05</v>
      </c>
      <c r="M441" s="277">
        <v>10.76699</v>
      </c>
    </row>
    <row r="442" spans="1:13">
      <c r="A442" s="268">
        <v>432</v>
      </c>
      <c r="B442" s="277" t="s">
        <v>179</v>
      </c>
      <c r="C442" s="277">
        <v>394.35</v>
      </c>
      <c r="D442" s="279">
        <v>396.63333333333338</v>
      </c>
      <c r="E442" s="279">
        <v>390.66666666666674</v>
      </c>
      <c r="F442" s="279">
        <v>386.98333333333335</v>
      </c>
      <c r="G442" s="279">
        <v>381.01666666666671</v>
      </c>
      <c r="H442" s="279">
        <v>400.31666666666678</v>
      </c>
      <c r="I442" s="279">
        <v>406.28333333333336</v>
      </c>
      <c r="J442" s="279">
        <v>409.96666666666681</v>
      </c>
      <c r="K442" s="277">
        <v>402.6</v>
      </c>
      <c r="L442" s="277">
        <v>392.95</v>
      </c>
      <c r="M442" s="277">
        <v>9.3763900000000007</v>
      </c>
    </row>
    <row r="443" spans="1:13">
      <c r="A443" s="268">
        <v>433</v>
      </c>
      <c r="B443" s="277" t="s">
        <v>532</v>
      </c>
      <c r="C443" s="277">
        <v>164.8</v>
      </c>
      <c r="D443" s="279">
        <v>163.03333333333333</v>
      </c>
      <c r="E443" s="279">
        <v>160.26666666666665</v>
      </c>
      <c r="F443" s="279">
        <v>155.73333333333332</v>
      </c>
      <c r="G443" s="279">
        <v>152.96666666666664</v>
      </c>
      <c r="H443" s="279">
        <v>167.56666666666666</v>
      </c>
      <c r="I443" s="279">
        <v>170.33333333333337</v>
      </c>
      <c r="J443" s="279">
        <v>174.86666666666667</v>
      </c>
      <c r="K443" s="277">
        <v>165.8</v>
      </c>
      <c r="L443" s="277">
        <v>158.5</v>
      </c>
      <c r="M443" s="277">
        <v>2.4927700000000002</v>
      </c>
    </row>
    <row r="444" spans="1:13">
      <c r="A444" s="268">
        <v>434</v>
      </c>
      <c r="B444" s="277" t="s">
        <v>533</v>
      </c>
      <c r="C444" s="277">
        <v>1264.2</v>
      </c>
      <c r="D444" s="279">
        <v>1272.8333333333333</v>
      </c>
      <c r="E444" s="279">
        <v>1239.3666666666666</v>
      </c>
      <c r="F444" s="279">
        <v>1214.5333333333333</v>
      </c>
      <c r="G444" s="279">
        <v>1181.0666666666666</v>
      </c>
      <c r="H444" s="279">
        <v>1297.6666666666665</v>
      </c>
      <c r="I444" s="279">
        <v>1331.1333333333332</v>
      </c>
      <c r="J444" s="279">
        <v>1355.9666666666665</v>
      </c>
      <c r="K444" s="277">
        <v>1306.3</v>
      </c>
      <c r="L444" s="277">
        <v>1248</v>
      </c>
      <c r="M444" s="277">
        <v>0.22878999999999999</v>
      </c>
    </row>
    <row r="445" spans="1:13">
      <c r="A445" s="268">
        <v>435</v>
      </c>
      <c r="B445" s="277" t="s">
        <v>534</v>
      </c>
      <c r="C445" s="277">
        <v>4.4000000000000004</v>
      </c>
      <c r="D445" s="279">
        <v>4.416666666666667</v>
      </c>
      <c r="E445" s="279">
        <v>4.3333333333333339</v>
      </c>
      <c r="F445" s="279">
        <v>4.2666666666666666</v>
      </c>
      <c r="G445" s="279">
        <v>4.1833333333333336</v>
      </c>
      <c r="H445" s="279">
        <v>4.4833333333333343</v>
      </c>
      <c r="I445" s="279">
        <v>4.5666666666666682</v>
      </c>
      <c r="J445" s="279">
        <v>4.6333333333333346</v>
      </c>
      <c r="K445" s="277">
        <v>4.5</v>
      </c>
      <c r="L445" s="277">
        <v>4.3499999999999996</v>
      </c>
      <c r="M445" s="277">
        <v>116.54362999999999</v>
      </c>
    </row>
    <row r="446" spans="1:13">
      <c r="A446" s="268">
        <v>436</v>
      </c>
      <c r="B446" s="277" t="s">
        <v>535</v>
      </c>
      <c r="C446" s="277">
        <v>146.65</v>
      </c>
      <c r="D446" s="279">
        <v>148.38333333333333</v>
      </c>
      <c r="E446" s="279">
        <v>144.26666666666665</v>
      </c>
      <c r="F446" s="279">
        <v>141.88333333333333</v>
      </c>
      <c r="G446" s="279">
        <v>137.76666666666665</v>
      </c>
      <c r="H446" s="279">
        <v>150.76666666666665</v>
      </c>
      <c r="I446" s="279">
        <v>154.88333333333333</v>
      </c>
      <c r="J446" s="279">
        <v>157.26666666666665</v>
      </c>
      <c r="K446" s="277">
        <v>152.5</v>
      </c>
      <c r="L446" s="277">
        <v>146</v>
      </c>
      <c r="M446" s="277">
        <v>1.83588</v>
      </c>
    </row>
    <row r="447" spans="1:13">
      <c r="A447" s="268">
        <v>437</v>
      </c>
      <c r="B447" s="277" t="s">
        <v>2594</v>
      </c>
      <c r="C447" s="277">
        <v>236.1</v>
      </c>
      <c r="D447" s="279">
        <v>239.18333333333331</v>
      </c>
      <c r="E447" s="279">
        <v>231.11666666666662</v>
      </c>
      <c r="F447" s="279">
        <v>226.1333333333333</v>
      </c>
      <c r="G447" s="279">
        <v>218.06666666666661</v>
      </c>
      <c r="H447" s="279">
        <v>244.16666666666663</v>
      </c>
      <c r="I447" s="279">
        <v>252.23333333333329</v>
      </c>
      <c r="J447" s="279">
        <v>257.21666666666664</v>
      </c>
      <c r="K447" s="277">
        <v>247.25</v>
      </c>
      <c r="L447" s="277">
        <v>234.2</v>
      </c>
      <c r="M447" s="277">
        <v>4.5217999999999998</v>
      </c>
    </row>
    <row r="448" spans="1:13">
      <c r="A448" s="268">
        <v>438</v>
      </c>
      <c r="B448" s="277" t="s">
        <v>536</v>
      </c>
      <c r="C448" s="277">
        <v>848.5</v>
      </c>
      <c r="D448" s="279">
        <v>847.19999999999993</v>
      </c>
      <c r="E448" s="279">
        <v>844.39999999999986</v>
      </c>
      <c r="F448" s="279">
        <v>840.3</v>
      </c>
      <c r="G448" s="279">
        <v>837.49999999999989</v>
      </c>
      <c r="H448" s="279">
        <v>851.29999999999984</v>
      </c>
      <c r="I448" s="279">
        <v>854.0999999999998</v>
      </c>
      <c r="J448" s="279">
        <v>858.19999999999982</v>
      </c>
      <c r="K448" s="277">
        <v>850</v>
      </c>
      <c r="L448" s="277">
        <v>843.1</v>
      </c>
      <c r="M448" s="277">
        <v>9.8430000000000004E-2</v>
      </c>
    </row>
    <row r="449" spans="1:13">
      <c r="A449" s="268">
        <v>439</v>
      </c>
      <c r="B449" s="277" t="s">
        <v>282</v>
      </c>
      <c r="C449" s="277">
        <v>471.35</v>
      </c>
      <c r="D449" s="279">
        <v>472.56666666666666</v>
      </c>
      <c r="E449" s="279">
        <v>466.13333333333333</v>
      </c>
      <c r="F449" s="279">
        <v>460.91666666666669</v>
      </c>
      <c r="G449" s="279">
        <v>454.48333333333335</v>
      </c>
      <c r="H449" s="279">
        <v>477.7833333333333</v>
      </c>
      <c r="I449" s="279">
        <v>484.21666666666658</v>
      </c>
      <c r="J449" s="279">
        <v>489.43333333333328</v>
      </c>
      <c r="K449" s="277">
        <v>479</v>
      </c>
      <c r="L449" s="277">
        <v>467.35</v>
      </c>
      <c r="M449" s="277">
        <v>5.3239799999999997</v>
      </c>
    </row>
    <row r="450" spans="1:13">
      <c r="A450" s="268">
        <v>440</v>
      </c>
      <c r="B450" s="277" t="s">
        <v>542</v>
      </c>
      <c r="C450" s="277">
        <v>45.05</v>
      </c>
      <c r="D450" s="279">
        <v>45.599999999999994</v>
      </c>
      <c r="E450" s="279">
        <v>43.79999999999999</v>
      </c>
      <c r="F450" s="279">
        <v>42.55</v>
      </c>
      <c r="G450" s="279">
        <v>40.749999999999993</v>
      </c>
      <c r="H450" s="279">
        <v>46.849999999999987</v>
      </c>
      <c r="I450" s="279">
        <v>48.65</v>
      </c>
      <c r="J450" s="279">
        <v>49.899999999999984</v>
      </c>
      <c r="K450" s="277">
        <v>47.4</v>
      </c>
      <c r="L450" s="277">
        <v>44.35</v>
      </c>
      <c r="M450" s="277">
        <v>13.229430000000001</v>
      </c>
    </row>
    <row r="451" spans="1:13">
      <c r="A451" s="268">
        <v>441</v>
      </c>
      <c r="B451" s="277" t="s">
        <v>2609</v>
      </c>
      <c r="C451" s="277">
        <v>11983.65</v>
      </c>
      <c r="D451" s="279">
        <v>12061.216666666667</v>
      </c>
      <c r="E451" s="279">
        <v>11822.433333333334</v>
      </c>
      <c r="F451" s="279">
        <v>11661.216666666667</v>
      </c>
      <c r="G451" s="279">
        <v>11422.433333333334</v>
      </c>
      <c r="H451" s="279">
        <v>12222.433333333334</v>
      </c>
      <c r="I451" s="279">
        <v>12461.216666666667</v>
      </c>
      <c r="J451" s="279">
        <v>12622.433333333334</v>
      </c>
      <c r="K451" s="277">
        <v>12300</v>
      </c>
      <c r="L451" s="277">
        <v>11900</v>
      </c>
      <c r="M451" s="277">
        <v>1.9220000000000001E-2</v>
      </c>
    </row>
    <row r="452" spans="1:13">
      <c r="A452" s="268">
        <v>442</v>
      </c>
      <c r="B452" s="277" t="s">
        <v>2614</v>
      </c>
      <c r="C452" s="277">
        <v>814.2</v>
      </c>
      <c r="D452" s="279">
        <v>836.2166666666667</v>
      </c>
      <c r="E452" s="279">
        <v>786.98333333333335</v>
      </c>
      <c r="F452" s="279">
        <v>759.76666666666665</v>
      </c>
      <c r="G452" s="279">
        <v>710.5333333333333</v>
      </c>
      <c r="H452" s="279">
        <v>863.43333333333339</v>
      </c>
      <c r="I452" s="279">
        <v>912.66666666666674</v>
      </c>
      <c r="J452" s="279">
        <v>939.88333333333344</v>
      </c>
      <c r="K452" s="277">
        <v>885.45</v>
      </c>
      <c r="L452" s="277">
        <v>809</v>
      </c>
      <c r="M452" s="277">
        <v>2.8199399999999999</v>
      </c>
    </row>
    <row r="453" spans="1:13">
      <c r="A453" s="268">
        <v>443</v>
      </c>
      <c r="B453" s="277" t="s">
        <v>3465</v>
      </c>
      <c r="C453" s="277">
        <v>518.6</v>
      </c>
      <c r="D453" s="279">
        <v>510.41666666666674</v>
      </c>
      <c r="E453" s="279">
        <v>490.88333333333344</v>
      </c>
      <c r="F453" s="279">
        <v>463.16666666666669</v>
      </c>
      <c r="G453" s="279">
        <v>443.63333333333338</v>
      </c>
      <c r="H453" s="279">
        <v>538.13333333333344</v>
      </c>
      <c r="I453" s="279">
        <v>557.66666666666674</v>
      </c>
      <c r="J453" s="279">
        <v>585.38333333333355</v>
      </c>
      <c r="K453" s="277">
        <v>529.95000000000005</v>
      </c>
      <c r="L453" s="277">
        <v>482.7</v>
      </c>
      <c r="M453" s="277">
        <v>305.60093000000001</v>
      </c>
    </row>
    <row r="454" spans="1:13">
      <c r="A454" s="268">
        <v>444</v>
      </c>
      <c r="B454" s="277" t="s">
        <v>182</v>
      </c>
      <c r="C454" s="277">
        <v>990</v>
      </c>
      <c r="D454" s="279">
        <v>990.33333333333337</v>
      </c>
      <c r="E454" s="279">
        <v>977.66666666666674</v>
      </c>
      <c r="F454" s="279">
        <v>965.33333333333337</v>
      </c>
      <c r="G454" s="279">
        <v>952.66666666666674</v>
      </c>
      <c r="H454" s="279">
        <v>1002.6666666666667</v>
      </c>
      <c r="I454" s="279">
        <v>1015.3333333333335</v>
      </c>
      <c r="J454" s="279">
        <v>1027.6666666666667</v>
      </c>
      <c r="K454" s="277">
        <v>1003</v>
      </c>
      <c r="L454" s="277">
        <v>978</v>
      </c>
      <c r="M454" s="277">
        <v>4.9503899999999996</v>
      </c>
    </row>
    <row r="455" spans="1:13">
      <c r="A455" s="268">
        <v>445</v>
      </c>
      <c r="B455" s="277" t="s">
        <v>543</v>
      </c>
      <c r="C455" s="277">
        <v>769.4</v>
      </c>
      <c r="D455" s="279">
        <v>774.83333333333337</v>
      </c>
      <c r="E455" s="279">
        <v>759.66666666666674</v>
      </c>
      <c r="F455" s="279">
        <v>749.93333333333339</v>
      </c>
      <c r="G455" s="279">
        <v>734.76666666666677</v>
      </c>
      <c r="H455" s="279">
        <v>784.56666666666672</v>
      </c>
      <c r="I455" s="279">
        <v>799.73333333333346</v>
      </c>
      <c r="J455" s="279">
        <v>809.4666666666667</v>
      </c>
      <c r="K455" s="277">
        <v>790</v>
      </c>
      <c r="L455" s="277">
        <v>765.1</v>
      </c>
      <c r="M455" s="277">
        <v>0.80420999999999998</v>
      </c>
    </row>
    <row r="456" spans="1:13">
      <c r="A456" s="268">
        <v>446</v>
      </c>
      <c r="B456" s="277" t="s">
        <v>183</v>
      </c>
      <c r="C456" s="277">
        <v>119.1</v>
      </c>
      <c r="D456" s="279">
        <v>118.26666666666667</v>
      </c>
      <c r="E456" s="279">
        <v>116.83333333333333</v>
      </c>
      <c r="F456" s="279">
        <v>114.56666666666666</v>
      </c>
      <c r="G456" s="279">
        <v>113.13333333333333</v>
      </c>
      <c r="H456" s="279">
        <v>120.53333333333333</v>
      </c>
      <c r="I456" s="279">
        <v>121.96666666666667</v>
      </c>
      <c r="J456" s="279">
        <v>124.23333333333333</v>
      </c>
      <c r="K456" s="277">
        <v>119.7</v>
      </c>
      <c r="L456" s="277">
        <v>116</v>
      </c>
      <c r="M456" s="277">
        <v>564.89837</v>
      </c>
    </row>
    <row r="457" spans="1:13">
      <c r="A457" s="268">
        <v>447</v>
      </c>
      <c r="B457" s="277" t="s">
        <v>184</v>
      </c>
      <c r="C457" s="277">
        <v>41.05</v>
      </c>
      <c r="D457" s="279">
        <v>41.083333333333329</v>
      </c>
      <c r="E457" s="279">
        <v>40.516666666666659</v>
      </c>
      <c r="F457" s="279">
        <v>39.983333333333327</v>
      </c>
      <c r="G457" s="279">
        <v>39.416666666666657</v>
      </c>
      <c r="H457" s="279">
        <v>41.61666666666666</v>
      </c>
      <c r="I457" s="279">
        <v>42.183333333333323</v>
      </c>
      <c r="J457" s="279">
        <v>42.716666666666661</v>
      </c>
      <c r="K457" s="277">
        <v>41.65</v>
      </c>
      <c r="L457" s="277">
        <v>40.549999999999997</v>
      </c>
      <c r="M457" s="277">
        <v>77.844350000000006</v>
      </c>
    </row>
    <row r="458" spans="1:13">
      <c r="A458" s="268">
        <v>448</v>
      </c>
      <c r="B458" s="277" t="s">
        <v>185</v>
      </c>
      <c r="C458" s="277">
        <v>49.7</v>
      </c>
      <c r="D458" s="279">
        <v>49.800000000000004</v>
      </c>
      <c r="E458" s="279">
        <v>49.000000000000007</v>
      </c>
      <c r="F458" s="279">
        <v>48.300000000000004</v>
      </c>
      <c r="G458" s="279">
        <v>47.500000000000007</v>
      </c>
      <c r="H458" s="279">
        <v>50.500000000000007</v>
      </c>
      <c r="I458" s="279">
        <v>51.300000000000004</v>
      </c>
      <c r="J458" s="279">
        <v>52.000000000000007</v>
      </c>
      <c r="K458" s="277">
        <v>50.6</v>
      </c>
      <c r="L458" s="277">
        <v>49.1</v>
      </c>
      <c r="M458" s="277">
        <v>200.80105</v>
      </c>
    </row>
    <row r="459" spans="1:13">
      <c r="A459" s="268">
        <v>449</v>
      </c>
      <c r="B459" s="277" t="s">
        <v>186</v>
      </c>
      <c r="C459" s="277">
        <v>404.05</v>
      </c>
      <c r="D459" s="279">
        <v>401.2833333333333</v>
      </c>
      <c r="E459" s="279">
        <v>395.86666666666662</v>
      </c>
      <c r="F459" s="279">
        <v>387.68333333333334</v>
      </c>
      <c r="G459" s="279">
        <v>382.26666666666665</v>
      </c>
      <c r="H459" s="279">
        <v>409.46666666666658</v>
      </c>
      <c r="I459" s="279">
        <v>414.88333333333333</v>
      </c>
      <c r="J459" s="279">
        <v>423.06666666666655</v>
      </c>
      <c r="K459" s="277">
        <v>406.7</v>
      </c>
      <c r="L459" s="277">
        <v>393.1</v>
      </c>
      <c r="M459" s="277">
        <v>151.76343</v>
      </c>
    </row>
    <row r="460" spans="1:13">
      <c r="A460" s="268">
        <v>450</v>
      </c>
      <c r="B460" s="277" t="s">
        <v>2625</v>
      </c>
      <c r="C460" s="277">
        <v>24.3</v>
      </c>
      <c r="D460" s="279">
        <v>24.200000000000003</v>
      </c>
      <c r="E460" s="279">
        <v>23.800000000000004</v>
      </c>
      <c r="F460" s="279">
        <v>23.3</v>
      </c>
      <c r="G460" s="279">
        <v>22.900000000000002</v>
      </c>
      <c r="H460" s="279">
        <v>24.700000000000006</v>
      </c>
      <c r="I460" s="279">
        <v>25.100000000000005</v>
      </c>
      <c r="J460" s="279">
        <v>25.600000000000009</v>
      </c>
      <c r="K460" s="277">
        <v>24.6</v>
      </c>
      <c r="L460" s="277">
        <v>23.7</v>
      </c>
      <c r="M460" s="277">
        <v>20.42961</v>
      </c>
    </row>
    <row r="461" spans="1:13">
      <c r="A461" s="268">
        <v>451</v>
      </c>
      <c r="B461" s="277" t="s">
        <v>537</v>
      </c>
      <c r="C461" s="277">
        <v>710.05</v>
      </c>
      <c r="D461" s="279">
        <v>706.33333333333337</v>
      </c>
      <c r="E461" s="279">
        <v>698.66666666666674</v>
      </c>
      <c r="F461" s="279">
        <v>687.28333333333342</v>
      </c>
      <c r="G461" s="279">
        <v>679.61666666666679</v>
      </c>
      <c r="H461" s="279">
        <v>717.7166666666667</v>
      </c>
      <c r="I461" s="279">
        <v>725.38333333333344</v>
      </c>
      <c r="J461" s="279">
        <v>736.76666666666665</v>
      </c>
      <c r="K461" s="277">
        <v>714</v>
      </c>
      <c r="L461" s="277">
        <v>694.95</v>
      </c>
      <c r="M461" s="277">
        <v>9.7799999999999998E-2</v>
      </c>
    </row>
    <row r="462" spans="1:13">
      <c r="A462" s="268">
        <v>452</v>
      </c>
      <c r="B462" s="277" t="s">
        <v>538</v>
      </c>
      <c r="C462" s="277">
        <v>342.1</v>
      </c>
      <c r="D462" s="279">
        <v>345</v>
      </c>
      <c r="E462" s="279">
        <v>335.6</v>
      </c>
      <c r="F462" s="279">
        <v>329.1</v>
      </c>
      <c r="G462" s="279">
        <v>319.70000000000005</v>
      </c>
      <c r="H462" s="279">
        <v>351.5</v>
      </c>
      <c r="I462" s="279">
        <v>360.9</v>
      </c>
      <c r="J462" s="279">
        <v>367.4</v>
      </c>
      <c r="K462" s="277">
        <v>354.4</v>
      </c>
      <c r="L462" s="277">
        <v>338.5</v>
      </c>
      <c r="M462" s="277">
        <v>0.44058999999999998</v>
      </c>
    </row>
    <row r="463" spans="1:13">
      <c r="A463" s="268">
        <v>453</v>
      </c>
      <c r="B463" s="277" t="s">
        <v>187</v>
      </c>
      <c r="C463" s="277">
        <v>2295.35</v>
      </c>
      <c r="D463" s="279">
        <v>2303.4500000000003</v>
      </c>
      <c r="E463" s="279">
        <v>2278.9000000000005</v>
      </c>
      <c r="F463" s="279">
        <v>2262.4500000000003</v>
      </c>
      <c r="G463" s="279">
        <v>2237.9000000000005</v>
      </c>
      <c r="H463" s="279">
        <v>2319.9000000000005</v>
      </c>
      <c r="I463" s="279">
        <v>2344.4500000000007</v>
      </c>
      <c r="J463" s="279">
        <v>2360.9000000000005</v>
      </c>
      <c r="K463" s="277">
        <v>2328</v>
      </c>
      <c r="L463" s="277">
        <v>2287</v>
      </c>
      <c r="M463" s="277">
        <v>31.654949999999999</v>
      </c>
    </row>
    <row r="464" spans="1:13">
      <c r="A464" s="268">
        <v>454</v>
      </c>
      <c r="B464" s="277" t="s">
        <v>544</v>
      </c>
      <c r="C464" s="277">
        <v>2072.85</v>
      </c>
      <c r="D464" s="279">
        <v>2071.7333333333331</v>
      </c>
      <c r="E464" s="279">
        <v>2041.1166666666663</v>
      </c>
      <c r="F464" s="279">
        <v>2009.3833333333332</v>
      </c>
      <c r="G464" s="279">
        <v>1978.7666666666664</v>
      </c>
      <c r="H464" s="279">
        <v>2103.4666666666662</v>
      </c>
      <c r="I464" s="279">
        <v>2134.083333333333</v>
      </c>
      <c r="J464" s="279">
        <v>2165.8166666666662</v>
      </c>
      <c r="K464" s="277">
        <v>2102.35</v>
      </c>
      <c r="L464" s="277">
        <v>2040</v>
      </c>
      <c r="M464" s="277">
        <v>0.29693999999999998</v>
      </c>
    </row>
    <row r="465" spans="1:13">
      <c r="A465" s="268">
        <v>455</v>
      </c>
      <c r="B465" s="277" t="s">
        <v>188</v>
      </c>
      <c r="C465" s="277">
        <v>662.45</v>
      </c>
      <c r="D465" s="279">
        <v>661.61666666666667</v>
      </c>
      <c r="E465" s="279">
        <v>655.23333333333335</v>
      </c>
      <c r="F465" s="279">
        <v>648.01666666666665</v>
      </c>
      <c r="G465" s="279">
        <v>641.63333333333333</v>
      </c>
      <c r="H465" s="279">
        <v>668.83333333333337</v>
      </c>
      <c r="I465" s="279">
        <v>675.21666666666681</v>
      </c>
      <c r="J465" s="279">
        <v>682.43333333333339</v>
      </c>
      <c r="K465" s="277">
        <v>668</v>
      </c>
      <c r="L465" s="277">
        <v>654.4</v>
      </c>
      <c r="M465" s="277">
        <v>38.238979999999998</v>
      </c>
    </row>
    <row r="466" spans="1:13">
      <c r="A466" s="268">
        <v>456</v>
      </c>
      <c r="B466" s="277" t="s">
        <v>546</v>
      </c>
      <c r="C466" s="277">
        <v>751.2</v>
      </c>
      <c r="D466" s="279">
        <v>753.88333333333333</v>
      </c>
      <c r="E466" s="279">
        <v>735.16666666666663</v>
      </c>
      <c r="F466" s="279">
        <v>719.13333333333333</v>
      </c>
      <c r="G466" s="279">
        <v>700.41666666666663</v>
      </c>
      <c r="H466" s="279">
        <v>769.91666666666663</v>
      </c>
      <c r="I466" s="279">
        <v>788.63333333333333</v>
      </c>
      <c r="J466" s="279">
        <v>804.66666666666663</v>
      </c>
      <c r="K466" s="277">
        <v>772.6</v>
      </c>
      <c r="L466" s="277">
        <v>737.85</v>
      </c>
      <c r="M466" s="277">
        <v>0.71662999999999999</v>
      </c>
    </row>
    <row r="467" spans="1:13">
      <c r="A467" s="268">
        <v>457</v>
      </c>
      <c r="B467" s="277" t="s">
        <v>547</v>
      </c>
      <c r="C467" s="277">
        <v>699.95</v>
      </c>
      <c r="D467" s="279">
        <v>702.33333333333337</v>
      </c>
      <c r="E467" s="279">
        <v>694.61666666666679</v>
      </c>
      <c r="F467" s="279">
        <v>689.28333333333342</v>
      </c>
      <c r="G467" s="279">
        <v>681.56666666666683</v>
      </c>
      <c r="H467" s="279">
        <v>707.66666666666674</v>
      </c>
      <c r="I467" s="279">
        <v>715.38333333333321</v>
      </c>
      <c r="J467" s="279">
        <v>720.7166666666667</v>
      </c>
      <c r="K467" s="277">
        <v>710.05</v>
      </c>
      <c r="L467" s="277">
        <v>697</v>
      </c>
      <c r="M467" s="277">
        <v>1.0679700000000001</v>
      </c>
    </row>
    <row r="468" spans="1:13">
      <c r="A468" s="268">
        <v>458</v>
      </c>
      <c r="B468" s="277" t="s">
        <v>552</v>
      </c>
      <c r="C468" s="277">
        <v>546.4</v>
      </c>
      <c r="D468" s="279">
        <v>538.83333333333337</v>
      </c>
      <c r="E468" s="279">
        <v>520.66666666666674</v>
      </c>
      <c r="F468" s="279">
        <v>494.93333333333339</v>
      </c>
      <c r="G468" s="279">
        <v>476.76666666666677</v>
      </c>
      <c r="H468" s="279">
        <v>564.56666666666672</v>
      </c>
      <c r="I468" s="279">
        <v>582.73333333333346</v>
      </c>
      <c r="J468" s="279">
        <v>608.4666666666667</v>
      </c>
      <c r="K468" s="277">
        <v>557</v>
      </c>
      <c r="L468" s="277">
        <v>513.1</v>
      </c>
      <c r="M468" s="277">
        <v>1.25952</v>
      </c>
    </row>
    <row r="469" spans="1:13">
      <c r="A469" s="268">
        <v>459</v>
      </c>
      <c r="B469" s="277" t="s">
        <v>548</v>
      </c>
      <c r="C469" s="277">
        <v>39.35</v>
      </c>
      <c r="D469" s="279">
        <v>39.466666666666661</v>
      </c>
      <c r="E469" s="279">
        <v>37.933333333333323</v>
      </c>
      <c r="F469" s="279">
        <v>36.516666666666659</v>
      </c>
      <c r="G469" s="279">
        <v>34.98333333333332</v>
      </c>
      <c r="H469" s="279">
        <v>40.883333333333326</v>
      </c>
      <c r="I469" s="279">
        <v>42.416666666666671</v>
      </c>
      <c r="J469" s="279">
        <v>43.833333333333329</v>
      </c>
      <c r="K469" s="277">
        <v>41</v>
      </c>
      <c r="L469" s="277">
        <v>38.049999999999997</v>
      </c>
      <c r="M469" s="277">
        <v>10.08625</v>
      </c>
    </row>
    <row r="470" spans="1:13">
      <c r="A470" s="268">
        <v>460</v>
      </c>
      <c r="B470" s="277" t="s">
        <v>549</v>
      </c>
      <c r="C470" s="277">
        <v>1026.3</v>
      </c>
      <c r="D470" s="279">
        <v>1025.6666666666667</v>
      </c>
      <c r="E470" s="279">
        <v>1005.0333333333335</v>
      </c>
      <c r="F470" s="279">
        <v>983.76666666666677</v>
      </c>
      <c r="G470" s="279">
        <v>963.13333333333355</v>
      </c>
      <c r="H470" s="279">
        <v>1046.9333333333334</v>
      </c>
      <c r="I470" s="279">
        <v>1067.5666666666666</v>
      </c>
      <c r="J470" s="279">
        <v>1088.8333333333335</v>
      </c>
      <c r="K470" s="277">
        <v>1046.3</v>
      </c>
      <c r="L470" s="277">
        <v>1004.4</v>
      </c>
      <c r="M470" s="277">
        <v>0.39124999999999999</v>
      </c>
    </row>
    <row r="471" spans="1:13">
      <c r="A471" s="268">
        <v>461</v>
      </c>
      <c r="B471" s="277" t="s">
        <v>189</v>
      </c>
      <c r="C471" s="277">
        <v>1091.05</v>
      </c>
      <c r="D471" s="279">
        <v>1102.8333333333333</v>
      </c>
      <c r="E471" s="279">
        <v>1074.2666666666664</v>
      </c>
      <c r="F471" s="279">
        <v>1057.4833333333331</v>
      </c>
      <c r="G471" s="279">
        <v>1028.9166666666663</v>
      </c>
      <c r="H471" s="279">
        <v>1119.6166666666666</v>
      </c>
      <c r="I471" s="279">
        <v>1148.1833333333336</v>
      </c>
      <c r="J471" s="279">
        <v>1164.9666666666667</v>
      </c>
      <c r="K471" s="277">
        <v>1131.4000000000001</v>
      </c>
      <c r="L471" s="277">
        <v>1086.05</v>
      </c>
      <c r="M471" s="277">
        <v>45.536740000000002</v>
      </c>
    </row>
    <row r="472" spans="1:13">
      <c r="A472" s="268">
        <v>462</v>
      </c>
      <c r="B472" s="277" t="s">
        <v>190</v>
      </c>
      <c r="C472" s="277">
        <v>2941.05</v>
      </c>
      <c r="D472" s="279">
        <v>2953.1</v>
      </c>
      <c r="E472" s="279">
        <v>2914.95</v>
      </c>
      <c r="F472" s="279">
        <v>2888.85</v>
      </c>
      <c r="G472" s="279">
        <v>2850.7</v>
      </c>
      <c r="H472" s="279">
        <v>2979.2</v>
      </c>
      <c r="I472" s="279">
        <v>3017.3500000000004</v>
      </c>
      <c r="J472" s="279">
        <v>3043.45</v>
      </c>
      <c r="K472" s="277">
        <v>2991.25</v>
      </c>
      <c r="L472" s="277">
        <v>2927</v>
      </c>
      <c r="M472" s="277">
        <v>10.37725</v>
      </c>
    </row>
    <row r="473" spans="1:13">
      <c r="A473" s="268">
        <v>463</v>
      </c>
      <c r="B473" s="277" t="s">
        <v>191</v>
      </c>
      <c r="C473" s="277">
        <v>337.1</v>
      </c>
      <c r="D473" s="279">
        <v>342.98333333333335</v>
      </c>
      <c r="E473" s="279">
        <v>328.2166666666667</v>
      </c>
      <c r="F473" s="279">
        <v>319.33333333333337</v>
      </c>
      <c r="G473" s="279">
        <v>304.56666666666672</v>
      </c>
      <c r="H473" s="279">
        <v>351.86666666666667</v>
      </c>
      <c r="I473" s="279">
        <v>366.63333333333333</v>
      </c>
      <c r="J473" s="279">
        <v>375.51666666666665</v>
      </c>
      <c r="K473" s="277">
        <v>357.75</v>
      </c>
      <c r="L473" s="277">
        <v>334.1</v>
      </c>
      <c r="M473" s="277">
        <v>131.15819999999999</v>
      </c>
    </row>
    <row r="474" spans="1:13">
      <c r="A474" s="268">
        <v>464</v>
      </c>
      <c r="B474" s="277" t="s">
        <v>550</v>
      </c>
      <c r="C474" s="277">
        <v>578.65</v>
      </c>
      <c r="D474" s="279">
        <v>578.18333333333328</v>
      </c>
      <c r="E474" s="279">
        <v>558.56666666666661</v>
      </c>
      <c r="F474" s="279">
        <v>538.48333333333335</v>
      </c>
      <c r="G474" s="279">
        <v>518.86666666666667</v>
      </c>
      <c r="H474" s="279">
        <v>598.26666666666654</v>
      </c>
      <c r="I474" s="279">
        <v>617.8833333333331</v>
      </c>
      <c r="J474" s="279">
        <v>637.96666666666647</v>
      </c>
      <c r="K474" s="277">
        <v>597.79999999999995</v>
      </c>
      <c r="L474" s="277">
        <v>558.1</v>
      </c>
      <c r="M474" s="277">
        <v>6.4888500000000002</v>
      </c>
    </row>
    <row r="475" spans="1:13">
      <c r="A475" s="268">
        <v>465</v>
      </c>
      <c r="B475" s="277" t="s">
        <v>551</v>
      </c>
      <c r="C475" s="277">
        <v>6.8</v>
      </c>
      <c r="D475" s="279">
        <v>6.8166666666666664</v>
      </c>
      <c r="E475" s="279">
        <v>6.7333333333333325</v>
      </c>
      <c r="F475" s="279">
        <v>6.6666666666666661</v>
      </c>
      <c r="G475" s="279">
        <v>6.5833333333333321</v>
      </c>
      <c r="H475" s="279">
        <v>6.8833333333333329</v>
      </c>
      <c r="I475" s="279">
        <v>6.9666666666666668</v>
      </c>
      <c r="J475" s="279">
        <v>7.0333333333333332</v>
      </c>
      <c r="K475" s="277">
        <v>6.9</v>
      </c>
      <c r="L475" s="277">
        <v>6.75</v>
      </c>
      <c r="M475" s="277">
        <v>62.545009999999998</v>
      </c>
    </row>
    <row r="476" spans="1:13">
      <c r="A476" s="268">
        <v>466</v>
      </c>
      <c r="B476" s="245" t="s">
        <v>539</v>
      </c>
      <c r="C476" s="277">
        <v>5548.65</v>
      </c>
      <c r="D476" s="279">
        <v>5592.25</v>
      </c>
      <c r="E476" s="279">
        <v>5486.5</v>
      </c>
      <c r="F476" s="279">
        <v>5424.35</v>
      </c>
      <c r="G476" s="279">
        <v>5318.6</v>
      </c>
      <c r="H476" s="279">
        <v>5654.4</v>
      </c>
      <c r="I476" s="279">
        <v>5760.15</v>
      </c>
      <c r="J476" s="279">
        <v>5822.2999999999993</v>
      </c>
      <c r="K476" s="277">
        <v>5698</v>
      </c>
      <c r="L476" s="277">
        <v>5530.1</v>
      </c>
      <c r="M476" s="277">
        <v>3.5049999999999998E-2</v>
      </c>
    </row>
    <row r="477" spans="1:13">
      <c r="A477" s="268">
        <v>467</v>
      </c>
      <c r="B477" s="245" t="s">
        <v>541</v>
      </c>
      <c r="C477" s="277">
        <v>33.9</v>
      </c>
      <c r="D477" s="279">
        <v>34.06666666666667</v>
      </c>
      <c r="E477" s="279">
        <v>33.283333333333339</v>
      </c>
      <c r="F477" s="279">
        <v>32.666666666666671</v>
      </c>
      <c r="G477" s="279">
        <v>31.88333333333334</v>
      </c>
      <c r="H477" s="279">
        <v>34.683333333333337</v>
      </c>
      <c r="I477" s="279">
        <v>35.466666666666669</v>
      </c>
      <c r="J477" s="279">
        <v>36.083333333333336</v>
      </c>
      <c r="K477" s="277">
        <v>34.85</v>
      </c>
      <c r="L477" s="277">
        <v>33.450000000000003</v>
      </c>
      <c r="M477" s="277">
        <v>51.802959999999999</v>
      </c>
    </row>
    <row r="478" spans="1:13">
      <c r="A478" s="268">
        <v>468</v>
      </c>
      <c r="B478" s="245" t="s">
        <v>192</v>
      </c>
      <c r="C478" s="277">
        <v>421.5</v>
      </c>
      <c r="D478" s="279">
        <v>422.18333333333334</v>
      </c>
      <c r="E478" s="279">
        <v>414.4666666666667</v>
      </c>
      <c r="F478" s="279">
        <v>407.43333333333334</v>
      </c>
      <c r="G478" s="279">
        <v>399.7166666666667</v>
      </c>
      <c r="H478" s="279">
        <v>429.2166666666667</v>
      </c>
      <c r="I478" s="279">
        <v>436.93333333333328</v>
      </c>
      <c r="J478" s="279">
        <v>443.9666666666667</v>
      </c>
      <c r="K478" s="277">
        <v>429.9</v>
      </c>
      <c r="L478" s="277">
        <v>415.15</v>
      </c>
      <c r="M478" s="277">
        <v>58.943800000000003</v>
      </c>
    </row>
    <row r="479" spans="1:13">
      <c r="A479" s="268">
        <v>469</v>
      </c>
      <c r="B479" s="245" t="s">
        <v>540</v>
      </c>
      <c r="C479" s="277">
        <v>201.3</v>
      </c>
      <c r="D479" s="279">
        <v>205.43333333333331</v>
      </c>
      <c r="E479" s="279">
        <v>195.86666666666662</v>
      </c>
      <c r="F479" s="279">
        <v>190.43333333333331</v>
      </c>
      <c r="G479" s="279">
        <v>180.86666666666662</v>
      </c>
      <c r="H479" s="279">
        <v>210.86666666666662</v>
      </c>
      <c r="I479" s="279">
        <v>220.43333333333328</v>
      </c>
      <c r="J479" s="279">
        <v>225.86666666666662</v>
      </c>
      <c r="K479" s="277">
        <v>215</v>
      </c>
      <c r="L479" s="277">
        <v>200</v>
      </c>
      <c r="M479" s="277">
        <v>2.7524000000000002</v>
      </c>
    </row>
    <row r="480" spans="1:13">
      <c r="A480" s="268">
        <v>470</v>
      </c>
      <c r="B480" s="245" t="s">
        <v>193</v>
      </c>
      <c r="C480" s="277">
        <v>965.5</v>
      </c>
      <c r="D480" s="279">
        <v>964.9</v>
      </c>
      <c r="E480" s="279">
        <v>954.9</v>
      </c>
      <c r="F480" s="279">
        <v>944.3</v>
      </c>
      <c r="G480" s="279">
        <v>934.3</v>
      </c>
      <c r="H480" s="279">
        <v>975.5</v>
      </c>
      <c r="I480" s="279">
        <v>985.5</v>
      </c>
      <c r="J480" s="279">
        <v>996.1</v>
      </c>
      <c r="K480" s="277">
        <v>974.9</v>
      </c>
      <c r="L480" s="277">
        <v>954.3</v>
      </c>
      <c r="M480" s="277">
        <v>10.89507</v>
      </c>
    </row>
    <row r="481" spans="1:13">
      <c r="A481" s="268">
        <v>471</v>
      </c>
      <c r="B481" s="245" t="s">
        <v>553</v>
      </c>
      <c r="C481" s="277">
        <v>13.75</v>
      </c>
      <c r="D481" s="279">
        <v>13.733333333333334</v>
      </c>
      <c r="E481" s="279">
        <v>13.566666666666668</v>
      </c>
      <c r="F481" s="279">
        <v>13.383333333333335</v>
      </c>
      <c r="G481" s="279">
        <v>13.216666666666669</v>
      </c>
      <c r="H481" s="279">
        <v>13.916666666666668</v>
      </c>
      <c r="I481" s="279">
        <v>14.083333333333332</v>
      </c>
      <c r="J481" s="279">
        <v>14.266666666666667</v>
      </c>
      <c r="K481" s="277">
        <v>13.9</v>
      </c>
      <c r="L481" s="277">
        <v>13.55</v>
      </c>
      <c r="M481" s="277">
        <v>23.983609999999999</v>
      </c>
    </row>
    <row r="482" spans="1:13">
      <c r="A482" s="268">
        <v>472</v>
      </c>
      <c r="B482" s="245" t="s">
        <v>554</v>
      </c>
      <c r="C482" s="277">
        <v>316.7</v>
      </c>
      <c r="D482" s="279">
        <v>315.56666666666666</v>
      </c>
      <c r="E482" s="279">
        <v>311.13333333333333</v>
      </c>
      <c r="F482" s="277">
        <v>305.56666666666666</v>
      </c>
      <c r="G482" s="279">
        <v>301.13333333333333</v>
      </c>
      <c r="H482" s="279">
        <v>321.13333333333333</v>
      </c>
      <c r="I482" s="277">
        <v>325.56666666666661</v>
      </c>
      <c r="J482" s="279">
        <v>331.13333333333333</v>
      </c>
      <c r="K482" s="279">
        <v>320</v>
      </c>
      <c r="L482" s="277">
        <v>310</v>
      </c>
      <c r="M482" s="279">
        <v>3.4780099999999998</v>
      </c>
    </row>
    <row r="483" spans="1:13">
      <c r="A483" s="268">
        <v>473</v>
      </c>
      <c r="B483" s="245" t="s">
        <v>194</v>
      </c>
      <c r="C483" s="277">
        <v>240.45</v>
      </c>
      <c r="D483" s="279">
        <v>238.35</v>
      </c>
      <c r="E483" s="279">
        <v>233.1</v>
      </c>
      <c r="F483" s="277">
        <v>225.75</v>
      </c>
      <c r="G483" s="279">
        <v>220.5</v>
      </c>
      <c r="H483" s="279">
        <v>245.7</v>
      </c>
      <c r="I483" s="277">
        <v>250.95</v>
      </c>
      <c r="J483" s="279">
        <v>258.29999999999995</v>
      </c>
      <c r="K483" s="279">
        <v>243.6</v>
      </c>
      <c r="L483" s="277">
        <v>231</v>
      </c>
      <c r="M483" s="279">
        <v>34.408880000000003</v>
      </c>
    </row>
    <row r="484" spans="1:13">
      <c r="A484" s="268">
        <v>474</v>
      </c>
      <c r="B484" s="245" t="s">
        <v>3099</v>
      </c>
      <c r="C484" s="245">
        <v>36.25</v>
      </c>
      <c r="D484" s="289">
        <v>35.666666666666664</v>
      </c>
      <c r="E484" s="289">
        <v>34.333333333333329</v>
      </c>
      <c r="F484" s="289">
        <v>32.416666666666664</v>
      </c>
      <c r="G484" s="289">
        <v>31.083333333333329</v>
      </c>
      <c r="H484" s="289">
        <v>37.583333333333329</v>
      </c>
      <c r="I484" s="289">
        <v>38.916666666666657</v>
      </c>
      <c r="J484" s="289">
        <v>40.833333333333329</v>
      </c>
      <c r="K484" s="289">
        <v>37</v>
      </c>
      <c r="L484" s="289">
        <v>33.75</v>
      </c>
      <c r="M484" s="289">
        <v>29.286639999999998</v>
      </c>
    </row>
    <row r="485" spans="1:13">
      <c r="A485" s="268">
        <v>475</v>
      </c>
      <c r="B485" s="245" t="s">
        <v>195</v>
      </c>
      <c r="C485" s="245">
        <v>4004.25</v>
      </c>
      <c r="D485" s="289">
        <v>4019.5666666666671</v>
      </c>
      <c r="E485" s="289">
        <v>3967.1333333333341</v>
      </c>
      <c r="F485" s="289">
        <v>3930.0166666666669</v>
      </c>
      <c r="G485" s="289">
        <v>3877.5833333333339</v>
      </c>
      <c r="H485" s="289">
        <v>4056.6833333333343</v>
      </c>
      <c r="I485" s="289">
        <v>4109.1166666666677</v>
      </c>
      <c r="J485" s="289">
        <v>4146.2333333333345</v>
      </c>
      <c r="K485" s="289">
        <v>4072</v>
      </c>
      <c r="L485" s="289">
        <v>3982.45</v>
      </c>
      <c r="M485" s="289">
        <v>3.48651</v>
      </c>
    </row>
    <row r="486" spans="1:13">
      <c r="A486" s="268">
        <v>476</v>
      </c>
      <c r="B486" s="245" t="s">
        <v>196</v>
      </c>
      <c r="C486" s="289">
        <v>29.4</v>
      </c>
      <c r="D486" s="289">
        <v>29.349999999999998</v>
      </c>
      <c r="E486" s="289">
        <v>29.099999999999994</v>
      </c>
      <c r="F486" s="289">
        <v>28.799999999999997</v>
      </c>
      <c r="G486" s="289">
        <v>28.549999999999994</v>
      </c>
      <c r="H486" s="289">
        <v>29.649999999999995</v>
      </c>
      <c r="I486" s="289">
        <v>29.900000000000002</v>
      </c>
      <c r="J486" s="289">
        <v>30.199999999999996</v>
      </c>
      <c r="K486" s="289">
        <v>29.6</v>
      </c>
      <c r="L486" s="289">
        <v>29.05</v>
      </c>
      <c r="M486" s="289">
        <v>23.883209999999998</v>
      </c>
    </row>
    <row r="487" spans="1:13">
      <c r="A487" s="268">
        <v>477</v>
      </c>
      <c r="B487" s="245" t="s">
        <v>197</v>
      </c>
      <c r="C487" s="289">
        <v>480.3</v>
      </c>
      <c r="D487" s="289">
        <v>476.90000000000003</v>
      </c>
      <c r="E487" s="289">
        <v>468.90000000000009</v>
      </c>
      <c r="F487" s="289">
        <v>457.50000000000006</v>
      </c>
      <c r="G487" s="289">
        <v>449.50000000000011</v>
      </c>
      <c r="H487" s="289">
        <v>488.30000000000007</v>
      </c>
      <c r="I487" s="289">
        <v>496.29999999999995</v>
      </c>
      <c r="J487" s="289">
        <v>507.70000000000005</v>
      </c>
      <c r="K487" s="289">
        <v>484.9</v>
      </c>
      <c r="L487" s="289">
        <v>465.5</v>
      </c>
      <c r="M487" s="289">
        <v>100.13682</v>
      </c>
    </row>
    <row r="488" spans="1:13">
      <c r="A488" s="268">
        <v>478</v>
      </c>
      <c r="B488" s="245" t="s">
        <v>560</v>
      </c>
      <c r="C488" s="289">
        <v>1695.45</v>
      </c>
      <c r="D488" s="289">
        <v>1690.1499999999999</v>
      </c>
      <c r="E488" s="289">
        <v>1660.2999999999997</v>
      </c>
      <c r="F488" s="289">
        <v>1625.1499999999999</v>
      </c>
      <c r="G488" s="289">
        <v>1595.2999999999997</v>
      </c>
      <c r="H488" s="289">
        <v>1725.2999999999997</v>
      </c>
      <c r="I488" s="289">
        <v>1755.1499999999996</v>
      </c>
      <c r="J488" s="289">
        <v>1790.2999999999997</v>
      </c>
      <c r="K488" s="289">
        <v>1720</v>
      </c>
      <c r="L488" s="289">
        <v>1655</v>
      </c>
      <c r="M488" s="289">
        <v>0.33237</v>
      </c>
    </row>
    <row r="489" spans="1:13">
      <c r="A489" s="268">
        <v>479</v>
      </c>
      <c r="B489" s="245" t="s">
        <v>561</v>
      </c>
      <c r="C489" s="289">
        <v>32.15</v>
      </c>
      <c r="D489" s="289">
        <v>31.816666666666663</v>
      </c>
      <c r="E489" s="289">
        <v>30.983333333333327</v>
      </c>
      <c r="F489" s="289">
        <v>29.816666666666663</v>
      </c>
      <c r="G489" s="289">
        <v>28.983333333333327</v>
      </c>
      <c r="H489" s="289">
        <v>32.983333333333327</v>
      </c>
      <c r="I489" s="289">
        <v>33.81666666666667</v>
      </c>
      <c r="J489" s="289">
        <v>34.983333333333327</v>
      </c>
      <c r="K489" s="289">
        <v>32.65</v>
      </c>
      <c r="L489" s="289">
        <v>30.65</v>
      </c>
      <c r="M489" s="289">
        <v>22.723780000000001</v>
      </c>
    </row>
    <row r="490" spans="1:13">
      <c r="A490" s="268">
        <v>480</v>
      </c>
      <c r="B490" s="245" t="s">
        <v>285</v>
      </c>
      <c r="C490" s="289">
        <v>229.9</v>
      </c>
      <c r="D490" s="289">
        <v>232.4</v>
      </c>
      <c r="E490" s="289">
        <v>223.8</v>
      </c>
      <c r="F490" s="289">
        <v>217.70000000000002</v>
      </c>
      <c r="G490" s="289">
        <v>209.10000000000002</v>
      </c>
      <c r="H490" s="289">
        <v>238.5</v>
      </c>
      <c r="I490" s="289">
        <v>247.09999999999997</v>
      </c>
      <c r="J490" s="289">
        <v>253.2</v>
      </c>
      <c r="K490" s="289">
        <v>241</v>
      </c>
      <c r="L490" s="289">
        <v>226.3</v>
      </c>
      <c r="M490" s="289">
        <v>8.5158500000000004</v>
      </c>
    </row>
    <row r="491" spans="1:13">
      <c r="A491" s="268">
        <v>481</v>
      </c>
      <c r="B491" s="245" t="s">
        <v>563</v>
      </c>
      <c r="C491" s="289">
        <v>745.1</v>
      </c>
      <c r="D491" s="289">
        <v>756.76666666666677</v>
      </c>
      <c r="E491" s="289">
        <v>726.53333333333353</v>
      </c>
      <c r="F491" s="289">
        <v>707.96666666666681</v>
      </c>
      <c r="G491" s="289">
        <v>677.73333333333358</v>
      </c>
      <c r="H491" s="289">
        <v>775.33333333333348</v>
      </c>
      <c r="I491" s="289">
        <v>805.56666666666683</v>
      </c>
      <c r="J491" s="289">
        <v>824.13333333333344</v>
      </c>
      <c r="K491" s="289">
        <v>787</v>
      </c>
      <c r="L491" s="289">
        <v>738.2</v>
      </c>
      <c r="M491" s="289">
        <v>2.5465499999999999</v>
      </c>
    </row>
    <row r="492" spans="1:13">
      <c r="A492" s="268">
        <v>482</v>
      </c>
      <c r="B492" s="245" t="s">
        <v>564</v>
      </c>
      <c r="C492" s="289">
        <v>1053.55</v>
      </c>
      <c r="D492" s="289">
        <v>1057.1833333333334</v>
      </c>
      <c r="E492" s="289">
        <v>1044.3666666666668</v>
      </c>
      <c r="F492" s="289">
        <v>1035.1833333333334</v>
      </c>
      <c r="G492" s="289">
        <v>1022.3666666666668</v>
      </c>
      <c r="H492" s="289">
        <v>1066.3666666666668</v>
      </c>
      <c r="I492" s="289">
        <v>1079.1833333333334</v>
      </c>
      <c r="J492" s="289">
        <v>1088.3666666666668</v>
      </c>
      <c r="K492" s="289">
        <v>1070</v>
      </c>
      <c r="L492" s="289">
        <v>1048</v>
      </c>
      <c r="M492" s="289">
        <v>0.37235000000000001</v>
      </c>
    </row>
    <row r="493" spans="1:13">
      <c r="A493" s="268">
        <v>483</v>
      </c>
      <c r="B493" s="245" t="s">
        <v>2781</v>
      </c>
      <c r="C493" s="289">
        <v>890.75</v>
      </c>
      <c r="D493" s="289">
        <v>891</v>
      </c>
      <c r="E493" s="289">
        <v>883</v>
      </c>
      <c r="F493" s="289">
        <v>875.25</v>
      </c>
      <c r="G493" s="289">
        <v>867.25</v>
      </c>
      <c r="H493" s="289">
        <v>898.75</v>
      </c>
      <c r="I493" s="289">
        <v>906.75</v>
      </c>
      <c r="J493" s="289">
        <v>914.5</v>
      </c>
      <c r="K493" s="289">
        <v>899</v>
      </c>
      <c r="L493" s="289">
        <v>883.25</v>
      </c>
      <c r="M493" s="289">
        <v>2.0729999999999998E-2</v>
      </c>
    </row>
    <row r="494" spans="1:13">
      <c r="A494" s="268">
        <v>484</v>
      </c>
      <c r="B494" s="245" t="s">
        <v>284</v>
      </c>
      <c r="C494" s="289">
        <v>164.4</v>
      </c>
      <c r="D494" s="289">
        <v>164.8</v>
      </c>
      <c r="E494" s="289">
        <v>163.65000000000003</v>
      </c>
      <c r="F494" s="289">
        <v>162.90000000000003</v>
      </c>
      <c r="G494" s="289">
        <v>161.75000000000006</v>
      </c>
      <c r="H494" s="289">
        <v>165.55</v>
      </c>
      <c r="I494" s="289">
        <v>166.7</v>
      </c>
      <c r="J494" s="289">
        <v>167.45</v>
      </c>
      <c r="K494" s="289">
        <v>165.95</v>
      </c>
      <c r="L494" s="289">
        <v>164.05</v>
      </c>
      <c r="M494" s="289">
        <v>1.5607</v>
      </c>
    </row>
    <row r="495" spans="1:13">
      <c r="A495" s="268">
        <v>485</v>
      </c>
      <c r="B495" s="245" t="s">
        <v>565</v>
      </c>
      <c r="C495" s="289">
        <v>979.9</v>
      </c>
      <c r="D495" s="289">
        <v>981.6</v>
      </c>
      <c r="E495" s="289">
        <v>975.25</v>
      </c>
      <c r="F495" s="289">
        <v>970.6</v>
      </c>
      <c r="G495" s="289">
        <v>964.25</v>
      </c>
      <c r="H495" s="289">
        <v>986.25</v>
      </c>
      <c r="I495" s="289">
        <v>992.60000000000014</v>
      </c>
      <c r="J495" s="289">
        <v>997.25</v>
      </c>
      <c r="K495" s="289">
        <v>987.95</v>
      </c>
      <c r="L495" s="289">
        <v>976.95</v>
      </c>
      <c r="M495" s="289">
        <v>0.34410000000000002</v>
      </c>
    </row>
    <row r="496" spans="1:13">
      <c r="A496" s="268">
        <v>486</v>
      </c>
      <c r="B496" s="245" t="s">
        <v>556</v>
      </c>
      <c r="C496" s="289">
        <v>260.85000000000002</v>
      </c>
      <c r="D496" s="289">
        <v>262.2166666666667</v>
      </c>
      <c r="E496" s="289">
        <v>258.63333333333338</v>
      </c>
      <c r="F496" s="289">
        <v>256.41666666666669</v>
      </c>
      <c r="G496" s="289">
        <v>252.83333333333337</v>
      </c>
      <c r="H496" s="289">
        <v>264.43333333333339</v>
      </c>
      <c r="I496" s="289">
        <v>268.01666666666665</v>
      </c>
      <c r="J496" s="289">
        <v>270.23333333333341</v>
      </c>
      <c r="K496" s="289">
        <v>265.8</v>
      </c>
      <c r="L496" s="289">
        <v>260</v>
      </c>
      <c r="M496" s="289">
        <v>9.8836499999999994</v>
      </c>
    </row>
    <row r="497" spans="1:13">
      <c r="A497" s="268">
        <v>487</v>
      </c>
      <c r="B497" s="245" t="s">
        <v>555</v>
      </c>
      <c r="C497" s="289">
        <v>1769.35</v>
      </c>
      <c r="D497" s="289">
        <v>1780.5166666666667</v>
      </c>
      <c r="E497" s="289">
        <v>1756.0333333333333</v>
      </c>
      <c r="F497" s="289">
        <v>1742.7166666666667</v>
      </c>
      <c r="G497" s="289">
        <v>1718.2333333333333</v>
      </c>
      <c r="H497" s="289">
        <v>1793.8333333333333</v>
      </c>
      <c r="I497" s="289">
        <v>1818.3166666666664</v>
      </c>
      <c r="J497" s="289">
        <v>1831.6333333333332</v>
      </c>
      <c r="K497" s="289">
        <v>1805</v>
      </c>
      <c r="L497" s="289">
        <v>1767.2</v>
      </c>
      <c r="M497" s="289">
        <v>7.9259999999999997E-2</v>
      </c>
    </row>
    <row r="498" spans="1:13">
      <c r="A498" s="268">
        <v>488</v>
      </c>
      <c r="B498" s="245" t="s">
        <v>199</v>
      </c>
      <c r="C498" s="289">
        <v>593.9</v>
      </c>
      <c r="D498" s="289">
        <v>596.30000000000007</v>
      </c>
      <c r="E498" s="289">
        <v>589.60000000000014</v>
      </c>
      <c r="F498" s="289">
        <v>585.30000000000007</v>
      </c>
      <c r="G498" s="289">
        <v>578.60000000000014</v>
      </c>
      <c r="H498" s="289">
        <v>600.60000000000014</v>
      </c>
      <c r="I498" s="289">
        <v>607.30000000000018</v>
      </c>
      <c r="J498" s="289">
        <v>611.60000000000014</v>
      </c>
      <c r="K498" s="289">
        <v>603</v>
      </c>
      <c r="L498" s="289">
        <v>592</v>
      </c>
      <c r="M498" s="289">
        <v>9.6243999999999996</v>
      </c>
    </row>
    <row r="499" spans="1:13">
      <c r="A499" s="268">
        <v>489</v>
      </c>
      <c r="B499" s="245" t="s">
        <v>557</v>
      </c>
      <c r="C499" s="289">
        <v>148.19999999999999</v>
      </c>
      <c r="D499" s="289">
        <v>148.58333333333334</v>
      </c>
      <c r="E499" s="289">
        <v>147.36666666666667</v>
      </c>
      <c r="F499" s="289">
        <v>146.53333333333333</v>
      </c>
      <c r="G499" s="289">
        <v>145.31666666666666</v>
      </c>
      <c r="H499" s="289">
        <v>149.41666666666669</v>
      </c>
      <c r="I499" s="289">
        <v>150.63333333333333</v>
      </c>
      <c r="J499" s="289">
        <v>151.4666666666667</v>
      </c>
      <c r="K499" s="289">
        <v>149.80000000000001</v>
      </c>
      <c r="L499" s="289">
        <v>147.75</v>
      </c>
      <c r="M499" s="289">
        <v>0.50727</v>
      </c>
    </row>
    <row r="500" spans="1:13">
      <c r="A500" s="268">
        <v>490</v>
      </c>
      <c r="B500" s="245" t="s">
        <v>558</v>
      </c>
      <c r="C500" s="289">
        <v>3491.6</v>
      </c>
      <c r="D500" s="289">
        <v>3491.1833333333329</v>
      </c>
      <c r="E500" s="289">
        <v>3470.4166666666661</v>
      </c>
      <c r="F500" s="289">
        <v>3449.2333333333331</v>
      </c>
      <c r="G500" s="289">
        <v>3428.4666666666662</v>
      </c>
      <c r="H500" s="289">
        <v>3512.3666666666659</v>
      </c>
      <c r="I500" s="289">
        <v>3533.1333333333332</v>
      </c>
      <c r="J500" s="289">
        <v>3554.3166666666657</v>
      </c>
      <c r="K500" s="289">
        <v>3511.95</v>
      </c>
      <c r="L500" s="289">
        <v>3470</v>
      </c>
      <c r="M500" s="289">
        <v>6.4890000000000003E-2</v>
      </c>
    </row>
    <row r="501" spans="1:13">
      <c r="A501" s="268">
        <v>491</v>
      </c>
      <c r="B501" s="245" t="s">
        <v>562</v>
      </c>
      <c r="C501" s="289">
        <v>681.55</v>
      </c>
      <c r="D501" s="289">
        <v>685.33333333333337</v>
      </c>
      <c r="E501" s="289">
        <v>676.2166666666667</v>
      </c>
      <c r="F501" s="289">
        <v>670.88333333333333</v>
      </c>
      <c r="G501" s="289">
        <v>661.76666666666665</v>
      </c>
      <c r="H501" s="289">
        <v>690.66666666666674</v>
      </c>
      <c r="I501" s="289">
        <v>699.7833333333333</v>
      </c>
      <c r="J501" s="289">
        <v>705.11666666666679</v>
      </c>
      <c r="K501" s="289">
        <v>694.45</v>
      </c>
      <c r="L501" s="289">
        <v>680</v>
      </c>
      <c r="M501" s="289">
        <v>0.1237</v>
      </c>
    </row>
    <row r="502" spans="1:13">
      <c r="A502" s="268">
        <v>492</v>
      </c>
      <c r="B502" s="245" t="s">
        <v>566</v>
      </c>
      <c r="C502" s="289">
        <v>7002.15</v>
      </c>
      <c r="D502" s="289">
        <v>7004.9333333333334</v>
      </c>
      <c r="E502" s="289">
        <v>6991.9666666666672</v>
      </c>
      <c r="F502" s="289">
        <v>6981.7833333333338</v>
      </c>
      <c r="G502" s="289">
        <v>6968.8166666666675</v>
      </c>
      <c r="H502" s="289">
        <v>7015.1166666666668</v>
      </c>
      <c r="I502" s="289">
        <v>7028.0833333333321</v>
      </c>
      <c r="J502" s="289">
        <v>7038.2666666666664</v>
      </c>
      <c r="K502" s="289">
        <v>7017.9</v>
      </c>
      <c r="L502" s="289">
        <v>6994.75</v>
      </c>
      <c r="M502" s="289">
        <v>4.0219999999999999E-2</v>
      </c>
    </row>
    <row r="503" spans="1:13">
      <c r="A503" s="268">
        <v>493</v>
      </c>
      <c r="B503" s="245" t="s">
        <v>567</v>
      </c>
      <c r="C503" s="289">
        <v>103.1</v>
      </c>
      <c r="D503" s="289">
        <v>102.10000000000001</v>
      </c>
      <c r="E503" s="289">
        <v>99.800000000000011</v>
      </c>
      <c r="F503" s="289">
        <v>96.5</v>
      </c>
      <c r="G503" s="289">
        <v>94.2</v>
      </c>
      <c r="H503" s="289">
        <v>105.40000000000002</v>
      </c>
      <c r="I503" s="289">
        <v>107.7</v>
      </c>
      <c r="J503" s="289">
        <v>111.00000000000003</v>
      </c>
      <c r="K503" s="289">
        <v>104.4</v>
      </c>
      <c r="L503" s="289">
        <v>98.8</v>
      </c>
      <c r="M503" s="289">
        <v>30.614650000000001</v>
      </c>
    </row>
    <row r="504" spans="1:13">
      <c r="A504" s="268">
        <v>494</v>
      </c>
      <c r="B504" s="245" t="s">
        <v>568</v>
      </c>
      <c r="C504" s="289">
        <v>42.75</v>
      </c>
      <c r="D504" s="289">
        <v>43.25</v>
      </c>
      <c r="E504" s="289">
        <v>42</v>
      </c>
      <c r="F504" s="289">
        <v>41.25</v>
      </c>
      <c r="G504" s="289">
        <v>40</v>
      </c>
      <c r="H504" s="289">
        <v>44</v>
      </c>
      <c r="I504" s="289">
        <v>45.25</v>
      </c>
      <c r="J504" s="289">
        <v>46</v>
      </c>
      <c r="K504" s="289">
        <v>44.5</v>
      </c>
      <c r="L504" s="289">
        <v>42.5</v>
      </c>
      <c r="M504" s="289">
        <v>9.3079900000000002</v>
      </c>
    </row>
    <row r="505" spans="1:13">
      <c r="A505" s="268">
        <v>495</v>
      </c>
      <c r="B505" s="245" t="s">
        <v>2852</v>
      </c>
      <c r="C505" s="289">
        <v>350.15</v>
      </c>
      <c r="D505" s="289">
        <v>353.10000000000008</v>
      </c>
      <c r="E505" s="289">
        <v>346.90000000000015</v>
      </c>
      <c r="F505" s="289">
        <v>343.65000000000009</v>
      </c>
      <c r="G505" s="289">
        <v>337.45000000000016</v>
      </c>
      <c r="H505" s="289">
        <v>356.35000000000014</v>
      </c>
      <c r="I505" s="289">
        <v>362.55000000000007</v>
      </c>
      <c r="J505" s="289">
        <v>365.80000000000013</v>
      </c>
      <c r="K505" s="289">
        <v>359.3</v>
      </c>
      <c r="L505" s="289">
        <v>349.85</v>
      </c>
      <c r="M505" s="289">
        <v>1.2735700000000001</v>
      </c>
    </row>
    <row r="506" spans="1:13">
      <c r="A506" s="268">
        <v>496</v>
      </c>
      <c r="B506" s="245" t="s">
        <v>569</v>
      </c>
      <c r="C506" s="289">
        <v>2091.5</v>
      </c>
      <c r="D506" s="289">
        <v>2096.0666666666666</v>
      </c>
      <c r="E506" s="289">
        <v>2058.1833333333334</v>
      </c>
      <c r="F506" s="289">
        <v>2024.8666666666668</v>
      </c>
      <c r="G506" s="289">
        <v>1986.9833333333336</v>
      </c>
      <c r="H506" s="289">
        <v>2129.3833333333332</v>
      </c>
      <c r="I506" s="289">
        <v>2167.2666666666664</v>
      </c>
      <c r="J506" s="289">
        <v>2200.583333333333</v>
      </c>
      <c r="K506" s="289">
        <v>2133.9499999999998</v>
      </c>
      <c r="L506" s="289">
        <v>2062.75</v>
      </c>
      <c r="M506" s="289">
        <v>0.80181999999999998</v>
      </c>
    </row>
    <row r="507" spans="1:13">
      <c r="A507" s="268">
        <v>497</v>
      </c>
      <c r="B507" s="245" t="s">
        <v>200</v>
      </c>
      <c r="C507" s="289">
        <v>277.39999999999998</v>
      </c>
      <c r="D507" s="289">
        <v>278.55</v>
      </c>
      <c r="E507" s="289">
        <v>275.25</v>
      </c>
      <c r="F507" s="289">
        <v>273.09999999999997</v>
      </c>
      <c r="G507" s="289">
        <v>269.79999999999995</v>
      </c>
      <c r="H507" s="289">
        <v>280.70000000000005</v>
      </c>
      <c r="I507" s="289">
        <v>284.00000000000011</v>
      </c>
      <c r="J507" s="289">
        <v>286.15000000000009</v>
      </c>
      <c r="K507" s="289">
        <v>281.85000000000002</v>
      </c>
      <c r="L507" s="289">
        <v>276.39999999999998</v>
      </c>
      <c r="M507" s="289">
        <v>73.212090000000003</v>
      </c>
    </row>
    <row r="508" spans="1:13">
      <c r="A508" s="268">
        <v>498</v>
      </c>
      <c r="B508" s="245" t="s">
        <v>570</v>
      </c>
      <c r="C508" s="289">
        <v>309.3</v>
      </c>
      <c r="D508" s="289">
        <v>313.23333333333329</v>
      </c>
      <c r="E508" s="289">
        <v>304.21666666666658</v>
      </c>
      <c r="F508" s="289">
        <v>299.13333333333327</v>
      </c>
      <c r="G508" s="289">
        <v>290.11666666666656</v>
      </c>
      <c r="H508" s="289">
        <v>318.31666666666661</v>
      </c>
      <c r="I508" s="289">
        <v>327.33333333333337</v>
      </c>
      <c r="J508" s="289">
        <v>332.41666666666663</v>
      </c>
      <c r="K508" s="289">
        <v>322.25</v>
      </c>
      <c r="L508" s="289">
        <v>308.14999999999998</v>
      </c>
      <c r="M508" s="289">
        <v>8.9865899999999996</v>
      </c>
    </row>
    <row r="509" spans="1:13">
      <c r="A509" s="268">
        <v>499</v>
      </c>
      <c r="B509" s="245" t="s">
        <v>202</v>
      </c>
      <c r="C509" s="289">
        <v>150.1</v>
      </c>
      <c r="D509" s="289">
        <v>150.04999999999998</v>
      </c>
      <c r="E509" s="289">
        <v>148.79999999999995</v>
      </c>
      <c r="F509" s="289">
        <v>147.49999999999997</v>
      </c>
      <c r="G509" s="289">
        <v>146.24999999999994</v>
      </c>
      <c r="H509" s="289">
        <v>151.34999999999997</v>
      </c>
      <c r="I509" s="289">
        <v>152.60000000000002</v>
      </c>
      <c r="J509" s="289">
        <v>153.89999999999998</v>
      </c>
      <c r="K509" s="289">
        <v>151.30000000000001</v>
      </c>
      <c r="L509" s="289">
        <v>148.75</v>
      </c>
      <c r="M509" s="289">
        <v>136.80956</v>
      </c>
    </row>
    <row r="510" spans="1:13">
      <c r="A510" s="268">
        <v>500</v>
      </c>
      <c r="B510" s="245" t="s">
        <v>571</v>
      </c>
      <c r="C510" s="289">
        <v>172.4</v>
      </c>
      <c r="D510" s="289">
        <v>173.83333333333334</v>
      </c>
      <c r="E510" s="289">
        <v>169.86666666666667</v>
      </c>
      <c r="F510" s="289">
        <v>167.33333333333334</v>
      </c>
      <c r="G510" s="289">
        <v>163.36666666666667</v>
      </c>
      <c r="H510" s="289">
        <v>176.36666666666667</v>
      </c>
      <c r="I510" s="289">
        <v>180.33333333333331</v>
      </c>
      <c r="J510" s="289">
        <v>182.86666666666667</v>
      </c>
      <c r="K510" s="289">
        <v>177.8</v>
      </c>
      <c r="L510" s="289">
        <v>171.3</v>
      </c>
      <c r="M510" s="289">
        <v>2.0620599999999998</v>
      </c>
    </row>
    <row r="511" spans="1:13">
      <c r="A511" s="268">
        <v>501</v>
      </c>
      <c r="B511" s="245" t="s">
        <v>572</v>
      </c>
      <c r="C511" s="289">
        <v>1691.85</v>
      </c>
      <c r="D511" s="289">
        <v>1699.4333333333334</v>
      </c>
      <c r="E511" s="289">
        <v>1671.6166666666668</v>
      </c>
      <c r="F511" s="289">
        <v>1651.3833333333334</v>
      </c>
      <c r="G511" s="289">
        <v>1623.5666666666668</v>
      </c>
      <c r="H511" s="289">
        <v>1719.6666666666667</v>
      </c>
      <c r="I511" s="289">
        <v>1747.4833333333333</v>
      </c>
      <c r="J511" s="289">
        <v>1767.7166666666667</v>
      </c>
      <c r="K511" s="289">
        <v>1727.25</v>
      </c>
      <c r="L511" s="289">
        <v>1679.2</v>
      </c>
      <c r="M511" s="289">
        <v>0.39979999999999999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6"/>
      <c r="B5" s="546"/>
      <c r="C5" s="547"/>
      <c r="D5" s="54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8" t="s">
        <v>574</v>
      </c>
      <c r="C7" s="548"/>
      <c r="D7" s="262">
        <f>Main!B10</f>
        <v>44053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44050</v>
      </c>
      <c r="B10" s="267">
        <v>511463</v>
      </c>
      <c r="C10" s="268" t="s">
        <v>3686</v>
      </c>
      <c r="D10" s="268" t="s">
        <v>3687</v>
      </c>
      <c r="E10" s="268" t="s">
        <v>583</v>
      </c>
      <c r="F10" s="382">
        <v>54729</v>
      </c>
      <c r="G10" s="267">
        <v>11.67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44050</v>
      </c>
      <c r="B11" s="267">
        <v>511463</v>
      </c>
      <c r="C11" s="268" t="s">
        <v>3686</v>
      </c>
      <c r="D11" s="268" t="s">
        <v>3687</v>
      </c>
      <c r="E11" s="268" t="s">
        <v>584</v>
      </c>
      <c r="F11" s="382">
        <v>39160</v>
      </c>
      <c r="G11" s="267">
        <v>11.63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44050</v>
      </c>
      <c r="B12" s="267">
        <v>511463</v>
      </c>
      <c r="C12" s="268" t="s">
        <v>3686</v>
      </c>
      <c r="D12" s="268" t="s">
        <v>3688</v>
      </c>
      <c r="E12" s="268" t="s">
        <v>583</v>
      </c>
      <c r="F12" s="382">
        <v>50000</v>
      </c>
      <c r="G12" s="267">
        <v>11.75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44050</v>
      </c>
      <c r="B13" s="267">
        <v>540697</v>
      </c>
      <c r="C13" s="268" t="s">
        <v>3689</v>
      </c>
      <c r="D13" s="268" t="s">
        <v>3690</v>
      </c>
      <c r="E13" s="268" t="s">
        <v>583</v>
      </c>
      <c r="F13" s="382">
        <v>75636</v>
      </c>
      <c r="G13" s="267">
        <v>3.57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44050</v>
      </c>
      <c r="B14" s="267">
        <v>540697</v>
      </c>
      <c r="C14" s="268" t="s">
        <v>3689</v>
      </c>
      <c r="D14" s="268" t="s">
        <v>3690</v>
      </c>
      <c r="E14" s="268" t="s">
        <v>584</v>
      </c>
      <c r="F14" s="382">
        <v>75636</v>
      </c>
      <c r="G14" s="267">
        <v>3.51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44050</v>
      </c>
      <c r="B15" s="267">
        <v>540697</v>
      </c>
      <c r="C15" s="268" t="s">
        <v>3689</v>
      </c>
      <c r="D15" s="268" t="s">
        <v>3691</v>
      </c>
      <c r="E15" s="268" t="s">
        <v>584</v>
      </c>
      <c r="F15" s="382">
        <v>156800</v>
      </c>
      <c r="G15" s="267">
        <v>3.43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44050</v>
      </c>
      <c r="B16" s="267">
        <v>540697</v>
      </c>
      <c r="C16" s="268" t="s">
        <v>3689</v>
      </c>
      <c r="D16" s="268" t="s">
        <v>3692</v>
      </c>
      <c r="E16" s="268" t="s">
        <v>583</v>
      </c>
      <c r="F16" s="382">
        <v>161267</v>
      </c>
      <c r="G16" s="267">
        <v>3.5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44050</v>
      </c>
      <c r="B17" s="267">
        <v>540697</v>
      </c>
      <c r="C17" s="268" t="s">
        <v>3689</v>
      </c>
      <c r="D17" s="268" t="s">
        <v>3692</v>
      </c>
      <c r="E17" s="268" t="s">
        <v>584</v>
      </c>
      <c r="F17" s="382">
        <v>161267</v>
      </c>
      <c r="G17" s="267">
        <v>3.6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44050</v>
      </c>
      <c r="B18" s="267">
        <v>540697</v>
      </c>
      <c r="C18" s="268" t="s">
        <v>3689</v>
      </c>
      <c r="D18" s="268" t="s">
        <v>3693</v>
      </c>
      <c r="E18" s="268" t="s">
        <v>583</v>
      </c>
      <c r="F18" s="382">
        <v>70000</v>
      </c>
      <c r="G18" s="267">
        <v>3.53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44050</v>
      </c>
      <c r="B19" s="267">
        <v>540697</v>
      </c>
      <c r="C19" s="268" t="s">
        <v>3689</v>
      </c>
      <c r="D19" s="268" t="s">
        <v>3693</v>
      </c>
      <c r="E19" s="268" t="s">
        <v>584</v>
      </c>
      <c r="F19" s="382">
        <v>15000</v>
      </c>
      <c r="G19" s="267">
        <v>3.4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44050</v>
      </c>
      <c r="B20" s="267">
        <v>540697</v>
      </c>
      <c r="C20" s="268" t="s">
        <v>3689</v>
      </c>
      <c r="D20" s="268" t="s">
        <v>3694</v>
      </c>
      <c r="E20" s="268" t="s">
        <v>583</v>
      </c>
      <c r="F20" s="382">
        <v>122058</v>
      </c>
      <c r="G20" s="267">
        <v>3.4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44050</v>
      </c>
      <c r="B21" s="267">
        <v>538716</v>
      </c>
      <c r="C21" s="268" t="s">
        <v>3695</v>
      </c>
      <c r="D21" s="268" t="s">
        <v>3696</v>
      </c>
      <c r="E21" s="268" t="s">
        <v>583</v>
      </c>
      <c r="F21" s="382">
        <v>115000</v>
      </c>
      <c r="G21" s="267">
        <v>30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44050</v>
      </c>
      <c r="B22" s="267">
        <v>538716</v>
      </c>
      <c r="C22" s="268" t="s">
        <v>3695</v>
      </c>
      <c r="D22" s="268" t="s">
        <v>3697</v>
      </c>
      <c r="E22" s="268" t="s">
        <v>584</v>
      </c>
      <c r="F22" s="382">
        <v>120000</v>
      </c>
      <c r="G22" s="267">
        <v>30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44050</v>
      </c>
      <c r="B23" s="267">
        <v>530245</v>
      </c>
      <c r="C23" s="268" t="s">
        <v>3698</v>
      </c>
      <c r="D23" s="268" t="s">
        <v>3696</v>
      </c>
      <c r="E23" s="268" t="s">
        <v>583</v>
      </c>
      <c r="F23" s="382">
        <v>179400</v>
      </c>
      <c r="G23" s="267">
        <v>48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44050</v>
      </c>
      <c r="B24" s="267">
        <v>530245</v>
      </c>
      <c r="C24" s="268" t="s">
        <v>3698</v>
      </c>
      <c r="D24" s="268" t="s">
        <v>3699</v>
      </c>
      <c r="E24" s="268" t="s">
        <v>583</v>
      </c>
      <c r="F24" s="382">
        <v>68000</v>
      </c>
      <c r="G24" s="267">
        <v>48.05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44050</v>
      </c>
      <c r="B25" s="267">
        <v>530245</v>
      </c>
      <c r="C25" s="268" t="s">
        <v>3698</v>
      </c>
      <c r="D25" s="268" t="s">
        <v>3700</v>
      </c>
      <c r="E25" s="268" t="s">
        <v>584</v>
      </c>
      <c r="F25" s="382">
        <v>147000</v>
      </c>
      <c r="G25" s="267">
        <v>48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44050</v>
      </c>
      <c r="B26" s="267">
        <v>540024</v>
      </c>
      <c r="C26" s="268" t="s">
        <v>3701</v>
      </c>
      <c r="D26" s="268" t="s">
        <v>3702</v>
      </c>
      <c r="E26" s="268" t="s">
        <v>584</v>
      </c>
      <c r="F26" s="382">
        <v>44444</v>
      </c>
      <c r="G26" s="267">
        <v>8.9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44050</v>
      </c>
      <c r="B27" s="267">
        <v>540024</v>
      </c>
      <c r="C27" s="268" t="s">
        <v>3701</v>
      </c>
      <c r="D27" s="268" t="s">
        <v>3703</v>
      </c>
      <c r="E27" s="268" t="s">
        <v>583</v>
      </c>
      <c r="F27" s="382">
        <v>44800</v>
      </c>
      <c r="G27" s="267">
        <v>8.9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44050</v>
      </c>
      <c r="B28" s="267">
        <v>504697</v>
      </c>
      <c r="C28" s="268" t="s">
        <v>3704</v>
      </c>
      <c r="D28" s="268" t="s">
        <v>3705</v>
      </c>
      <c r="E28" s="268" t="s">
        <v>583</v>
      </c>
      <c r="F28" s="382">
        <v>37682</v>
      </c>
      <c r="G28" s="267">
        <v>1.38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44050</v>
      </c>
      <c r="B29" s="267">
        <v>505725</v>
      </c>
      <c r="C29" s="268" t="s">
        <v>3706</v>
      </c>
      <c r="D29" s="268" t="s">
        <v>3707</v>
      </c>
      <c r="E29" s="268" t="s">
        <v>584</v>
      </c>
      <c r="F29" s="382">
        <v>24000</v>
      </c>
      <c r="G29" s="267">
        <v>77.540000000000006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44050</v>
      </c>
      <c r="B30" s="267">
        <v>540850</v>
      </c>
      <c r="C30" s="268" t="s">
        <v>3708</v>
      </c>
      <c r="D30" s="268" t="s">
        <v>3709</v>
      </c>
      <c r="E30" s="268" t="s">
        <v>583</v>
      </c>
      <c r="F30" s="382">
        <v>100000</v>
      </c>
      <c r="G30" s="267">
        <v>7.5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44050</v>
      </c>
      <c r="B31" s="267">
        <v>540850</v>
      </c>
      <c r="C31" s="268" t="s">
        <v>3708</v>
      </c>
      <c r="D31" s="268" t="s">
        <v>3710</v>
      </c>
      <c r="E31" s="268" t="s">
        <v>584</v>
      </c>
      <c r="F31" s="382">
        <v>100000</v>
      </c>
      <c r="G31" s="267">
        <v>7.5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44050</v>
      </c>
      <c r="B32" s="267">
        <v>542771</v>
      </c>
      <c r="C32" s="268" t="s">
        <v>3678</v>
      </c>
      <c r="D32" s="268" t="s">
        <v>3679</v>
      </c>
      <c r="E32" s="268" t="s">
        <v>584</v>
      </c>
      <c r="F32" s="382">
        <v>36000</v>
      </c>
      <c r="G32" s="267">
        <v>3.26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44050</v>
      </c>
      <c r="B33" s="267">
        <v>541112</v>
      </c>
      <c r="C33" s="268" t="s">
        <v>3711</v>
      </c>
      <c r="D33" s="268" t="s">
        <v>3696</v>
      </c>
      <c r="E33" s="268" t="s">
        <v>583</v>
      </c>
      <c r="F33" s="382">
        <v>160000</v>
      </c>
      <c r="G33" s="267">
        <v>16.25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44050</v>
      </c>
      <c r="B34" s="267">
        <v>541112</v>
      </c>
      <c r="C34" s="268" t="s">
        <v>3711</v>
      </c>
      <c r="D34" s="268" t="s">
        <v>3700</v>
      </c>
      <c r="E34" s="268" t="s">
        <v>584</v>
      </c>
      <c r="F34" s="382">
        <v>320000</v>
      </c>
      <c r="G34" s="267">
        <v>16.27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44050</v>
      </c>
      <c r="B35" s="267">
        <v>541112</v>
      </c>
      <c r="C35" s="268" t="s">
        <v>3711</v>
      </c>
      <c r="D35" s="268" t="s">
        <v>3712</v>
      </c>
      <c r="E35" s="268" t="s">
        <v>583</v>
      </c>
      <c r="F35" s="382">
        <v>96000</v>
      </c>
      <c r="G35" s="267">
        <v>16.28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44050</v>
      </c>
      <c r="B36" s="267">
        <v>540269</v>
      </c>
      <c r="C36" s="268" t="s">
        <v>3713</v>
      </c>
      <c r="D36" s="268" t="s">
        <v>3677</v>
      </c>
      <c r="E36" s="268" t="s">
        <v>583</v>
      </c>
      <c r="F36" s="382">
        <v>80000</v>
      </c>
      <c r="G36" s="267">
        <v>4.25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44050</v>
      </c>
      <c r="B37" s="267" t="s">
        <v>48</v>
      </c>
      <c r="C37" s="268" t="s">
        <v>3714</v>
      </c>
      <c r="D37" s="268" t="s">
        <v>3715</v>
      </c>
      <c r="E37" s="268" t="s">
        <v>583</v>
      </c>
      <c r="F37" s="382">
        <v>3128228</v>
      </c>
      <c r="G37" s="267">
        <v>121.95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44050</v>
      </c>
      <c r="B38" s="267" t="s">
        <v>80</v>
      </c>
      <c r="C38" s="268" t="s">
        <v>3716</v>
      </c>
      <c r="D38" s="268" t="s">
        <v>3717</v>
      </c>
      <c r="E38" s="268" t="s">
        <v>583</v>
      </c>
      <c r="F38" s="382">
        <v>688800</v>
      </c>
      <c r="G38" s="267">
        <v>317.45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44050</v>
      </c>
      <c r="B39" s="267" t="s">
        <v>585</v>
      </c>
      <c r="C39" s="268" t="s">
        <v>3718</v>
      </c>
      <c r="D39" s="268" t="s">
        <v>3719</v>
      </c>
      <c r="E39" s="268" t="s">
        <v>583</v>
      </c>
      <c r="F39" s="382">
        <v>252355</v>
      </c>
      <c r="G39" s="267">
        <v>25.78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44050</v>
      </c>
      <c r="B40" s="267" t="s">
        <v>3720</v>
      </c>
      <c r="C40" s="268" t="s">
        <v>3721</v>
      </c>
      <c r="D40" s="268" t="s">
        <v>3722</v>
      </c>
      <c r="E40" s="268" t="s">
        <v>583</v>
      </c>
      <c r="F40" s="382">
        <v>6263200</v>
      </c>
      <c r="G40" s="267">
        <v>302.45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44050</v>
      </c>
      <c r="B41" s="267" t="s">
        <v>3720</v>
      </c>
      <c r="C41" s="268" t="s">
        <v>3721</v>
      </c>
      <c r="D41" s="268" t="s">
        <v>3723</v>
      </c>
      <c r="E41" s="268" t="s">
        <v>583</v>
      </c>
      <c r="F41" s="382">
        <v>5181400</v>
      </c>
      <c r="G41" s="267">
        <v>303.44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44050</v>
      </c>
      <c r="B42" s="267" t="s">
        <v>168</v>
      </c>
      <c r="C42" s="268" t="s">
        <v>3724</v>
      </c>
      <c r="D42" s="268" t="s">
        <v>3725</v>
      </c>
      <c r="E42" s="268" t="s">
        <v>583</v>
      </c>
      <c r="F42" s="382">
        <v>3372182</v>
      </c>
      <c r="G42" s="267">
        <v>185.04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44050</v>
      </c>
      <c r="B43" s="267" t="s">
        <v>168</v>
      </c>
      <c r="C43" s="268" t="s">
        <v>3724</v>
      </c>
      <c r="D43" s="268" t="s">
        <v>3715</v>
      </c>
      <c r="E43" s="268" t="s">
        <v>583</v>
      </c>
      <c r="F43" s="382">
        <v>3949110</v>
      </c>
      <c r="G43" s="267">
        <v>184.11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44050</v>
      </c>
      <c r="B44" s="267" t="s">
        <v>168</v>
      </c>
      <c r="C44" s="268" t="s">
        <v>3724</v>
      </c>
      <c r="D44" s="268" t="s">
        <v>3726</v>
      </c>
      <c r="E44" s="268" t="s">
        <v>583</v>
      </c>
      <c r="F44" s="382">
        <v>3395395</v>
      </c>
      <c r="G44" s="267">
        <v>184.87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44050</v>
      </c>
      <c r="B45" s="267" t="s">
        <v>567</v>
      </c>
      <c r="C45" s="268" t="s">
        <v>3727</v>
      </c>
      <c r="D45" s="268" t="s">
        <v>3728</v>
      </c>
      <c r="E45" s="268" t="s">
        <v>583</v>
      </c>
      <c r="F45" s="382">
        <v>1305890</v>
      </c>
      <c r="G45" s="267">
        <v>100.61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44050</v>
      </c>
      <c r="B46" s="267" t="s">
        <v>48</v>
      </c>
      <c r="C46" s="268" t="s">
        <v>3714</v>
      </c>
      <c r="D46" s="268" t="s">
        <v>3715</v>
      </c>
      <c r="E46" s="268" t="s">
        <v>584</v>
      </c>
      <c r="F46" s="382">
        <v>3364716</v>
      </c>
      <c r="G46" s="267">
        <v>122.18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44050</v>
      </c>
      <c r="B47" s="267" t="s">
        <v>3729</v>
      </c>
      <c r="C47" s="268" t="s">
        <v>3730</v>
      </c>
      <c r="D47" s="268" t="s">
        <v>3731</v>
      </c>
      <c r="E47" s="268" t="s">
        <v>584</v>
      </c>
      <c r="F47" s="382">
        <v>195555</v>
      </c>
      <c r="G47" s="267">
        <v>12.55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44050</v>
      </c>
      <c r="B48" s="267" t="s">
        <v>585</v>
      </c>
      <c r="C48" s="268" t="s">
        <v>3718</v>
      </c>
      <c r="D48" s="268" t="s">
        <v>3719</v>
      </c>
      <c r="E48" s="268" t="s">
        <v>584</v>
      </c>
      <c r="F48" s="382">
        <v>232355</v>
      </c>
      <c r="G48" s="267">
        <v>26.19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44050</v>
      </c>
      <c r="B49" s="267" t="s">
        <v>168</v>
      </c>
      <c r="C49" s="268" t="s">
        <v>3724</v>
      </c>
      <c r="D49" s="268" t="s">
        <v>3726</v>
      </c>
      <c r="E49" s="268" t="s">
        <v>584</v>
      </c>
      <c r="F49" s="382">
        <v>3395874</v>
      </c>
      <c r="G49" s="267">
        <v>184.98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44050</v>
      </c>
      <c r="B50" s="267" t="s">
        <v>168</v>
      </c>
      <c r="C50" s="268" t="s">
        <v>3724</v>
      </c>
      <c r="D50" s="268" t="s">
        <v>3725</v>
      </c>
      <c r="E50" s="268" t="s">
        <v>584</v>
      </c>
      <c r="F50" s="382">
        <v>3372182</v>
      </c>
      <c r="G50" s="267">
        <v>185.27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44050</v>
      </c>
      <c r="B51" s="267" t="s">
        <v>168</v>
      </c>
      <c r="C51" s="268" t="s">
        <v>3724</v>
      </c>
      <c r="D51" s="268" t="s">
        <v>3715</v>
      </c>
      <c r="E51" s="268" t="s">
        <v>584</v>
      </c>
      <c r="F51" s="382">
        <v>4345342</v>
      </c>
      <c r="G51" s="267">
        <v>184.54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44050</v>
      </c>
      <c r="B52" s="267" t="s">
        <v>3732</v>
      </c>
      <c r="C52" s="268" t="s">
        <v>3733</v>
      </c>
      <c r="D52" s="268" t="s">
        <v>3734</v>
      </c>
      <c r="E52" s="268" t="s">
        <v>584</v>
      </c>
      <c r="F52" s="382">
        <v>123842</v>
      </c>
      <c r="G52" s="267">
        <v>26.53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44050</v>
      </c>
      <c r="B53" s="267" t="s">
        <v>567</v>
      </c>
      <c r="C53" s="268" t="s">
        <v>3727</v>
      </c>
      <c r="D53" s="268" t="s">
        <v>3728</v>
      </c>
      <c r="E53" s="268" t="s">
        <v>584</v>
      </c>
      <c r="F53" s="382">
        <v>32167</v>
      </c>
      <c r="G53" s="267">
        <v>102.88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2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2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2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2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2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2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2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2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2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2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7"/>
  <sheetViews>
    <sheetView zoomScale="85" zoomScaleNormal="85" workbookViewId="0">
      <selection activeCell="I27" sqref="I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44053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0" customFormat="1" ht="14.25">
      <c r="A10" s="441">
        <v>1</v>
      </c>
      <c r="B10" s="442">
        <v>44011</v>
      </c>
      <c r="C10" s="443"/>
      <c r="D10" s="444" t="s">
        <v>63</v>
      </c>
      <c r="E10" s="445" t="s">
        <v>3645</v>
      </c>
      <c r="F10" s="446">
        <v>1296</v>
      </c>
      <c r="G10" s="445">
        <v>1231</v>
      </c>
      <c r="H10" s="445">
        <v>1344</v>
      </c>
      <c r="I10" s="447" t="s">
        <v>3630</v>
      </c>
      <c r="J10" s="448" t="s">
        <v>3646</v>
      </c>
      <c r="K10" s="448">
        <f t="shared" ref="K10" si="0">H10-F10</f>
        <v>48</v>
      </c>
      <c r="L10" s="517">
        <f t="shared" ref="L10:L13" si="1">(F10*-0.8)/100</f>
        <v>-10.368</v>
      </c>
      <c r="M10" s="449">
        <f>(K10+L10)/F10</f>
        <v>2.9037037037037035E-2</v>
      </c>
      <c r="N10" s="450" t="s">
        <v>600</v>
      </c>
      <c r="O10" s="451">
        <v>44018</v>
      </c>
      <c r="Q10" s="431"/>
      <c r="R10" s="432" t="s">
        <v>603</v>
      </c>
      <c r="S10" s="431"/>
      <c r="T10" s="431"/>
      <c r="U10" s="431"/>
      <c r="V10" s="431"/>
      <c r="W10" s="431"/>
      <c r="X10" s="431"/>
      <c r="Y10" s="431"/>
      <c r="Z10" s="431"/>
      <c r="AA10" s="431"/>
      <c r="AB10" s="431"/>
    </row>
    <row r="11" spans="1:28" s="430" customFormat="1" ht="14.25">
      <c r="A11" s="384">
        <v>2</v>
      </c>
      <c r="B11" s="409">
        <v>44014</v>
      </c>
      <c r="C11" s="424"/>
      <c r="D11" s="425" t="s">
        <v>136</v>
      </c>
      <c r="E11" s="426" t="s">
        <v>3645</v>
      </c>
      <c r="F11" s="426" t="s">
        <v>3676</v>
      </c>
      <c r="G11" s="435">
        <v>874</v>
      </c>
      <c r="H11" s="426"/>
      <c r="I11" s="412" t="s">
        <v>3631</v>
      </c>
      <c r="J11" s="427" t="s">
        <v>602</v>
      </c>
      <c r="K11" s="427"/>
      <c r="L11" s="518"/>
      <c r="M11" s="427"/>
      <c r="N11" s="427"/>
      <c r="O11" s="428"/>
      <c r="Q11" s="431"/>
      <c r="R11" s="432" t="s">
        <v>603</v>
      </c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s="430" customFormat="1" ht="14.25">
      <c r="A12" s="441">
        <v>3</v>
      </c>
      <c r="B12" s="442">
        <v>44018</v>
      </c>
      <c r="C12" s="443"/>
      <c r="D12" s="444" t="s">
        <v>565</v>
      </c>
      <c r="E12" s="445" t="s">
        <v>601</v>
      </c>
      <c r="F12" s="446">
        <v>1000</v>
      </c>
      <c r="G12" s="445">
        <v>935</v>
      </c>
      <c r="H12" s="445">
        <v>1040</v>
      </c>
      <c r="I12" s="447" t="s">
        <v>3632</v>
      </c>
      <c r="J12" s="448" t="s">
        <v>3633</v>
      </c>
      <c r="K12" s="448">
        <f t="shared" ref="K12:K13" si="2">H12-F12</f>
        <v>40</v>
      </c>
      <c r="L12" s="517">
        <f t="shared" si="1"/>
        <v>-8</v>
      </c>
      <c r="M12" s="449">
        <f t="shared" ref="M12:M13" si="3">(K12+L12)/F12</f>
        <v>3.2000000000000001E-2</v>
      </c>
      <c r="N12" s="450" t="s">
        <v>600</v>
      </c>
      <c r="O12" s="451">
        <v>44020</v>
      </c>
      <c r="Q12" s="431"/>
      <c r="R12" s="432" t="s">
        <v>3187</v>
      </c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s="430" customFormat="1" ht="14.25">
      <c r="A13" s="529">
        <v>4</v>
      </c>
      <c r="B13" s="462">
        <v>44022</v>
      </c>
      <c r="C13" s="530"/>
      <c r="D13" s="531" t="s">
        <v>3635</v>
      </c>
      <c r="E13" s="532" t="s">
        <v>601</v>
      </c>
      <c r="F13" s="464">
        <v>396</v>
      </c>
      <c r="G13" s="532">
        <v>370</v>
      </c>
      <c r="H13" s="532">
        <v>420</v>
      </c>
      <c r="I13" s="533" t="s">
        <v>3634</v>
      </c>
      <c r="J13" s="461" t="s">
        <v>3685</v>
      </c>
      <c r="K13" s="461">
        <f t="shared" si="2"/>
        <v>24</v>
      </c>
      <c r="L13" s="516">
        <f t="shared" si="1"/>
        <v>-3.1680000000000001</v>
      </c>
      <c r="M13" s="465">
        <f t="shared" si="3"/>
        <v>5.2606060606060608E-2</v>
      </c>
      <c r="N13" s="466" t="s">
        <v>600</v>
      </c>
      <c r="O13" s="528">
        <v>44050</v>
      </c>
      <c r="Q13" s="431"/>
      <c r="R13" s="432" t="s">
        <v>3187</v>
      </c>
      <c r="S13" s="431"/>
      <c r="T13" s="431"/>
      <c r="U13" s="431"/>
      <c r="V13" s="431"/>
      <c r="W13" s="431"/>
      <c r="X13" s="431"/>
      <c r="Y13" s="431"/>
      <c r="Z13" s="431"/>
      <c r="AA13" s="431"/>
      <c r="AB13" s="431"/>
    </row>
    <row r="14" spans="1:28" s="430" customFormat="1" ht="14.25">
      <c r="A14" s="455">
        <v>5</v>
      </c>
      <c r="B14" s="452">
        <v>44026</v>
      </c>
      <c r="C14" s="456"/>
      <c r="D14" s="457" t="s">
        <v>242</v>
      </c>
      <c r="E14" s="458" t="s">
        <v>601</v>
      </c>
      <c r="F14" s="437">
        <v>70.5</v>
      </c>
      <c r="G14" s="458">
        <v>64.5</v>
      </c>
      <c r="H14" s="458">
        <v>69.25</v>
      </c>
      <c r="I14" s="459" t="s">
        <v>3638</v>
      </c>
      <c r="J14" s="438" t="s">
        <v>3651</v>
      </c>
      <c r="K14" s="438">
        <f t="shared" ref="K14" si="4">H14-F14</f>
        <v>-1.25</v>
      </c>
      <c r="L14" s="519">
        <f t="shared" ref="L14" si="5">(F14*-0.8)/100</f>
        <v>-0.56400000000000006</v>
      </c>
      <c r="M14" s="439">
        <f t="shared" ref="M14" si="6">(K14+L14)/F14</f>
        <v>-2.5730496453900711E-2</v>
      </c>
      <c r="N14" s="453" t="s">
        <v>664</v>
      </c>
      <c r="O14" s="440">
        <v>44046</v>
      </c>
      <c r="Q14" s="431"/>
      <c r="R14" s="432" t="s">
        <v>603</v>
      </c>
      <c r="S14" s="431"/>
      <c r="T14" s="431"/>
      <c r="U14" s="431"/>
      <c r="V14" s="431"/>
      <c r="W14" s="431"/>
      <c r="X14" s="431"/>
      <c r="Y14" s="431"/>
      <c r="Z14" s="431"/>
      <c r="AA14" s="431"/>
      <c r="AB14" s="431"/>
    </row>
    <row r="15" spans="1:28" s="430" customFormat="1" ht="14.25">
      <c r="A15" s="384">
        <v>6</v>
      </c>
      <c r="B15" s="409">
        <v>44034</v>
      </c>
      <c r="C15" s="424"/>
      <c r="D15" s="476" t="s">
        <v>153</v>
      </c>
      <c r="E15" s="426" t="s">
        <v>601</v>
      </c>
      <c r="F15" s="426" t="s">
        <v>3639</v>
      </c>
      <c r="G15" s="435">
        <v>15950</v>
      </c>
      <c r="H15" s="426"/>
      <c r="I15" s="412" t="s">
        <v>3640</v>
      </c>
      <c r="J15" s="427" t="s">
        <v>602</v>
      </c>
      <c r="K15" s="427"/>
      <c r="L15" s="520"/>
      <c r="M15" s="427"/>
      <c r="N15" s="428"/>
      <c r="O15" s="429"/>
      <c r="Q15" s="431"/>
      <c r="R15" s="432" t="s">
        <v>603</v>
      </c>
      <c r="S15" s="431"/>
      <c r="T15" s="431"/>
      <c r="U15" s="431"/>
      <c r="V15" s="431"/>
      <c r="W15" s="431"/>
      <c r="X15" s="431"/>
      <c r="Y15" s="431"/>
      <c r="Z15" s="431"/>
      <c r="AA15" s="431"/>
      <c r="AB15" s="431"/>
    </row>
    <row r="16" spans="1:28" s="430" customFormat="1" ht="14.25">
      <c r="A16" s="510">
        <v>7</v>
      </c>
      <c r="B16" s="468">
        <v>44039</v>
      </c>
      <c r="C16" s="511"/>
      <c r="D16" s="512" t="s">
        <v>98</v>
      </c>
      <c r="E16" s="513" t="s">
        <v>601</v>
      </c>
      <c r="F16" s="514">
        <v>155</v>
      </c>
      <c r="G16" s="514">
        <v>145</v>
      </c>
      <c r="H16" s="513">
        <v>155</v>
      </c>
      <c r="I16" s="515">
        <v>175</v>
      </c>
      <c r="J16" s="478" t="s">
        <v>709</v>
      </c>
      <c r="K16" s="469">
        <f t="shared" ref="K16:K17" si="7">H16-F16</f>
        <v>0</v>
      </c>
      <c r="L16" s="489">
        <f t="shared" ref="L16:L17" si="8">(F16*-0.8)/100</f>
        <v>-1.24</v>
      </c>
      <c r="M16" s="470">
        <f t="shared" ref="M16:M17" si="9">(K16+L16)/F16</f>
        <v>-8.0000000000000002E-3</v>
      </c>
      <c r="N16" s="478" t="s">
        <v>709</v>
      </c>
      <c r="O16" s="497">
        <v>44046</v>
      </c>
      <c r="Q16" s="431"/>
      <c r="R16" s="432" t="s">
        <v>3187</v>
      </c>
      <c r="S16" s="431"/>
      <c r="T16" s="431"/>
      <c r="U16" s="431"/>
      <c r="V16" s="431"/>
      <c r="W16" s="431"/>
      <c r="X16" s="431"/>
      <c r="Y16" s="431"/>
      <c r="Z16" s="431"/>
      <c r="AA16" s="431"/>
      <c r="AB16" s="431"/>
    </row>
    <row r="17" spans="1:38" s="430" customFormat="1" ht="14.25">
      <c r="A17" s="529">
        <v>8</v>
      </c>
      <c r="B17" s="462">
        <v>44041</v>
      </c>
      <c r="C17" s="530"/>
      <c r="D17" s="531" t="s">
        <v>237</v>
      </c>
      <c r="E17" s="532" t="s">
        <v>601</v>
      </c>
      <c r="F17" s="464">
        <v>245</v>
      </c>
      <c r="G17" s="532">
        <v>230</v>
      </c>
      <c r="H17" s="532">
        <v>262</v>
      </c>
      <c r="I17" s="533">
        <v>275</v>
      </c>
      <c r="J17" s="461" t="s">
        <v>3675</v>
      </c>
      <c r="K17" s="461">
        <f t="shared" si="7"/>
        <v>17</v>
      </c>
      <c r="L17" s="516">
        <f t="shared" si="8"/>
        <v>-1.96</v>
      </c>
      <c r="M17" s="465">
        <f t="shared" si="9"/>
        <v>6.1387755102040815E-2</v>
      </c>
      <c r="N17" s="466" t="s">
        <v>600</v>
      </c>
      <c r="O17" s="528">
        <v>44049</v>
      </c>
      <c r="Q17" s="431"/>
      <c r="R17" s="432" t="s">
        <v>3187</v>
      </c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38" s="430" customFormat="1" ht="14.25">
      <c r="A18" s="384">
        <v>9</v>
      </c>
      <c r="B18" s="409">
        <v>44046</v>
      </c>
      <c r="C18" s="424"/>
      <c r="D18" s="476" t="s">
        <v>178</v>
      </c>
      <c r="E18" s="426" t="s">
        <v>601</v>
      </c>
      <c r="F18" s="426" t="s">
        <v>3658</v>
      </c>
      <c r="G18" s="435">
        <v>478</v>
      </c>
      <c r="H18" s="426"/>
      <c r="I18" s="412" t="s">
        <v>3659</v>
      </c>
      <c r="J18" s="427" t="s">
        <v>602</v>
      </c>
      <c r="K18" s="427"/>
      <c r="L18" s="520"/>
      <c r="M18" s="427"/>
      <c r="N18" s="428"/>
      <c r="O18" s="429"/>
      <c r="Q18" s="431"/>
      <c r="R18" s="432" t="s">
        <v>603</v>
      </c>
      <c r="S18" s="431"/>
      <c r="T18" s="431"/>
      <c r="U18" s="431"/>
      <c r="V18" s="431"/>
      <c r="W18" s="431"/>
      <c r="X18" s="431"/>
      <c r="Y18" s="431"/>
      <c r="Z18" s="431"/>
      <c r="AA18" s="431"/>
      <c r="AB18" s="431"/>
    </row>
    <row r="19" spans="1:38" s="430" customFormat="1" ht="14.25">
      <c r="A19" s="384">
        <v>10</v>
      </c>
      <c r="B19" s="480">
        <v>44048</v>
      </c>
      <c r="C19" s="424"/>
      <c r="D19" s="482" t="s">
        <v>67</v>
      </c>
      <c r="E19" s="426" t="s">
        <v>601</v>
      </c>
      <c r="F19" s="426" t="s">
        <v>3669</v>
      </c>
      <c r="G19" s="435">
        <v>374</v>
      </c>
      <c r="H19" s="426"/>
      <c r="I19" s="412">
        <v>450</v>
      </c>
      <c r="J19" s="427" t="s">
        <v>602</v>
      </c>
      <c r="K19" s="427"/>
      <c r="L19" s="520"/>
      <c r="M19" s="427"/>
      <c r="N19" s="428"/>
      <c r="O19" s="429"/>
      <c r="Q19" s="431"/>
      <c r="R19" s="432" t="s">
        <v>3187</v>
      </c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1:38" s="430" customFormat="1" ht="14.25">
      <c r="A20" s="529">
        <v>11</v>
      </c>
      <c r="B20" s="462">
        <v>44049</v>
      </c>
      <c r="C20" s="530"/>
      <c r="D20" s="531" t="s">
        <v>98</v>
      </c>
      <c r="E20" s="532" t="s">
        <v>601</v>
      </c>
      <c r="F20" s="464">
        <v>153</v>
      </c>
      <c r="G20" s="532">
        <v>141</v>
      </c>
      <c r="H20" s="532">
        <v>162.5</v>
      </c>
      <c r="I20" s="533">
        <v>175</v>
      </c>
      <c r="J20" s="461" t="s">
        <v>3682</v>
      </c>
      <c r="K20" s="461">
        <f t="shared" ref="K20" si="10">H20-F20</f>
        <v>9.5</v>
      </c>
      <c r="L20" s="516">
        <f t="shared" ref="L20" si="11">(F20*-0.8)/100</f>
        <v>-1.224</v>
      </c>
      <c r="M20" s="465">
        <f t="shared" ref="M20" si="12">(K20+L20)/F20</f>
        <v>5.4091503267973857E-2</v>
      </c>
      <c r="N20" s="466" t="s">
        <v>600</v>
      </c>
      <c r="O20" s="528">
        <v>44050</v>
      </c>
      <c r="Q20" s="431"/>
      <c r="R20" s="432" t="s">
        <v>3187</v>
      </c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38" s="430" customFormat="1" ht="14.25">
      <c r="A21" s="384"/>
      <c r="B21" s="480"/>
      <c r="C21" s="424"/>
      <c r="D21" s="482"/>
      <c r="E21" s="426"/>
      <c r="F21" s="426"/>
      <c r="G21" s="435"/>
      <c r="H21" s="426"/>
      <c r="I21" s="412"/>
      <c r="J21" s="427"/>
      <c r="K21" s="427"/>
      <c r="L21" s="520"/>
      <c r="M21" s="427"/>
      <c r="N21" s="428"/>
      <c r="O21" s="429"/>
      <c r="Q21" s="431"/>
      <c r="R21" s="432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</row>
    <row r="22" spans="1:38" s="430" customFormat="1" ht="14.25">
      <c r="A22" s="384"/>
      <c r="B22" s="409"/>
      <c r="C22" s="424"/>
      <c r="D22" s="476"/>
      <c r="E22" s="426"/>
      <c r="F22" s="426"/>
      <c r="G22" s="435"/>
      <c r="H22" s="426"/>
      <c r="I22" s="412"/>
      <c r="J22" s="427"/>
      <c r="K22" s="427"/>
      <c r="L22" s="520"/>
      <c r="M22" s="427"/>
      <c r="N22" s="428"/>
      <c r="O22" s="429"/>
      <c r="Q22" s="431"/>
      <c r="R22" s="432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</row>
    <row r="23" spans="1:38" s="5" customFormat="1" ht="14.25">
      <c r="A23" s="384"/>
      <c r="B23" s="409"/>
      <c r="C23" s="410"/>
      <c r="D23" s="391"/>
      <c r="E23" s="411"/>
      <c r="F23" s="412"/>
      <c r="G23" s="413"/>
      <c r="H23" s="413"/>
      <c r="I23" s="412"/>
      <c r="J23" s="378"/>
      <c r="K23" s="378"/>
      <c r="L23" s="521"/>
      <c r="M23" s="376"/>
      <c r="N23" s="389"/>
      <c r="O23" s="383"/>
      <c r="P23" s="430"/>
      <c r="Q23" s="64"/>
      <c r="R23" s="34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604</v>
      </c>
      <c r="B24" s="24"/>
      <c r="C24" s="25"/>
      <c r="D24" s="26"/>
      <c r="E24" s="27"/>
      <c r="F24" s="28"/>
      <c r="G24" s="28"/>
      <c r="H24" s="28"/>
      <c r="I24" s="28"/>
      <c r="J24" s="65"/>
      <c r="K24" s="28"/>
      <c r="L24" s="522"/>
      <c r="M24" s="38"/>
      <c r="N24" s="65"/>
      <c r="O24" s="66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605</v>
      </c>
      <c r="B25" s="23"/>
      <c r="C25" s="23"/>
      <c r="D25" s="23"/>
      <c r="F25" s="30" t="s">
        <v>606</v>
      </c>
      <c r="G25" s="17"/>
      <c r="H25" s="31"/>
      <c r="I25" s="36"/>
      <c r="J25" s="67"/>
      <c r="K25" s="68"/>
      <c r="L25" s="523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607</v>
      </c>
      <c r="B26" s="23"/>
      <c r="C26" s="23"/>
      <c r="D26" s="23"/>
      <c r="E26" s="32"/>
      <c r="F26" s="30" t="s">
        <v>608</v>
      </c>
      <c r="G26" s="17"/>
      <c r="H26" s="31"/>
      <c r="I26" s="36"/>
      <c r="J26" s="67"/>
      <c r="K26" s="68"/>
      <c r="L26" s="523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1"/>
      <c r="K27" s="68"/>
      <c r="L27" s="523"/>
      <c r="M27" s="17"/>
      <c r="N27" s="72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609</v>
      </c>
      <c r="C28" s="33"/>
      <c r="D28" s="33"/>
      <c r="E28" s="33"/>
      <c r="F28" s="34"/>
      <c r="G28" s="32"/>
      <c r="H28" s="32"/>
      <c r="I28" s="73"/>
      <c r="J28" s="74"/>
      <c r="K28" s="75"/>
      <c r="L28" s="524"/>
      <c r="M28" s="12"/>
      <c r="N28" s="11"/>
      <c r="O28" s="53"/>
      <c r="P28" s="7"/>
      <c r="R28" s="82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575</v>
      </c>
      <c r="C29" s="21"/>
      <c r="D29" s="22" t="s">
        <v>588</v>
      </c>
      <c r="E29" s="21" t="s">
        <v>589</v>
      </c>
      <c r="F29" s="21" t="s">
        <v>590</v>
      </c>
      <c r="G29" s="21" t="s">
        <v>610</v>
      </c>
      <c r="H29" s="21" t="s">
        <v>592</v>
      </c>
      <c r="I29" s="21" t="s">
        <v>593</v>
      </c>
      <c r="J29" s="76" t="s">
        <v>594</v>
      </c>
      <c r="K29" s="62" t="s">
        <v>611</v>
      </c>
      <c r="L29" s="525" t="s">
        <v>3637</v>
      </c>
      <c r="M29" s="63" t="s">
        <v>3636</v>
      </c>
      <c r="N29" s="21" t="s">
        <v>597</v>
      </c>
      <c r="O29" s="78" t="s">
        <v>598</v>
      </c>
      <c r="P29" s="7"/>
      <c r="Q29" s="40"/>
      <c r="R29" s="38"/>
      <c r="S29" s="38"/>
      <c r="T29" s="38"/>
    </row>
    <row r="30" spans="1:38" s="9" customFormat="1" ht="15" customHeight="1">
      <c r="A30" s="498">
        <v>1</v>
      </c>
      <c r="B30" s="462">
        <v>44042</v>
      </c>
      <c r="C30" s="508"/>
      <c r="D30" s="463" t="s">
        <v>86</v>
      </c>
      <c r="E30" s="464" t="s">
        <v>601</v>
      </c>
      <c r="F30" s="498">
        <v>446.5</v>
      </c>
      <c r="G30" s="498">
        <v>431</v>
      </c>
      <c r="H30" s="498">
        <v>463</v>
      </c>
      <c r="I30" s="509">
        <v>475</v>
      </c>
      <c r="J30" s="461" t="s">
        <v>3662</v>
      </c>
      <c r="K30" s="461">
        <f t="shared" ref="K30:K32" si="13">H30-F30</f>
        <v>16.5</v>
      </c>
      <c r="L30" s="516">
        <f t="shared" ref="L30:L32" si="14">(F30*-0.8)/100</f>
        <v>-3.5720000000000005</v>
      </c>
      <c r="M30" s="465">
        <f t="shared" ref="M30:M32" si="15">(K30+L30)/F30</f>
        <v>2.8954087346024632E-2</v>
      </c>
      <c r="N30" s="466" t="s">
        <v>600</v>
      </c>
      <c r="O30" s="528">
        <v>44047</v>
      </c>
      <c r="P30" s="64"/>
      <c r="Q30" s="64"/>
      <c r="R30" s="423" t="s">
        <v>3187</v>
      </c>
      <c r="S30" s="6"/>
      <c r="T30" s="6"/>
      <c r="U30" s="6"/>
      <c r="V30" s="6"/>
      <c r="W30" s="6"/>
      <c r="X30" s="6"/>
      <c r="Y30" s="6"/>
      <c r="Z30" s="6"/>
      <c r="AA30" s="6"/>
    </row>
    <row r="31" spans="1:38" s="9" customFormat="1" ht="15" customHeight="1">
      <c r="A31" s="498">
        <v>2</v>
      </c>
      <c r="B31" s="462">
        <v>44043</v>
      </c>
      <c r="C31" s="508"/>
      <c r="D31" s="463" t="s">
        <v>313</v>
      </c>
      <c r="E31" s="464" t="s">
        <v>601</v>
      </c>
      <c r="F31" s="498">
        <v>641</v>
      </c>
      <c r="G31" s="498">
        <v>625</v>
      </c>
      <c r="H31" s="498">
        <v>657</v>
      </c>
      <c r="I31" s="509" t="s">
        <v>3647</v>
      </c>
      <c r="J31" s="461" t="s">
        <v>3663</v>
      </c>
      <c r="K31" s="461">
        <f t="shared" si="13"/>
        <v>16</v>
      </c>
      <c r="L31" s="516">
        <f t="shared" si="14"/>
        <v>-5.128000000000001</v>
      </c>
      <c r="M31" s="465">
        <f t="shared" si="15"/>
        <v>1.6960998439937598E-2</v>
      </c>
      <c r="N31" s="466" t="s">
        <v>600</v>
      </c>
      <c r="O31" s="528">
        <v>44047</v>
      </c>
      <c r="P31" s="64"/>
      <c r="Q31" s="64"/>
      <c r="R31" s="423" t="s">
        <v>3187</v>
      </c>
      <c r="S31" s="6"/>
      <c r="T31" s="6"/>
      <c r="U31" s="6"/>
      <c r="V31" s="6"/>
      <c r="W31" s="6"/>
      <c r="X31" s="6"/>
      <c r="Y31" s="6"/>
      <c r="Z31" s="6"/>
      <c r="AA31" s="6"/>
    </row>
    <row r="32" spans="1:38" ht="15" customHeight="1">
      <c r="A32" s="455">
        <v>3</v>
      </c>
      <c r="B32" s="452">
        <v>44043</v>
      </c>
      <c r="C32" s="456"/>
      <c r="D32" s="457" t="s">
        <v>71</v>
      </c>
      <c r="E32" s="458" t="s">
        <v>601</v>
      </c>
      <c r="F32" s="534">
        <v>410</v>
      </c>
      <c r="G32" s="534">
        <v>399</v>
      </c>
      <c r="H32" s="534">
        <v>399</v>
      </c>
      <c r="I32" s="534">
        <v>430</v>
      </c>
      <c r="J32" s="438" t="s">
        <v>3683</v>
      </c>
      <c r="K32" s="438">
        <f t="shared" si="13"/>
        <v>-11</v>
      </c>
      <c r="L32" s="519">
        <f t="shared" si="14"/>
        <v>-3.28</v>
      </c>
      <c r="M32" s="439">
        <f t="shared" si="15"/>
        <v>-3.4829268292682923E-2</v>
      </c>
      <c r="N32" s="453" t="s">
        <v>664</v>
      </c>
      <c r="O32" s="440">
        <v>44050</v>
      </c>
      <c r="P32" s="7"/>
      <c r="Q32" s="11"/>
      <c r="R32" s="12" t="s">
        <v>3187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36">
        <v>4</v>
      </c>
      <c r="B33" s="480">
        <v>44046</v>
      </c>
      <c r="C33" s="415"/>
      <c r="D33" s="482" t="s">
        <v>69</v>
      </c>
      <c r="E33" s="483" t="s">
        <v>601</v>
      </c>
      <c r="F33" s="507" t="s">
        <v>3653</v>
      </c>
      <c r="G33" s="436">
        <v>534</v>
      </c>
      <c r="H33" s="436"/>
      <c r="I33" s="507" t="s">
        <v>3644</v>
      </c>
      <c r="J33" s="485" t="s">
        <v>602</v>
      </c>
      <c r="K33" s="505"/>
      <c r="L33" s="526"/>
      <c r="M33" s="377"/>
      <c r="N33" s="495"/>
      <c r="O33" s="378"/>
      <c r="P33" s="7"/>
      <c r="Q33" s="11"/>
      <c r="R33" s="12" t="s">
        <v>603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8">
        <v>5</v>
      </c>
      <c r="B34" s="462">
        <v>44046</v>
      </c>
      <c r="C34" s="508"/>
      <c r="D34" s="463" t="s">
        <v>83</v>
      </c>
      <c r="E34" s="464" t="s">
        <v>601</v>
      </c>
      <c r="F34" s="498">
        <v>705</v>
      </c>
      <c r="G34" s="498">
        <v>688</v>
      </c>
      <c r="H34" s="498">
        <v>717</v>
      </c>
      <c r="I34" s="509" t="s">
        <v>3654</v>
      </c>
      <c r="J34" s="461" t="s">
        <v>3655</v>
      </c>
      <c r="K34" s="461">
        <f t="shared" ref="K34:K35" si="16">H34-F34</f>
        <v>12</v>
      </c>
      <c r="L34" s="516">
        <f>(F34*-0.07)/100</f>
        <v>-0.49349999999999999</v>
      </c>
      <c r="M34" s="465">
        <f t="shared" ref="M34:M35" si="17">(K34+L34)/F34</f>
        <v>1.6321276595744682E-2</v>
      </c>
      <c r="N34" s="466" t="s">
        <v>600</v>
      </c>
      <c r="O34" s="479">
        <v>44046</v>
      </c>
      <c r="P34" s="7"/>
      <c r="Q34" s="11"/>
      <c r="R34" s="12" t="s">
        <v>603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98">
        <v>6</v>
      </c>
      <c r="B35" s="462">
        <v>44046</v>
      </c>
      <c r="C35" s="508"/>
      <c r="D35" s="463" t="s">
        <v>3656</v>
      </c>
      <c r="E35" s="464" t="s">
        <v>601</v>
      </c>
      <c r="F35" s="498">
        <v>2247.5</v>
      </c>
      <c r="G35" s="498">
        <v>2190</v>
      </c>
      <c r="H35" s="498">
        <v>2299.5</v>
      </c>
      <c r="I35" s="509">
        <v>2350</v>
      </c>
      <c r="J35" s="461" t="s">
        <v>3665</v>
      </c>
      <c r="K35" s="461">
        <f t="shared" si="16"/>
        <v>52</v>
      </c>
      <c r="L35" s="516">
        <f t="shared" ref="L35" si="18">(F35*-0.8)/100</f>
        <v>-17.98</v>
      </c>
      <c r="M35" s="465">
        <f t="shared" si="17"/>
        <v>1.5136818687430477E-2</v>
      </c>
      <c r="N35" s="466" t="s">
        <v>600</v>
      </c>
      <c r="O35" s="528">
        <v>44048</v>
      </c>
      <c r="P35" s="7"/>
      <c r="Q35" s="11"/>
      <c r="R35" s="12" t="s">
        <v>3187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98">
        <v>7</v>
      </c>
      <c r="B36" s="462">
        <v>44046</v>
      </c>
      <c r="C36" s="508"/>
      <c r="D36" s="463" t="s">
        <v>110</v>
      </c>
      <c r="E36" s="464" t="s">
        <v>601</v>
      </c>
      <c r="F36" s="498">
        <v>1001</v>
      </c>
      <c r="G36" s="498">
        <v>970</v>
      </c>
      <c r="H36" s="498">
        <v>1034</v>
      </c>
      <c r="I36" s="509" t="s">
        <v>3657</v>
      </c>
      <c r="J36" s="461" t="s">
        <v>3664</v>
      </c>
      <c r="K36" s="461">
        <f t="shared" ref="K36" si="19">H36-F36</f>
        <v>33</v>
      </c>
      <c r="L36" s="516">
        <f t="shared" ref="L36" si="20">(F36*-0.8)/100</f>
        <v>-8.0080000000000009</v>
      </c>
      <c r="M36" s="465">
        <f t="shared" ref="M36" si="21">(K36+L36)/F36</f>
        <v>2.4967032967032964E-2</v>
      </c>
      <c r="N36" s="466" t="s">
        <v>600</v>
      </c>
      <c r="O36" s="528">
        <v>44047</v>
      </c>
      <c r="P36" s="7"/>
      <c r="Q36" s="11"/>
      <c r="R36" s="12" t="s">
        <v>603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4" s="9" customFormat="1" ht="15" customHeight="1">
      <c r="A37" s="498">
        <v>8</v>
      </c>
      <c r="B37" s="462">
        <v>44047</v>
      </c>
      <c r="C37" s="508"/>
      <c r="D37" s="463" t="s">
        <v>494</v>
      </c>
      <c r="E37" s="464" t="s">
        <v>601</v>
      </c>
      <c r="F37" s="498">
        <v>4385</v>
      </c>
      <c r="G37" s="498">
        <v>4280</v>
      </c>
      <c r="H37" s="498">
        <v>4490</v>
      </c>
      <c r="I37" s="509" t="s">
        <v>3661</v>
      </c>
      <c r="J37" s="461" t="s">
        <v>3664</v>
      </c>
      <c r="K37" s="461">
        <f t="shared" ref="K37" si="22">H37-F37</f>
        <v>105</v>
      </c>
      <c r="L37" s="516">
        <f t="shared" ref="L37" si="23">(F37*-0.8)/100</f>
        <v>-35.08</v>
      </c>
      <c r="M37" s="465">
        <f t="shared" ref="M37" si="24">(K37+L37)/F37</f>
        <v>1.594526795895097E-2</v>
      </c>
      <c r="N37" s="466" t="s">
        <v>600</v>
      </c>
      <c r="O37" s="528">
        <v>44050</v>
      </c>
      <c r="P37" s="64"/>
      <c r="Q37" s="64"/>
      <c r="R37" s="423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4" s="9" customFormat="1" ht="15" customHeight="1">
      <c r="A38" s="436">
        <v>9</v>
      </c>
      <c r="B38" s="480">
        <v>44048</v>
      </c>
      <c r="C38" s="481"/>
      <c r="D38" s="482" t="s">
        <v>116</v>
      </c>
      <c r="E38" s="483" t="s">
        <v>601</v>
      </c>
      <c r="F38" s="483" t="s">
        <v>3668</v>
      </c>
      <c r="G38" s="484">
        <v>2150</v>
      </c>
      <c r="H38" s="484"/>
      <c r="I38" s="483">
        <v>2300</v>
      </c>
      <c r="J38" s="485" t="s">
        <v>602</v>
      </c>
      <c r="K38" s="485"/>
      <c r="L38" s="527"/>
      <c r="M38" s="486"/>
      <c r="N38" s="487"/>
      <c r="O38" s="488"/>
      <c r="P38" s="64"/>
      <c r="Q38" s="64"/>
      <c r="R38" s="423" t="s">
        <v>3187</v>
      </c>
      <c r="S38" s="6"/>
      <c r="T38" s="6"/>
      <c r="U38" s="6"/>
      <c r="V38" s="6"/>
      <c r="W38" s="6"/>
      <c r="X38" s="6"/>
      <c r="Y38" s="6"/>
      <c r="Z38" s="6"/>
      <c r="AA38" s="6"/>
    </row>
    <row r="39" spans="1:34" s="9" customFormat="1" ht="15" customHeight="1">
      <c r="A39" s="436">
        <v>10</v>
      </c>
      <c r="B39" s="480">
        <v>44048</v>
      </c>
      <c r="C39" s="481"/>
      <c r="D39" s="482" t="s">
        <v>88</v>
      </c>
      <c r="E39" s="483" t="s">
        <v>601</v>
      </c>
      <c r="F39" s="483" t="s">
        <v>3666</v>
      </c>
      <c r="G39" s="484">
        <v>489</v>
      </c>
      <c r="H39" s="484"/>
      <c r="I39" s="483" t="s">
        <v>3667</v>
      </c>
      <c r="J39" s="485" t="s">
        <v>602</v>
      </c>
      <c r="K39" s="485"/>
      <c r="L39" s="527"/>
      <c r="M39" s="486"/>
      <c r="N39" s="487"/>
      <c r="O39" s="488"/>
      <c r="P39" s="64"/>
      <c r="Q39" s="64"/>
      <c r="R39" s="423" t="s">
        <v>603</v>
      </c>
      <c r="S39" s="6"/>
      <c r="T39" s="6"/>
      <c r="U39" s="6"/>
      <c r="V39" s="6"/>
      <c r="W39" s="6"/>
      <c r="X39" s="6"/>
      <c r="Y39" s="6"/>
      <c r="Z39" s="6"/>
      <c r="AA39" s="6"/>
    </row>
    <row r="40" spans="1:34" s="9" customFormat="1" ht="15" customHeight="1">
      <c r="A40" s="498">
        <v>11</v>
      </c>
      <c r="B40" s="462">
        <v>44048</v>
      </c>
      <c r="C40" s="508"/>
      <c r="D40" s="463" t="s">
        <v>80</v>
      </c>
      <c r="E40" s="464" t="s">
        <v>601</v>
      </c>
      <c r="F40" s="498">
        <v>299</v>
      </c>
      <c r="G40" s="498">
        <v>290</v>
      </c>
      <c r="H40" s="498">
        <v>304</v>
      </c>
      <c r="I40" s="509">
        <v>320</v>
      </c>
      <c r="J40" s="461" t="s">
        <v>3674</v>
      </c>
      <c r="K40" s="461">
        <f t="shared" ref="K40" si="25">H40-F40</f>
        <v>5</v>
      </c>
      <c r="L40" s="516">
        <f>(F40*-0.07)/100</f>
        <v>-0.20930000000000004</v>
      </c>
      <c r="M40" s="465">
        <f t="shared" ref="M40" si="26">(K40+L40)/F40</f>
        <v>1.6022408026755853E-2</v>
      </c>
      <c r="N40" s="466" t="s">
        <v>600</v>
      </c>
      <c r="O40" s="479">
        <v>44048</v>
      </c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34" s="9" customFormat="1" ht="15" customHeight="1">
      <c r="A41" s="436">
        <v>12</v>
      </c>
      <c r="B41" s="480">
        <v>44050</v>
      </c>
      <c r="C41" s="481"/>
      <c r="D41" s="482" t="s">
        <v>186</v>
      </c>
      <c r="E41" s="483" t="s">
        <v>3628</v>
      </c>
      <c r="F41" s="483" t="s">
        <v>3680</v>
      </c>
      <c r="G41" s="484">
        <v>415</v>
      </c>
      <c r="H41" s="484"/>
      <c r="I41" s="483" t="s">
        <v>3681</v>
      </c>
      <c r="J41" s="485" t="s">
        <v>602</v>
      </c>
      <c r="K41" s="485"/>
      <c r="L41" s="527"/>
      <c r="M41" s="486"/>
      <c r="N41" s="487"/>
      <c r="O41" s="488"/>
      <c r="P41" s="64"/>
      <c r="Q41" s="64"/>
      <c r="R41" s="423" t="s">
        <v>603</v>
      </c>
      <c r="S41" s="6"/>
      <c r="T41" s="6"/>
      <c r="U41" s="6"/>
      <c r="V41" s="6"/>
      <c r="W41" s="6"/>
      <c r="X41" s="6"/>
      <c r="Y41" s="6"/>
      <c r="Z41" s="6"/>
      <c r="AA41" s="6"/>
    </row>
    <row r="42" spans="1:34" s="9" customFormat="1" ht="15" customHeight="1">
      <c r="A42" s="436">
        <v>13</v>
      </c>
      <c r="B42" s="480">
        <v>44050</v>
      </c>
      <c r="C42" s="481"/>
      <c r="D42" s="482" t="s">
        <v>367</v>
      </c>
      <c r="E42" s="483" t="s">
        <v>601</v>
      </c>
      <c r="F42" s="483" t="s">
        <v>3684</v>
      </c>
      <c r="G42" s="484">
        <v>264</v>
      </c>
      <c r="H42" s="484"/>
      <c r="I42" s="483">
        <v>294</v>
      </c>
      <c r="J42" s="485" t="s">
        <v>602</v>
      </c>
      <c r="K42" s="485"/>
      <c r="L42" s="527"/>
      <c r="M42" s="486"/>
      <c r="N42" s="487"/>
      <c r="O42" s="488"/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4" s="9" customFormat="1" ht="15" customHeight="1">
      <c r="A43" s="436"/>
      <c r="B43" s="480"/>
      <c r="C43" s="481"/>
      <c r="D43" s="482"/>
      <c r="E43" s="483"/>
      <c r="F43" s="483"/>
      <c r="G43" s="484"/>
      <c r="H43" s="484"/>
      <c r="I43" s="483"/>
      <c r="J43" s="485"/>
      <c r="K43" s="485"/>
      <c r="L43" s="527"/>
      <c r="M43" s="486"/>
      <c r="N43" s="487"/>
      <c r="O43" s="488"/>
      <c r="P43" s="64"/>
      <c r="Q43" s="64"/>
      <c r="R43" s="423"/>
      <c r="S43" s="6"/>
      <c r="T43" s="6"/>
      <c r="U43" s="6"/>
      <c r="V43" s="6"/>
      <c r="W43" s="6"/>
      <c r="X43" s="6"/>
      <c r="Y43" s="6"/>
      <c r="Z43" s="6"/>
      <c r="AA43" s="6"/>
    </row>
    <row r="44" spans="1:34" ht="15" customHeight="1">
      <c r="A44" s="415"/>
      <c r="B44" s="415"/>
      <c r="C44" s="415"/>
      <c r="D44" s="415"/>
      <c r="E44" s="415"/>
      <c r="F44" s="436"/>
      <c r="G44" s="436"/>
      <c r="H44" s="436"/>
      <c r="I44" s="436"/>
      <c r="J44" s="467"/>
      <c r="K44" s="436"/>
      <c r="L44" s="436"/>
      <c r="M44" s="377"/>
      <c r="N44" s="378"/>
      <c r="O44" s="378"/>
      <c r="P44" s="7"/>
      <c r="Q44" s="11"/>
      <c r="R44" s="12"/>
      <c r="S44" s="16"/>
      <c r="T44" s="16"/>
      <c r="U44" s="16"/>
      <c r="V44" s="16"/>
      <c r="W44" s="16"/>
      <c r="X44" s="16"/>
      <c r="Y44" s="16"/>
      <c r="Z44" s="16"/>
      <c r="AA44" s="16"/>
    </row>
    <row r="45" spans="1:34" ht="44.25" customHeight="1">
      <c r="A45" s="23" t="s">
        <v>604</v>
      </c>
      <c r="B45" s="39"/>
      <c r="C45" s="39"/>
      <c r="D45" s="40"/>
      <c r="E45" s="36"/>
      <c r="F45" s="36"/>
      <c r="G45" s="35"/>
      <c r="H45" s="35" t="s">
        <v>3642</v>
      </c>
      <c r="I45" s="36"/>
      <c r="J45" s="17"/>
      <c r="K45" s="79"/>
      <c r="L45" s="80"/>
      <c r="M45" s="79"/>
      <c r="N45" s="81"/>
      <c r="O45" s="79"/>
      <c r="P45" s="7"/>
      <c r="Q45" s="16"/>
      <c r="R45" s="12"/>
      <c r="S45" s="16"/>
      <c r="T45" s="16"/>
      <c r="U45" s="16"/>
      <c r="V45" s="16"/>
      <c r="W45" s="16"/>
      <c r="X45" s="16"/>
      <c r="Y45" s="16"/>
      <c r="Z45" s="5"/>
      <c r="AA45" s="5"/>
      <c r="AB45" s="5"/>
    </row>
    <row r="46" spans="1:34" s="6" customFormat="1">
      <c r="A46" s="29" t="s">
        <v>605</v>
      </c>
      <c r="B46" s="23"/>
      <c r="C46" s="23"/>
      <c r="D46" s="23"/>
      <c r="E46" s="5"/>
      <c r="F46" s="30" t="s">
        <v>606</v>
      </c>
      <c r="G46" s="41"/>
      <c r="H46" s="42"/>
      <c r="I46" s="82"/>
      <c r="J46" s="17"/>
      <c r="K46" s="83"/>
      <c r="L46" s="84"/>
      <c r="M46" s="85"/>
      <c r="N46" s="86"/>
      <c r="O46" s="87"/>
      <c r="P46" s="5"/>
      <c r="Q46" s="4"/>
      <c r="R46" s="12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9" customFormat="1" ht="14.25" customHeight="1">
      <c r="A47" s="29"/>
      <c r="B47" s="23"/>
      <c r="C47" s="23"/>
      <c r="D47" s="23"/>
      <c r="E47" s="32"/>
      <c r="F47" s="30" t="s">
        <v>608</v>
      </c>
      <c r="G47" s="41"/>
      <c r="H47" s="42"/>
      <c r="I47" s="82"/>
      <c r="J47" s="17"/>
      <c r="K47" s="83"/>
      <c r="L47" s="84"/>
      <c r="M47" s="85"/>
      <c r="N47" s="86"/>
      <c r="O47" s="87"/>
      <c r="P47" s="5"/>
      <c r="Q47" s="4"/>
      <c r="R47" s="12"/>
      <c r="S47" s="6"/>
      <c r="Y47" s="6"/>
      <c r="Z47" s="6"/>
    </row>
    <row r="48" spans="1:34" s="9" customFormat="1" ht="14.25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4"/>
      <c r="R48" s="12"/>
      <c r="S48" s="6"/>
      <c r="Y48" s="6"/>
      <c r="Z48" s="6"/>
    </row>
    <row r="49" spans="1:34" s="9" customFormat="1" ht="15">
      <c r="A49" s="43" t="s">
        <v>615</v>
      </c>
      <c r="B49" s="43"/>
      <c r="C49" s="43"/>
      <c r="D49" s="43"/>
      <c r="E49" s="32"/>
      <c r="F49" s="17"/>
      <c r="G49" s="12"/>
      <c r="H49" s="17"/>
      <c r="I49" s="12"/>
      <c r="J49" s="88"/>
      <c r="K49" s="12"/>
      <c r="L49" s="12"/>
      <c r="M49" s="12"/>
      <c r="N49" s="12"/>
      <c r="O49" s="89"/>
      <c r="P49"/>
      <c r="Q49" s="4"/>
      <c r="R49" s="12"/>
      <c r="S49" s="6"/>
      <c r="Y49" s="6"/>
      <c r="Z49" s="6"/>
    </row>
    <row r="50" spans="1:34" s="9" customFormat="1" ht="38.25">
      <c r="A50" s="21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610</v>
      </c>
      <c r="H50" s="21" t="s">
        <v>592</v>
      </c>
      <c r="I50" s="21" t="s">
        <v>593</v>
      </c>
      <c r="J50" s="20" t="s">
        <v>594</v>
      </c>
      <c r="K50" s="77" t="s">
        <v>616</v>
      </c>
      <c r="L50" s="63" t="s">
        <v>3637</v>
      </c>
      <c r="M50" s="77" t="s">
        <v>612</v>
      </c>
      <c r="N50" s="21" t="s">
        <v>613</v>
      </c>
      <c r="O50" s="20" t="s">
        <v>597</v>
      </c>
      <c r="P50" s="90" t="s">
        <v>598</v>
      </c>
      <c r="Q50" s="4"/>
      <c r="R50" s="17"/>
      <c r="S50" s="6"/>
      <c r="Y50" s="6"/>
      <c r="Z50" s="6"/>
    </row>
    <row r="51" spans="1:34" s="9" customFormat="1" ht="14.25" customHeight="1">
      <c r="A51" s="503">
        <v>1</v>
      </c>
      <c r="B51" s="504">
        <v>44043</v>
      </c>
      <c r="C51" s="504"/>
      <c r="D51" s="460" t="s">
        <v>3648</v>
      </c>
      <c r="E51" s="503" t="s">
        <v>3628</v>
      </c>
      <c r="F51" s="499">
        <v>220.25</v>
      </c>
      <c r="G51" s="503">
        <v>225</v>
      </c>
      <c r="H51" s="503">
        <v>224.5</v>
      </c>
      <c r="I51" s="503">
        <v>210</v>
      </c>
      <c r="J51" s="438" t="s">
        <v>3643</v>
      </c>
      <c r="K51" s="500" t="s">
        <v>3652</v>
      </c>
      <c r="L51" s="503">
        <f>(220.25*3000)*0.07%</f>
        <v>462.52500000000009</v>
      </c>
      <c r="M51" s="506">
        <f>(N51*K51)+L51</f>
        <v>-12287.475</v>
      </c>
      <c r="N51" s="503">
        <v>3000</v>
      </c>
      <c r="O51" s="438" t="s">
        <v>664</v>
      </c>
      <c r="P51" s="475">
        <v>44046</v>
      </c>
      <c r="Q51" s="4"/>
      <c r="R51" s="423" t="s">
        <v>603</v>
      </c>
      <c r="S51" s="6"/>
      <c r="Y51" s="6"/>
      <c r="Z51" s="6"/>
    </row>
    <row r="52" spans="1:34" s="9" customFormat="1" ht="14.25" customHeight="1">
      <c r="A52" s="477"/>
      <c r="B52" s="473"/>
      <c r="C52" s="473"/>
      <c r="D52" s="391"/>
      <c r="E52" s="477"/>
      <c r="F52" s="501"/>
      <c r="G52" s="477"/>
      <c r="H52" s="477"/>
      <c r="I52" s="477"/>
      <c r="J52" s="473"/>
      <c r="K52" s="471"/>
      <c r="L52" s="477"/>
      <c r="M52" s="477"/>
      <c r="N52" s="477"/>
      <c r="O52" s="477"/>
      <c r="P52" s="502"/>
      <c r="Q52" s="4"/>
      <c r="R52" s="423"/>
      <c r="S52" s="6"/>
      <c r="Y52" s="6"/>
      <c r="Z52" s="6"/>
    </row>
    <row r="53" spans="1:34" s="9" customFormat="1" ht="14.25">
      <c r="A53" s="416"/>
      <c r="B53" s="417"/>
      <c r="C53" s="417"/>
      <c r="D53" s="418"/>
      <c r="E53" s="416"/>
      <c r="F53" s="419"/>
      <c r="G53" s="416"/>
      <c r="H53" s="416"/>
      <c r="I53" s="416"/>
      <c r="J53" s="420"/>
      <c r="K53" s="420"/>
      <c r="L53" s="421"/>
      <c r="M53" s="420"/>
      <c r="N53" s="420"/>
      <c r="O53" s="422"/>
      <c r="P53" s="4"/>
      <c r="Q53" s="4"/>
      <c r="R53" s="93"/>
      <c r="S53" s="6"/>
      <c r="Y53" s="6"/>
      <c r="Z53" s="6"/>
    </row>
    <row r="54" spans="1:34" s="9" customFormat="1" ht="15">
      <c r="A54" s="379"/>
      <c r="B54" s="380"/>
      <c r="C54" s="380"/>
      <c r="D54" s="381"/>
      <c r="E54" s="379"/>
      <c r="F54" s="387"/>
      <c r="G54" s="379"/>
      <c r="H54" s="379"/>
      <c r="I54" s="379"/>
      <c r="J54" s="380"/>
      <c r="K54" s="79"/>
      <c r="L54" s="379"/>
      <c r="M54" s="379"/>
      <c r="N54" s="379"/>
      <c r="O54" s="388"/>
      <c r="P54" s="4"/>
      <c r="Q54" s="4"/>
      <c r="R54" s="93"/>
      <c r="S54" s="6"/>
      <c r="Y54" s="6"/>
      <c r="Z54" s="6"/>
    </row>
    <row r="55" spans="1:34" s="6" customFormat="1">
      <c r="A55" s="44"/>
      <c r="B55" s="45"/>
      <c r="C55" s="46"/>
      <c r="D55" s="47"/>
      <c r="E55" s="48"/>
      <c r="F55" s="49"/>
      <c r="G55" s="49"/>
      <c r="H55" s="49"/>
      <c r="I55" s="49"/>
      <c r="J55" s="17"/>
      <c r="K55" s="91"/>
      <c r="L55" s="91"/>
      <c r="M55" s="17"/>
      <c r="N55" s="16"/>
      <c r="O55" s="92"/>
      <c r="P55" s="5"/>
      <c r="Q55" s="4"/>
      <c r="R55" s="17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6" customFormat="1" ht="15">
      <c r="A56" s="50" t="s">
        <v>617</v>
      </c>
      <c r="B56" s="50"/>
      <c r="C56" s="50"/>
      <c r="D56" s="50"/>
      <c r="E56" s="51"/>
      <c r="F56" s="49"/>
      <c r="G56" s="49"/>
      <c r="H56" s="49"/>
      <c r="I56" s="49"/>
      <c r="J56" s="53"/>
      <c r="K56" s="12"/>
      <c r="L56" s="12"/>
      <c r="M56" s="12"/>
      <c r="N56" s="11"/>
      <c r="O56" s="53"/>
      <c r="P56" s="5"/>
      <c r="Q56" s="4"/>
      <c r="R56" s="17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6" customFormat="1" ht="38.25">
      <c r="A57" s="21" t="s">
        <v>16</v>
      </c>
      <c r="B57" s="21" t="s">
        <v>575</v>
      </c>
      <c r="C57" s="21"/>
      <c r="D57" s="22" t="s">
        <v>588</v>
      </c>
      <c r="E57" s="21" t="s">
        <v>589</v>
      </c>
      <c r="F57" s="21" t="s">
        <v>590</v>
      </c>
      <c r="G57" s="52" t="s">
        <v>610</v>
      </c>
      <c r="H57" s="21" t="s">
        <v>592</v>
      </c>
      <c r="I57" s="21" t="s">
        <v>593</v>
      </c>
      <c r="J57" s="20" t="s">
        <v>594</v>
      </c>
      <c r="K57" s="20" t="s">
        <v>618</v>
      </c>
      <c r="L57" s="63" t="s">
        <v>3637</v>
      </c>
      <c r="M57" s="77" t="s">
        <v>612</v>
      </c>
      <c r="N57" s="21" t="s">
        <v>613</v>
      </c>
      <c r="O57" s="21" t="s">
        <v>597</v>
      </c>
      <c r="P57" s="22" t="s">
        <v>598</v>
      </c>
      <c r="Q57" s="4"/>
      <c r="R57" s="17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40" customFormat="1" ht="14.25">
      <c r="A58" s="490">
        <v>1</v>
      </c>
      <c r="B58" s="491">
        <v>44043</v>
      </c>
      <c r="C58" s="491"/>
      <c r="D58" s="492" t="s">
        <v>3649</v>
      </c>
      <c r="E58" s="493" t="s">
        <v>601</v>
      </c>
      <c r="F58" s="493" t="s">
        <v>3650</v>
      </c>
      <c r="G58" s="435">
        <v>0.5</v>
      </c>
      <c r="H58" s="435"/>
      <c r="I58" s="494" t="s">
        <v>3672</v>
      </c>
      <c r="J58" s="495" t="s">
        <v>602</v>
      </c>
      <c r="K58" s="495"/>
      <c r="L58" s="495"/>
      <c r="M58" s="495"/>
      <c r="N58" s="495"/>
      <c r="O58" s="495"/>
      <c r="P58" s="496"/>
      <c r="Q58" s="392"/>
      <c r="R58" s="344" t="s">
        <v>603</v>
      </c>
      <c r="Z58" s="405"/>
      <c r="AA58" s="405"/>
      <c r="AB58" s="405"/>
      <c r="AC58" s="405"/>
      <c r="AD58" s="405"/>
      <c r="AE58" s="405"/>
      <c r="AF58" s="405"/>
      <c r="AG58" s="405"/>
      <c r="AH58" s="405"/>
    </row>
    <row r="59" spans="1:34" s="40" customFormat="1" ht="14.25">
      <c r="A59" s="490">
        <v>2</v>
      </c>
      <c r="B59" s="491">
        <v>44048</v>
      </c>
      <c r="C59" s="491"/>
      <c r="D59" s="492" t="s">
        <v>3670</v>
      </c>
      <c r="E59" s="493" t="s">
        <v>601</v>
      </c>
      <c r="F59" s="493" t="s">
        <v>3671</v>
      </c>
      <c r="G59" s="435"/>
      <c r="H59" s="435"/>
      <c r="I59" s="494" t="s">
        <v>3673</v>
      </c>
      <c r="J59" s="495" t="s">
        <v>602</v>
      </c>
      <c r="K59" s="495"/>
      <c r="L59" s="495"/>
      <c r="M59" s="495"/>
      <c r="N59" s="495"/>
      <c r="O59" s="495"/>
      <c r="P59" s="496"/>
      <c r="Q59" s="392"/>
      <c r="R59" s="344" t="s">
        <v>603</v>
      </c>
      <c r="Z59" s="405"/>
      <c r="AA59" s="405"/>
      <c r="AB59" s="405"/>
      <c r="AC59" s="405"/>
      <c r="AD59" s="405"/>
      <c r="AE59" s="405"/>
      <c r="AF59" s="405"/>
      <c r="AG59" s="405"/>
      <c r="AH59" s="405"/>
    </row>
    <row r="60" spans="1:34" s="40" customFormat="1" ht="15">
      <c r="A60" s="472"/>
      <c r="B60" s="473"/>
      <c r="C60" s="473"/>
      <c r="D60" s="391"/>
      <c r="E60" s="472"/>
      <c r="F60" s="433"/>
      <c r="G60" s="472"/>
      <c r="H60" s="472"/>
      <c r="I60" s="472"/>
      <c r="J60" s="473"/>
      <c r="K60" s="471"/>
      <c r="L60" s="472"/>
      <c r="M60" s="477"/>
      <c r="N60" s="477"/>
      <c r="O60" s="477"/>
      <c r="P60" s="474"/>
      <c r="Q60" s="392"/>
      <c r="R60" s="344"/>
      <c r="Z60" s="405"/>
      <c r="AA60" s="405"/>
      <c r="AB60" s="405"/>
      <c r="AC60" s="405"/>
      <c r="AD60" s="405"/>
      <c r="AE60" s="405"/>
      <c r="AF60" s="405"/>
      <c r="AG60" s="405"/>
      <c r="AH60" s="405"/>
    </row>
    <row r="61" spans="1:34" s="40" customFormat="1" ht="14.25">
      <c r="A61" s="379"/>
      <c r="B61" s="380"/>
      <c r="C61" s="380"/>
      <c r="D61" s="381"/>
      <c r="E61" s="379"/>
      <c r="F61" s="406"/>
      <c r="G61" s="379"/>
      <c r="H61" s="379"/>
      <c r="I61" s="379"/>
      <c r="J61" s="380"/>
      <c r="K61" s="407"/>
      <c r="L61" s="379"/>
      <c r="M61" s="379"/>
      <c r="N61" s="379"/>
      <c r="O61" s="408"/>
      <c r="P61" s="392"/>
      <c r="Q61" s="392"/>
      <c r="R61" s="344"/>
      <c r="Z61" s="405"/>
      <c r="AA61" s="405"/>
      <c r="AB61" s="405"/>
      <c r="AC61" s="405"/>
      <c r="AD61" s="405"/>
      <c r="AE61" s="405"/>
      <c r="AF61" s="405"/>
      <c r="AG61" s="405"/>
      <c r="AH61" s="405"/>
    </row>
    <row r="62" spans="1:34" ht="15">
      <c r="A62" s="100" t="s">
        <v>619</v>
      </c>
      <c r="B62" s="101"/>
      <c r="C62" s="101"/>
      <c r="D62" s="102"/>
      <c r="E62" s="34"/>
      <c r="F62" s="32"/>
      <c r="G62" s="32"/>
      <c r="H62" s="73"/>
      <c r="I62" s="120"/>
      <c r="J62" s="121"/>
      <c r="K62" s="17"/>
      <c r="L62" s="17"/>
      <c r="M62" s="17"/>
      <c r="N62" s="11"/>
      <c r="O62" s="53"/>
      <c r="Q62" s="96"/>
      <c r="R62" s="17"/>
      <c r="S62" s="16"/>
      <c r="T62" s="16"/>
      <c r="U62" s="16"/>
      <c r="V62" s="16"/>
      <c r="W62" s="16"/>
      <c r="X62" s="16"/>
      <c r="Y62" s="16"/>
      <c r="Z62" s="16"/>
    </row>
    <row r="63" spans="1:34" ht="38.25">
      <c r="A63" s="20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21" t="s">
        <v>591</v>
      </c>
      <c r="H63" s="21" t="s">
        <v>592</v>
      </c>
      <c r="I63" s="21" t="s">
        <v>593</v>
      </c>
      <c r="J63" s="20" t="s">
        <v>594</v>
      </c>
      <c r="K63" s="21" t="s">
        <v>595</v>
      </c>
      <c r="L63" s="21" t="s">
        <v>596</v>
      </c>
      <c r="M63" s="21" t="s">
        <v>597</v>
      </c>
      <c r="N63" s="22" t="s">
        <v>598</v>
      </c>
      <c r="O63" s="21" t="s">
        <v>599</v>
      </c>
      <c r="P63" s="98"/>
      <c r="Q63" s="11"/>
      <c r="R63" s="17"/>
      <c r="S63" s="16"/>
      <c r="T63" s="16"/>
      <c r="U63" s="16"/>
      <c r="V63" s="16"/>
      <c r="W63" s="16"/>
      <c r="X63" s="16"/>
      <c r="Y63" s="16"/>
      <c r="Z63" s="16"/>
    </row>
    <row r="64" spans="1:34" s="8" customFormat="1">
      <c r="A64" s="393"/>
      <c r="B64" s="394"/>
      <c r="C64" s="395"/>
      <c r="D64" s="396"/>
      <c r="E64" s="397"/>
      <c r="F64" s="397"/>
      <c r="G64" s="398"/>
      <c r="H64" s="398"/>
      <c r="I64" s="397"/>
      <c r="J64" s="399"/>
      <c r="K64" s="400"/>
      <c r="L64" s="401"/>
      <c r="M64" s="402"/>
      <c r="N64" s="403"/>
      <c r="O64" s="404"/>
      <c r="P64" s="124"/>
      <c r="Q64"/>
      <c r="R64" s="95"/>
      <c r="T64" s="57"/>
      <c r="U64" s="57"/>
      <c r="V64" s="57"/>
      <c r="W64" s="57"/>
      <c r="X64" s="57"/>
      <c r="Y64" s="57"/>
      <c r="Z64" s="57"/>
    </row>
    <row r="65" spans="1:26">
      <c r="A65" s="23" t="s">
        <v>604</v>
      </c>
      <c r="B65" s="23"/>
      <c r="C65" s="23"/>
      <c r="D65" s="23"/>
      <c r="E65" s="5"/>
      <c r="F65" s="30" t="s">
        <v>606</v>
      </c>
      <c r="G65" s="82"/>
      <c r="H65" s="82"/>
      <c r="I65" s="38"/>
      <c r="J65" s="85"/>
      <c r="K65" s="83"/>
      <c r="L65" s="84"/>
      <c r="M65" s="85"/>
      <c r="N65" s="86"/>
      <c r="O65" s="125"/>
      <c r="P65" s="11"/>
      <c r="Q65" s="16"/>
      <c r="R65" s="97"/>
      <c r="S65" s="16"/>
      <c r="T65" s="16"/>
      <c r="U65" s="16"/>
      <c r="V65" s="16"/>
      <c r="W65" s="16"/>
      <c r="X65" s="16"/>
      <c r="Y65" s="16"/>
    </row>
    <row r="66" spans="1:26">
      <c r="A66" s="29" t="s">
        <v>605</v>
      </c>
      <c r="B66" s="23"/>
      <c r="C66" s="23"/>
      <c r="D66" s="23"/>
      <c r="E66" s="32"/>
      <c r="F66" s="30" t="s">
        <v>608</v>
      </c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9"/>
      <c r="B67" s="23"/>
      <c r="C67" s="23"/>
      <c r="D67" s="23"/>
      <c r="E67" s="32"/>
      <c r="F67" s="30"/>
      <c r="G67" s="12"/>
      <c r="H67" s="12"/>
      <c r="I67" s="12"/>
      <c r="J67" s="53"/>
      <c r="K67" s="12"/>
      <c r="L67" s="12"/>
      <c r="M67" s="12"/>
      <c r="N67" s="11"/>
      <c r="O67" s="53"/>
      <c r="Q67" s="7"/>
      <c r="R67" s="82"/>
      <c r="S67" s="16"/>
      <c r="T67" s="16"/>
      <c r="U67" s="16"/>
      <c r="V67" s="16"/>
      <c r="W67" s="16"/>
      <c r="X67" s="16"/>
      <c r="Y67" s="16"/>
      <c r="Z67" s="16"/>
    </row>
    <row r="68" spans="1:26">
      <c r="A68" s="29"/>
      <c r="B68" s="23"/>
      <c r="C68" s="23"/>
      <c r="D68" s="23"/>
      <c r="E68" s="32"/>
      <c r="F68" s="30"/>
      <c r="G68" s="12"/>
      <c r="H68" s="12"/>
      <c r="I68" s="12"/>
      <c r="J68" s="53"/>
      <c r="K68" s="12"/>
      <c r="L68" s="12"/>
      <c r="M68" s="12"/>
      <c r="N68" s="11"/>
      <c r="O68" s="53"/>
      <c r="Q68" s="7"/>
      <c r="R68" s="82"/>
      <c r="S68" s="16"/>
      <c r="T68" s="16"/>
      <c r="U68" s="16"/>
      <c r="V68" s="16"/>
      <c r="W68" s="16"/>
      <c r="X68" s="16"/>
      <c r="Y68" s="16"/>
      <c r="Z68" s="16"/>
    </row>
    <row r="69" spans="1:26">
      <c r="A69" s="29"/>
      <c r="B69" s="23"/>
      <c r="C69" s="23"/>
      <c r="D69" s="23"/>
      <c r="E69" s="32"/>
      <c r="F69" s="30"/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11"/>
      <c r="R69" s="82"/>
      <c r="S69" s="16"/>
      <c r="T69" s="16"/>
      <c r="U69" s="16"/>
      <c r="V69" s="16"/>
      <c r="W69" s="16"/>
      <c r="X69" s="16"/>
      <c r="Y69" s="16"/>
      <c r="Z69" s="16"/>
    </row>
    <row r="70" spans="1:26">
      <c r="A70" s="37"/>
      <c r="B70" s="45"/>
      <c r="C70" s="103"/>
      <c r="D70" s="6"/>
      <c r="E70" s="38"/>
      <c r="F70" s="82"/>
      <c r="G70" s="41"/>
      <c r="H70" s="42"/>
      <c r="I70" s="82"/>
      <c r="J70" s="17"/>
      <c r="K70" s="83"/>
      <c r="L70" s="84"/>
      <c r="M70" s="85"/>
      <c r="N70" s="86"/>
      <c r="O70" s="87"/>
      <c r="P70" s="5"/>
      <c r="Q70" s="11"/>
      <c r="R70" s="17"/>
      <c r="S70" s="16"/>
      <c r="T70" s="16"/>
      <c r="U70" s="16"/>
      <c r="V70" s="16"/>
      <c r="W70" s="16"/>
      <c r="X70" s="16"/>
      <c r="Y70" s="16"/>
      <c r="Z70" s="16"/>
    </row>
    <row r="71" spans="1:26" ht="15">
      <c r="A71" s="5"/>
      <c r="B71" s="104" t="s">
        <v>620</v>
      </c>
      <c r="C71" s="104"/>
      <c r="D71" s="104"/>
      <c r="E71" s="104"/>
      <c r="F71" s="17"/>
      <c r="G71" s="17"/>
      <c r="H71" s="105"/>
      <c r="I71" s="17"/>
      <c r="J71" s="74"/>
      <c r="K71" s="75"/>
      <c r="L71" s="17"/>
      <c r="M71" s="17"/>
      <c r="N71" s="16"/>
      <c r="O71" s="99"/>
      <c r="P71" s="7"/>
      <c r="Q71" s="11"/>
      <c r="R71" s="142"/>
      <c r="S71" s="16"/>
      <c r="T71" s="16"/>
      <c r="U71" s="16"/>
      <c r="V71" s="16"/>
      <c r="W71" s="16"/>
      <c r="X71" s="16"/>
      <c r="Y71" s="16"/>
      <c r="Z71" s="16"/>
    </row>
    <row r="72" spans="1:26" ht="38.25">
      <c r="A72" s="20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621</v>
      </c>
      <c r="H72" s="21" t="s">
        <v>622</v>
      </c>
      <c r="I72" s="21" t="s">
        <v>593</v>
      </c>
      <c r="J72" s="61" t="s">
        <v>594</v>
      </c>
      <c r="K72" s="21" t="s">
        <v>595</v>
      </c>
      <c r="L72" s="21" t="s">
        <v>596</v>
      </c>
      <c r="M72" s="21" t="s">
        <v>597</v>
      </c>
      <c r="N72" s="22" t="s">
        <v>598</v>
      </c>
      <c r="O72" s="99"/>
      <c r="P72" s="7"/>
      <c r="Q72" s="11"/>
      <c r="R72" s="142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1</v>
      </c>
      <c r="B73" s="106">
        <v>41579</v>
      </c>
      <c r="C73" s="106"/>
      <c r="D73" s="107" t="s">
        <v>623</v>
      </c>
      <c r="E73" s="108" t="s">
        <v>624</v>
      </c>
      <c r="F73" s="109">
        <v>82</v>
      </c>
      <c r="G73" s="108" t="s">
        <v>625</v>
      </c>
      <c r="H73" s="108">
        <v>100</v>
      </c>
      <c r="I73" s="126">
        <v>100</v>
      </c>
      <c r="J73" s="127" t="s">
        <v>626</v>
      </c>
      <c r="K73" s="128">
        <f t="shared" ref="K73:K104" si="27">H73-F73</f>
        <v>18</v>
      </c>
      <c r="L73" s="129">
        <f t="shared" ref="L73:L104" si="28">K73/F73</f>
        <v>0.21951219512195122</v>
      </c>
      <c r="M73" s="130" t="s">
        <v>600</v>
      </c>
      <c r="N73" s="131">
        <v>42657</v>
      </c>
      <c r="O73" s="53"/>
      <c r="P73" s="11"/>
      <c r="Q73" s="16"/>
      <c r="R73" s="142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2</v>
      </c>
      <c r="B74" s="106">
        <v>41794</v>
      </c>
      <c r="C74" s="106"/>
      <c r="D74" s="107" t="s">
        <v>627</v>
      </c>
      <c r="E74" s="108" t="s">
        <v>601</v>
      </c>
      <c r="F74" s="109">
        <v>257</v>
      </c>
      <c r="G74" s="108" t="s">
        <v>625</v>
      </c>
      <c r="H74" s="108">
        <v>300</v>
      </c>
      <c r="I74" s="126">
        <v>300</v>
      </c>
      <c r="J74" s="127" t="s">
        <v>626</v>
      </c>
      <c r="K74" s="128">
        <f t="shared" si="27"/>
        <v>43</v>
      </c>
      <c r="L74" s="129">
        <f t="shared" si="28"/>
        <v>0.16731517509727625</v>
      </c>
      <c r="M74" s="130" t="s">
        <v>600</v>
      </c>
      <c r="N74" s="131">
        <v>41822</v>
      </c>
      <c r="O74" s="53"/>
      <c r="P74" s="11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3</v>
      </c>
      <c r="B75" s="106">
        <v>41828</v>
      </c>
      <c r="C75" s="106"/>
      <c r="D75" s="107" t="s">
        <v>628</v>
      </c>
      <c r="E75" s="108" t="s">
        <v>601</v>
      </c>
      <c r="F75" s="109">
        <v>393</v>
      </c>
      <c r="G75" s="108" t="s">
        <v>625</v>
      </c>
      <c r="H75" s="108">
        <v>468</v>
      </c>
      <c r="I75" s="126">
        <v>468</v>
      </c>
      <c r="J75" s="127" t="s">
        <v>626</v>
      </c>
      <c r="K75" s="128">
        <f t="shared" si="27"/>
        <v>75</v>
      </c>
      <c r="L75" s="129">
        <f t="shared" si="28"/>
        <v>0.19083969465648856</v>
      </c>
      <c r="M75" s="130" t="s">
        <v>600</v>
      </c>
      <c r="N75" s="131">
        <v>41863</v>
      </c>
      <c r="O75" s="53"/>
      <c r="P75" s="11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4</v>
      </c>
      <c r="B76" s="106">
        <v>41857</v>
      </c>
      <c r="C76" s="106"/>
      <c r="D76" s="107" t="s">
        <v>629</v>
      </c>
      <c r="E76" s="108" t="s">
        <v>601</v>
      </c>
      <c r="F76" s="109">
        <v>205</v>
      </c>
      <c r="G76" s="108" t="s">
        <v>625</v>
      </c>
      <c r="H76" s="108">
        <v>275</v>
      </c>
      <c r="I76" s="126">
        <v>250</v>
      </c>
      <c r="J76" s="127" t="s">
        <v>626</v>
      </c>
      <c r="K76" s="128">
        <f t="shared" si="27"/>
        <v>70</v>
      </c>
      <c r="L76" s="129">
        <f t="shared" si="28"/>
        <v>0.34146341463414637</v>
      </c>
      <c r="M76" s="130" t="s">
        <v>600</v>
      </c>
      <c r="N76" s="131">
        <v>41962</v>
      </c>
      <c r="O76" s="53"/>
      <c r="P76" s="11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5</v>
      </c>
      <c r="B77" s="106">
        <v>41886</v>
      </c>
      <c r="C77" s="106"/>
      <c r="D77" s="107" t="s">
        <v>630</v>
      </c>
      <c r="E77" s="108" t="s">
        <v>601</v>
      </c>
      <c r="F77" s="109">
        <v>162</v>
      </c>
      <c r="G77" s="108" t="s">
        <v>625</v>
      </c>
      <c r="H77" s="108">
        <v>190</v>
      </c>
      <c r="I77" s="126">
        <v>190</v>
      </c>
      <c r="J77" s="127" t="s">
        <v>626</v>
      </c>
      <c r="K77" s="128">
        <f t="shared" si="27"/>
        <v>28</v>
      </c>
      <c r="L77" s="129">
        <f t="shared" si="28"/>
        <v>0.1728395061728395</v>
      </c>
      <c r="M77" s="130" t="s">
        <v>600</v>
      </c>
      <c r="N77" s="131">
        <v>42006</v>
      </c>
      <c r="O77" s="53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6</v>
      </c>
      <c r="B78" s="106">
        <v>41886</v>
      </c>
      <c r="C78" s="106"/>
      <c r="D78" s="107" t="s">
        <v>631</v>
      </c>
      <c r="E78" s="108" t="s">
        <v>601</v>
      </c>
      <c r="F78" s="109">
        <v>75</v>
      </c>
      <c r="G78" s="108" t="s">
        <v>625</v>
      </c>
      <c r="H78" s="108">
        <v>91.5</v>
      </c>
      <c r="I78" s="126" t="s">
        <v>632</v>
      </c>
      <c r="J78" s="127" t="s">
        <v>633</v>
      </c>
      <c r="K78" s="128">
        <f t="shared" si="27"/>
        <v>16.5</v>
      </c>
      <c r="L78" s="129">
        <f t="shared" si="28"/>
        <v>0.22</v>
      </c>
      <c r="M78" s="130" t="s">
        <v>600</v>
      </c>
      <c r="N78" s="131">
        <v>41954</v>
      </c>
      <c r="O78" s="53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7</v>
      </c>
      <c r="B79" s="106">
        <v>41913</v>
      </c>
      <c r="C79" s="106"/>
      <c r="D79" s="107" t="s">
        <v>634</v>
      </c>
      <c r="E79" s="108" t="s">
        <v>601</v>
      </c>
      <c r="F79" s="109">
        <v>850</v>
      </c>
      <c r="G79" s="108" t="s">
        <v>625</v>
      </c>
      <c r="H79" s="108">
        <v>982.5</v>
      </c>
      <c r="I79" s="126">
        <v>1050</v>
      </c>
      <c r="J79" s="127" t="s">
        <v>635</v>
      </c>
      <c r="K79" s="128">
        <f t="shared" si="27"/>
        <v>132.5</v>
      </c>
      <c r="L79" s="129">
        <f t="shared" si="28"/>
        <v>0.15588235294117647</v>
      </c>
      <c r="M79" s="130" t="s">
        <v>600</v>
      </c>
      <c r="N79" s="131">
        <v>42039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8</v>
      </c>
      <c r="B80" s="106">
        <v>41913</v>
      </c>
      <c r="C80" s="106"/>
      <c r="D80" s="107" t="s">
        <v>636</v>
      </c>
      <c r="E80" s="108" t="s">
        <v>601</v>
      </c>
      <c r="F80" s="109">
        <v>475</v>
      </c>
      <c r="G80" s="108" t="s">
        <v>625</v>
      </c>
      <c r="H80" s="108">
        <v>515</v>
      </c>
      <c r="I80" s="126">
        <v>600</v>
      </c>
      <c r="J80" s="127" t="s">
        <v>637</v>
      </c>
      <c r="K80" s="128">
        <f t="shared" si="27"/>
        <v>40</v>
      </c>
      <c r="L80" s="129">
        <f t="shared" si="28"/>
        <v>8.4210526315789472E-2</v>
      </c>
      <c r="M80" s="130" t="s">
        <v>600</v>
      </c>
      <c r="N80" s="131">
        <v>41939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9</v>
      </c>
      <c r="B81" s="106">
        <v>41913</v>
      </c>
      <c r="C81" s="106"/>
      <c r="D81" s="107" t="s">
        <v>638</v>
      </c>
      <c r="E81" s="108" t="s">
        <v>601</v>
      </c>
      <c r="F81" s="109">
        <v>86</v>
      </c>
      <c r="G81" s="108" t="s">
        <v>625</v>
      </c>
      <c r="H81" s="108">
        <v>99</v>
      </c>
      <c r="I81" s="126">
        <v>140</v>
      </c>
      <c r="J81" s="127" t="s">
        <v>639</v>
      </c>
      <c r="K81" s="128">
        <f t="shared" si="27"/>
        <v>13</v>
      </c>
      <c r="L81" s="129">
        <f t="shared" si="28"/>
        <v>0.15116279069767441</v>
      </c>
      <c r="M81" s="130" t="s">
        <v>600</v>
      </c>
      <c r="N81" s="131">
        <v>41939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10</v>
      </c>
      <c r="B82" s="106">
        <v>41926</v>
      </c>
      <c r="C82" s="106"/>
      <c r="D82" s="107" t="s">
        <v>640</v>
      </c>
      <c r="E82" s="108" t="s">
        <v>601</v>
      </c>
      <c r="F82" s="109">
        <v>496.6</v>
      </c>
      <c r="G82" s="108" t="s">
        <v>625</v>
      </c>
      <c r="H82" s="108">
        <v>621</v>
      </c>
      <c r="I82" s="126">
        <v>580</v>
      </c>
      <c r="J82" s="127" t="s">
        <v>626</v>
      </c>
      <c r="K82" s="128">
        <f t="shared" si="27"/>
        <v>124.39999999999998</v>
      </c>
      <c r="L82" s="129">
        <f t="shared" si="28"/>
        <v>0.25050342327829234</v>
      </c>
      <c r="M82" s="130" t="s">
        <v>600</v>
      </c>
      <c r="N82" s="131">
        <v>42605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11</v>
      </c>
      <c r="B83" s="106">
        <v>41926</v>
      </c>
      <c r="C83" s="106"/>
      <c r="D83" s="107" t="s">
        <v>641</v>
      </c>
      <c r="E83" s="108" t="s">
        <v>601</v>
      </c>
      <c r="F83" s="109">
        <v>2481.9</v>
      </c>
      <c r="G83" s="108" t="s">
        <v>625</v>
      </c>
      <c r="H83" s="108">
        <v>2840</v>
      </c>
      <c r="I83" s="126">
        <v>2870</v>
      </c>
      <c r="J83" s="127" t="s">
        <v>642</v>
      </c>
      <c r="K83" s="128">
        <f t="shared" si="27"/>
        <v>358.09999999999991</v>
      </c>
      <c r="L83" s="129">
        <f t="shared" si="28"/>
        <v>0.14428462065353154</v>
      </c>
      <c r="M83" s="130" t="s">
        <v>600</v>
      </c>
      <c r="N83" s="131">
        <v>42017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12</v>
      </c>
      <c r="B84" s="106">
        <v>41928</v>
      </c>
      <c r="C84" s="106"/>
      <c r="D84" s="107" t="s">
        <v>643</v>
      </c>
      <c r="E84" s="108" t="s">
        <v>601</v>
      </c>
      <c r="F84" s="109">
        <v>84.5</v>
      </c>
      <c r="G84" s="108" t="s">
        <v>625</v>
      </c>
      <c r="H84" s="108">
        <v>93</v>
      </c>
      <c r="I84" s="126">
        <v>110</v>
      </c>
      <c r="J84" s="127" t="s">
        <v>644</v>
      </c>
      <c r="K84" s="128">
        <f t="shared" si="27"/>
        <v>8.5</v>
      </c>
      <c r="L84" s="129">
        <f t="shared" si="28"/>
        <v>0.10059171597633136</v>
      </c>
      <c r="M84" s="130" t="s">
        <v>600</v>
      </c>
      <c r="N84" s="131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13</v>
      </c>
      <c r="B85" s="106">
        <v>41928</v>
      </c>
      <c r="C85" s="106"/>
      <c r="D85" s="107" t="s">
        <v>645</v>
      </c>
      <c r="E85" s="108" t="s">
        <v>601</v>
      </c>
      <c r="F85" s="109">
        <v>401</v>
      </c>
      <c r="G85" s="108" t="s">
        <v>625</v>
      </c>
      <c r="H85" s="108">
        <v>428</v>
      </c>
      <c r="I85" s="126">
        <v>450</v>
      </c>
      <c r="J85" s="127" t="s">
        <v>646</v>
      </c>
      <c r="K85" s="128">
        <f t="shared" si="27"/>
        <v>27</v>
      </c>
      <c r="L85" s="129">
        <f t="shared" si="28"/>
        <v>6.7331670822942641E-2</v>
      </c>
      <c r="M85" s="130" t="s">
        <v>600</v>
      </c>
      <c r="N85" s="131">
        <v>42020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14</v>
      </c>
      <c r="B86" s="106">
        <v>41928</v>
      </c>
      <c r="C86" s="106"/>
      <c r="D86" s="107" t="s">
        <v>647</v>
      </c>
      <c r="E86" s="108" t="s">
        <v>601</v>
      </c>
      <c r="F86" s="109">
        <v>101</v>
      </c>
      <c r="G86" s="108" t="s">
        <v>625</v>
      </c>
      <c r="H86" s="108">
        <v>112</v>
      </c>
      <c r="I86" s="126">
        <v>120</v>
      </c>
      <c r="J86" s="127" t="s">
        <v>648</v>
      </c>
      <c r="K86" s="128">
        <f t="shared" si="27"/>
        <v>11</v>
      </c>
      <c r="L86" s="129">
        <f t="shared" si="28"/>
        <v>0.10891089108910891</v>
      </c>
      <c r="M86" s="130" t="s">
        <v>600</v>
      </c>
      <c r="N86" s="131">
        <v>41939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15</v>
      </c>
      <c r="B87" s="106">
        <v>41954</v>
      </c>
      <c r="C87" s="106"/>
      <c r="D87" s="107" t="s">
        <v>649</v>
      </c>
      <c r="E87" s="108" t="s">
        <v>601</v>
      </c>
      <c r="F87" s="109">
        <v>59</v>
      </c>
      <c r="G87" s="108" t="s">
        <v>625</v>
      </c>
      <c r="H87" s="108">
        <v>76</v>
      </c>
      <c r="I87" s="126">
        <v>76</v>
      </c>
      <c r="J87" s="127" t="s">
        <v>626</v>
      </c>
      <c r="K87" s="128">
        <f t="shared" si="27"/>
        <v>17</v>
      </c>
      <c r="L87" s="129">
        <f t="shared" si="28"/>
        <v>0.28813559322033899</v>
      </c>
      <c r="M87" s="130" t="s">
        <v>600</v>
      </c>
      <c r="N87" s="131">
        <v>43032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16</v>
      </c>
      <c r="B88" s="106">
        <v>41954</v>
      </c>
      <c r="C88" s="106"/>
      <c r="D88" s="107" t="s">
        <v>638</v>
      </c>
      <c r="E88" s="108" t="s">
        <v>601</v>
      </c>
      <c r="F88" s="109">
        <v>99</v>
      </c>
      <c r="G88" s="108" t="s">
        <v>625</v>
      </c>
      <c r="H88" s="108">
        <v>120</v>
      </c>
      <c r="I88" s="126">
        <v>120</v>
      </c>
      <c r="J88" s="127" t="s">
        <v>650</v>
      </c>
      <c r="K88" s="128">
        <f t="shared" si="27"/>
        <v>21</v>
      </c>
      <c r="L88" s="129">
        <f t="shared" si="28"/>
        <v>0.21212121212121213</v>
      </c>
      <c r="M88" s="130" t="s">
        <v>600</v>
      </c>
      <c r="N88" s="131">
        <v>41960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17</v>
      </c>
      <c r="B89" s="106">
        <v>41956</v>
      </c>
      <c r="C89" s="106"/>
      <c r="D89" s="107" t="s">
        <v>651</v>
      </c>
      <c r="E89" s="108" t="s">
        <v>601</v>
      </c>
      <c r="F89" s="109">
        <v>22</v>
      </c>
      <c r="G89" s="108" t="s">
        <v>625</v>
      </c>
      <c r="H89" s="108">
        <v>33.549999999999997</v>
      </c>
      <c r="I89" s="126">
        <v>32</v>
      </c>
      <c r="J89" s="127" t="s">
        <v>652</v>
      </c>
      <c r="K89" s="128">
        <f t="shared" si="27"/>
        <v>11.549999999999997</v>
      </c>
      <c r="L89" s="129">
        <f t="shared" si="28"/>
        <v>0.52499999999999991</v>
      </c>
      <c r="M89" s="130" t="s">
        <v>600</v>
      </c>
      <c r="N89" s="131">
        <v>42188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18</v>
      </c>
      <c r="B90" s="106">
        <v>41976</v>
      </c>
      <c r="C90" s="106"/>
      <c r="D90" s="107" t="s">
        <v>653</v>
      </c>
      <c r="E90" s="108" t="s">
        <v>601</v>
      </c>
      <c r="F90" s="109">
        <v>440</v>
      </c>
      <c r="G90" s="108" t="s">
        <v>625</v>
      </c>
      <c r="H90" s="108">
        <v>520</v>
      </c>
      <c r="I90" s="126">
        <v>520</v>
      </c>
      <c r="J90" s="127" t="s">
        <v>654</v>
      </c>
      <c r="K90" s="128">
        <f t="shared" si="27"/>
        <v>80</v>
      </c>
      <c r="L90" s="129">
        <f t="shared" si="28"/>
        <v>0.18181818181818182</v>
      </c>
      <c r="M90" s="130" t="s">
        <v>600</v>
      </c>
      <c r="N90" s="131">
        <v>42208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19</v>
      </c>
      <c r="B91" s="106">
        <v>41976</v>
      </c>
      <c r="C91" s="106"/>
      <c r="D91" s="107" t="s">
        <v>655</v>
      </c>
      <c r="E91" s="108" t="s">
        <v>601</v>
      </c>
      <c r="F91" s="109">
        <v>360</v>
      </c>
      <c r="G91" s="108" t="s">
        <v>625</v>
      </c>
      <c r="H91" s="108">
        <v>427</v>
      </c>
      <c r="I91" s="126">
        <v>425</v>
      </c>
      <c r="J91" s="127" t="s">
        <v>656</v>
      </c>
      <c r="K91" s="128">
        <f t="shared" si="27"/>
        <v>67</v>
      </c>
      <c r="L91" s="129">
        <f t="shared" si="28"/>
        <v>0.18611111111111112</v>
      </c>
      <c r="M91" s="130" t="s">
        <v>600</v>
      </c>
      <c r="N91" s="131">
        <v>42058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20</v>
      </c>
      <c r="B92" s="106">
        <v>42012</v>
      </c>
      <c r="C92" s="106"/>
      <c r="D92" s="107" t="s">
        <v>657</v>
      </c>
      <c r="E92" s="108" t="s">
        <v>601</v>
      </c>
      <c r="F92" s="109">
        <v>360</v>
      </c>
      <c r="G92" s="108" t="s">
        <v>625</v>
      </c>
      <c r="H92" s="108">
        <v>455</v>
      </c>
      <c r="I92" s="126">
        <v>420</v>
      </c>
      <c r="J92" s="127" t="s">
        <v>658</v>
      </c>
      <c r="K92" s="128">
        <f t="shared" si="27"/>
        <v>95</v>
      </c>
      <c r="L92" s="129">
        <f t="shared" si="28"/>
        <v>0.2638888888888889</v>
      </c>
      <c r="M92" s="130" t="s">
        <v>600</v>
      </c>
      <c r="N92" s="131">
        <v>42024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21</v>
      </c>
      <c r="B93" s="106">
        <v>42012</v>
      </c>
      <c r="C93" s="106"/>
      <c r="D93" s="107" t="s">
        <v>659</v>
      </c>
      <c r="E93" s="108" t="s">
        <v>601</v>
      </c>
      <c r="F93" s="109">
        <v>130</v>
      </c>
      <c r="G93" s="108"/>
      <c r="H93" s="108">
        <v>175.5</v>
      </c>
      <c r="I93" s="126">
        <v>165</v>
      </c>
      <c r="J93" s="127" t="s">
        <v>660</v>
      </c>
      <c r="K93" s="128">
        <f t="shared" si="27"/>
        <v>45.5</v>
      </c>
      <c r="L93" s="129">
        <f t="shared" si="28"/>
        <v>0.35</v>
      </c>
      <c r="M93" s="130" t="s">
        <v>600</v>
      </c>
      <c r="N93" s="131">
        <v>43088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22</v>
      </c>
      <c r="B94" s="106">
        <v>42040</v>
      </c>
      <c r="C94" s="106"/>
      <c r="D94" s="107" t="s">
        <v>390</v>
      </c>
      <c r="E94" s="108" t="s">
        <v>624</v>
      </c>
      <c r="F94" s="109">
        <v>98</v>
      </c>
      <c r="G94" s="108"/>
      <c r="H94" s="108">
        <v>120</v>
      </c>
      <c r="I94" s="126">
        <v>120</v>
      </c>
      <c r="J94" s="127" t="s">
        <v>626</v>
      </c>
      <c r="K94" s="128">
        <f t="shared" si="27"/>
        <v>22</v>
      </c>
      <c r="L94" s="129">
        <f t="shared" si="28"/>
        <v>0.22448979591836735</v>
      </c>
      <c r="M94" s="130" t="s">
        <v>600</v>
      </c>
      <c r="N94" s="131">
        <v>42753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23</v>
      </c>
      <c r="B95" s="106">
        <v>42040</v>
      </c>
      <c r="C95" s="106"/>
      <c r="D95" s="107" t="s">
        <v>661</v>
      </c>
      <c r="E95" s="108" t="s">
        <v>624</v>
      </c>
      <c r="F95" s="109">
        <v>196</v>
      </c>
      <c r="G95" s="108"/>
      <c r="H95" s="108">
        <v>262</v>
      </c>
      <c r="I95" s="126">
        <v>255</v>
      </c>
      <c r="J95" s="127" t="s">
        <v>626</v>
      </c>
      <c r="K95" s="128">
        <f t="shared" si="27"/>
        <v>66</v>
      </c>
      <c r="L95" s="129">
        <f t="shared" si="28"/>
        <v>0.33673469387755101</v>
      </c>
      <c r="M95" s="130" t="s">
        <v>600</v>
      </c>
      <c r="N95" s="131">
        <v>42599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24</v>
      </c>
      <c r="B96" s="110">
        <v>42067</v>
      </c>
      <c r="C96" s="110"/>
      <c r="D96" s="111" t="s">
        <v>389</v>
      </c>
      <c r="E96" s="112" t="s">
        <v>624</v>
      </c>
      <c r="F96" s="113">
        <v>235</v>
      </c>
      <c r="G96" s="113"/>
      <c r="H96" s="114">
        <v>77</v>
      </c>
      <c r="I96" s="132" t="s">
        <v>662</v>
      </c>
      <c r="J96" s="133" t="s">
        <v>663</v>
      </c>
      <c r="K96" s="134">
        <f t="shared" si="27"/>
        <v>-158</v>
      </c>
      <c r="L96" s="135">
        <f t="shared" si="28"/>
        <v>-0.67234042553191486</v>
      </c>
      <c r="M96" s="136" t="s">
        <v>664</v>
      </c>
      <c r="N96" s="137">
        <v>43522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25</v>
      </c>
      <c r="B97" s="106">
        <v>42067</v>
      </c>
      <c r="C97" s="106"/>
      <c r="D97" s="107" t="s">
        <v>481</v>
      </c>
      <c r="E97" s="108" t="s">
        <v>624</v>
      </c>
      <c r="F97" s="109">
        <v>185</v>
      </c>
      <c r="G97" s="108"/>
      <c r="H97" s="108">
        <v>224</v>
      </c>
      <c r="I97" s="126" t="s">
        <v>665</v>
      </c>
      <c r="J97" s="127" t="s">
        <v>626</v>
      </c>
      <c r="K97" s="128">
        <f t="shared" si="27"/>
        <v>39</v>
      </c>
      <c r="L97" s="129">
        <f t="shared" si="28"/>
        <v>0.21081081081081082</v>
      </c>
      <c r="M97" s="130" t="s">
        <v>600</v>
      </c>
      <c r="N97" s="131">
        <v>42647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364">
        <v>26</v>
      </c>
      <c r="B98" s="115">
        <v>42090</v>
      </c>
      <c r="C98" s="115"/>
      <c r="D98" s="116" t="s">
        <v>666</v>
      </c>
      <c r="E98" s="117" t="s">
        <v>624</v>
      </c>
      <c r="F98" s="118">
        <v>49.5</v>
      </c>
      <c r="G98" s="119"/>
      <c r="H98" s="119">
        <v>15.85</v>
      </c>
      <c r="I98" s="119">
        <v>67</v>
      </c>
      <c r="J98" s="138" t="s">
        <v>667</v>
      </c>
      <c r="K98" s="119">
        <f t="shared" si="27"/>
        <v>-33.65</v>
      </c>
      <c r="L98" s="139">
        <f t="shared" si="28"/>
        <v>-0.67979797979797973</v>
      </c>
      <c r="M98" s="136" t="s">
        <v>664</v>
      </c>
      <c r="N98" s="140">
        <v>43627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27</v>
      </c>
      <c r="B99" s="106">
        <v>42093</v>
      </c>
      <c r="C99" s="106"/>
      <c r="D99" s="107" t="s">
        <v>668</v>
      </c>
      <c r="E99" s="108" t="s">
        <v>624</v>
      </c>
      <c r="F99" s="109">
        <v>183.5</v>
      </c>
      <c r="G99" s="108"/>
      <c r="H99" s="108">
        <v>219</v>
      </c>
      <c r="I99" s="126">
        <v>218</v>
      </c>
      <c r="J99" s="127" t="s">
        <v>669</v>
      </c>
      <c r="K99" s="128">
        <f t="shared" si="27"/>
        <v>35.5</v>
      </c>
      <c r="L99" s="129">
        <f t="shared" si="28"/>
        <v>0.19346049046321526</v>
      </c>
      <c r="M99" s="130" t="s">
        <v>600</v>
      </c>
      <c r="N99" s="131">
        <v>42103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28</v>
      </c>
      <c r="B100" s="106">
        <v>42114</v>
      </c>
      <c r="C100" s="106"/>
      <c r="D100" s="107" t="s">
        <v>670</v>
      </c>
      <c r="E100" s="108" t="s">
        <v>624</v>
      </c>
      <c r="F100" s="109">
        <f>(227+237)/2</f>
        <v>232</v>
      </c>
      <c r="G100" s="108"/>
      <c r="H100" s="108">
        <v>298</v>
      </c>
      <c r="I100" s="126">
        <v>298</v>
      </c>
      <c r="J100" s="127" t="s">
        <v>626</v>
      </c>
      <c r="K100" s="128">
        <f t="shared" si="27"/>
        <v>66</v>
      </c>
      <c r="L100" s="129">
        <f t="shared" si="28"/>
        <v>0.28448275862068967</v>
      </c>
      <c r="M100" s="130" t="s">
        <v>600</v>
      </c>
      <c r="N100" s="131">
        <v>42823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29</v>
      </c>
      <c r="B101" s="106">
        <v>42128</v>
      </c>
      <c r="C101" s="106"/>
      <c r="D101" s="107" t="s">
        <v>671</v>
      </c>
      <c r="E101" s="108" t="s">
        <v>601</v>
      </c>
      <c r="F101" s="109">
        <v>385</v>
      </c>
      <c r="G101" s="108"/>
      <c r="H101" s="108">
        <f>212.5+331</f>
        <v>543.5</v>
      </c>
      <c r="I101" s="126">
        <v>510</v>
      </c>
      <c r="J101" s="127" t="s">
        <v>672</v>
      </c>
      <c r="K101" s="128">
        <f t="shared" si="27"/>
        <v>158.5</v>
      </c>
      <c r="L101" s="129">
        <f t="shared" si="28"/>
        <v>0.41168831168831171</v>
      </c>
      <c r="M101" s="130" t="s">
        <v>600</v>
      </c>
      <c r="N101" s="131">
        <v>42235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30</v>
      </c>
      <c r="B102" s="106">
        <v>42128</v>
      </c>
      <c r="C102" s="106"/>
      <c r="D102" s="107" t="s">
        <v>673</v>
      </c>
      <c r="E102" s="108" t="s">
        <v>601</v>
      </c>
      <c r="F102" s="109">
        <v>115.5</v>
      </c>
      <c r="G102" s="108"/>
      <c r="H102" s="108">
        <v>146</v>
      </c>
      <c r="I102" s="126">
        <v>142</v>
      </c>
      <c r="J102" s="127" t="s">
        <v>674</v>
      </c>
      <c r="K102" s="128">
        <f t="shared" si="27"/>
        <v>30.5</v>
      </c>
      <c r="L102" s="129">
        <f t="shared" si="28"/>
        <v>0.26406926406926406</v>
      </c>
      <c r="M102" s="130" t="s">
        <v>600</v>
      </c>
      <c r="N102" s="131">
        <v>42202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31</v>
      </c>
      <c r="B103" s="106">
        <v>42151</v>
      </c>
      <c r="C103" s="106"/>
      <c r="D103" s="107" t="s">
        <v>675</v>
      </c>
      <c r="E103" s="108" t="s">
        <v>601</v>
      </c>
      <c r="F103" s="109">
        <v>237.5</v>
      </c>
      <c r="G103" s="108"/>
      <c r="H103" s="108">
        <v>279.5</v>
      </c>
      <c r="I103" s="126">
        <v>278</v>
      </c>
      <c r="J103" s="127" t="s">
        <v>626</v>
      </c>
      <c r="K103" s="128">
        <f t="shared" si="27"/>
        <v>42</v>
      </c>
      <c r="L103" s="129">
        <f t="shared" si="28"/>
        <v>0.17684210526315788</v>
      </c>
      <c r="M103" s="130" t="s">
        <v>600</v>
      </c>
      <c r="N103" s="131">
        <v>42222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32</v>
      </c>
      <c r="B104" s="106">
        <v>42174</v>
      </c>
      <c r="C104" s="106"/>
      <c r="D104" s="107" t="s">
        <v>645</v>
      </c>
      <c r="E104" s="108" t="s">
        <v>624</v>
      </c>
      <c r="F104" s="109">
        <v>340</v>
      </c>
      <c r="G104" s="108"/>
      <c r="H104" s="108">
        <v>448</v>
      </c>
      <c r="I104" s="126">
        <v>448</v>
      </c>
      <c r="J104" s="127" t="s">
        <v>626</v>
      </c>
      <c r="K104" s="128">
        <f t="shared" si="27"/>
        <v>108</v>
      </c>
      <c r="L104" s="129">
        <f t="shared" si="28"/>
        <v>0.31764705882352939</v>
      </c>
      <c r="M104" s="130" t="s">
        <v>600</v>
      </c>
      <c r="N104" s="131">
        <v>43018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33</v>
      </c>
      <c r="B105" s="106">
        <v>42191</v>
      </c>
      <c r="C105" s="106"/>
      <c r="D105" s="107" t="s">
        <v>676</v>
      </c>
      <c r="E105" s="108" t="s">
        <v>624</v>
      </c>
      <c r="F105" s="109">
        <v>390</v>
      </c>
      <c r="G105" s="108"/>
      <c r="H105" s="108">
        <v>460</v>
      </c>
      <c r="I105" s="126">
        <v>460</v>
      </c>
      <c r="J105" s="127" t="s">
        <v>626</v>
      </c>
      <c r="K105" s="128">
        <f t="shared" ref="K105:K125" si="29">H105-F105</f>
        <v>70</v>
      </c>
      <c r="L105" s="129">
        <f t="shared" ref="L105:L125" si="30">K105/F105</f>
        <v>0.17948717948717949</v>
      </c>
      <c r="M105" s="130" t="s">
        <v>600</v>
      </c>
      <c r="N105" s="131">
        <v>42478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34</v>
      </c>
      <c r="B106" s="110">
        <v>42195</v>
      </c>
      <c r="C106" s="110"/>
      <c r="D106" s="111" t="s">
        <v>677</v>
      </c>
      <c r="E106" s="112" t="s">
        <v>624</v>
      </c>
      <c r="F106" s="113">
        <v>122.5</v>
      </c>
      <c r="G106" s="113"/>
      <c r="H106" s="114">
        <v>61</v>
      </c>
      <c r="I106" s="132">
        <v>172</v>
      </c>
      <c r="J106" s="133" t="s">
        <v>678</v>
      </c>
      <c r="K106" s="134">
        <f t="shared" si="29"/>
        <v>-61.5</v>
      </c>
      <c r="L106" s="135">
        <f t="shared" si="30"/>
        <v>-0.50204081632653064</v>
      </c>
      <c r="M106" s="136" t="s">
        <v>664</v>
      </c>
      <c r="N106" s="137">
        <v>43333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35</v>
      </c>
      <c r="B107" s="106">
        <v>42219</v>
      </c>
      <c r="C107" s="106"/>
      <c r="D107" s="107" t="s">
        <v>679</v>
      </c>
      <c r="E107" s="108" t="s">
        <v>624</v>
      </c>
      <c r="F107" s="109">
        <v>297.5</v>
      </c>
      <c r="G107" s="108"/>
      <c r="H107" s="108">
        <v>350</v>
      </c>
      <c r="I107" s="126">
        <v>360</v>
      </c>
      <c r="J107" s="127" t="s">
        <v>680</v>
      </c>
      <c r="K107" s="128">
        <f t="shared" si="29"/>
        <v>52.5</v>
      </c>
      <c r="L107" s="129">
        <f t="shared" si="30"/>
        <v>0.17647058823529413</v>
      </c>
      <c r="M107" s="130" t="s">
        <v>600</v>
      </c>
      <c r="N107" s="131">
        <v>42232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36</v>
      </c>
      <c r="B108" s="106">
        <v>42219</v>
      </c>
      <c r="C108" s="106"/>
      <c r="D108" s="107" t="s">
        <v>681</v>
      </c>
      <c r="E108" s="108" t="s">
        <v>624</v>
      </c>
      <c r="F108" s="109">
        <v>115.5</v>
      </c>
      <c r="G108" s="108"/>
      <c r="H108" s="108">
        <v>149</v>
      </c>
      <c r="I108" s="126">
        <v>140</v>
      </c>
      <c r="J108" s="141" t="s">
        <v>682</v>
      </c>
      <c r="K108" s="128">
        <f t="shared" si="29"/>
        <v>33.5</v>
      </c>
      <c r="L108" s="129">
        <f t="shared" si="30"/>
        <v>0.29004329004329005</v>
      </c>
      <c r="M108" s="130" t="s">
        <v>600</v>
      </c>
      <c r="N108" s="131">
        <v>42740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37</v>
      </c>
      <c r="B109" s="106">
        <v>42251</v>
      </c>
      <c r="C109" s="106"/>
      <c r="D109" s="107" t="s">
        <v>675</v>
      </c>
      <c r="E109" s="108" t="s">
        <v>624</v>
      </c>
      <c r="F109" s="109">
        <v>226</v>
      </c>
      <c r="G109" s="108"/>
      <c r="H109" s="108">
        <v>292</v>
      </c>
      <c r="I109" s="126">
        <v>292</v>
      </c>
      <c r="J109" s="127" t="s">
        <v>683</v>
      </c>
      <c r="K109" s="128">
        <f t="shared" si="29"/>
        <v>66</v>
      </c>
      <c r="L109" s="129">
        <f t="shared" si="30"/>
        <v>0.29203539823008851</v>
      </c>
      <c r="M109" s="130" t="s">
        <v>600</v>
      </c>
      <c r="N109" s="131">
        <v>42286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38</v>
      </c>
      <c r="B110" s="106">
        <v>42254</v>
      </c>
      <c r="C110" s="106"/>
      <c r="D110" s="107" t="s">
        <v>670</v>
      </c>
      <c r="E110" s="108" t="s">
        <v>624</v>
      </c>
      <c r="F110" s="109">
        <v>232.5</v>
      </c>
      <c r="G110" s="108"/>
      <c r="H110" s="108">
        <v>312.5</v>
      </c>
      <c r="I110" s="126">
        <v>310</v>
      </c>
      <c r="J110" s="127" t="s">
        <v>626</v>
      </c>
      <c r="K110" s="128">
        <f t="shared" si="29"/>
        <v>80</v>
      </c>
      <c r="L110" s="129">
        <f t="shared" si="30"/>
        <v>0.34408602150537637</v>
      </c>
      <c r="M110" s="130" t="s">
        <v>600</v>
      </c>
      <c r="N110" s="131">
        <v>42823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39</v>
      </c>
      <c r="B111" s="106">
        <v>42268</v>
      </c>
      <c r="C111" s="106"/>
      <c r="D111" s="107" t="s">
        <v>684</v>
      </c>
      <c r="E111" s="108" t="s">
        <v>624</v>
      </c>
      <c r="F111" s="109">
        <v>196.5</v>
      </c>
      <c r="G111" s="108"/>
      <c r="H111" s="108">
        <v>238</v>
      </c>
      <c r="I111" s="126">
        <v>238</v>
      </c>
      <c r="J111" s="127" t="s">
        <v>683</v>
      </c>
      <c r="K111" s="128">
        <f t="shared" si="29"/>
        <v>41.5</v>
      </c>
      <c r="L111" s="129">
        <f t="shared" si="30"/>
        <v>0.21119592875318066</v>
      </c>
      <c r="M111" s="130" t="s">
        <v>600</v>
      </c>
      <c r="N111" s="131">
        <v>42291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40</v>
      </c>
      <c r="B112" s="106">
        <v>42271</v>
      </c>
      <c r="C112" s="106"/>
      <c r="D112" s="107" t="s">
        <v>623</v>
      </c>
      <c r="E112" s="108" t="s">
        <v>624</v>
      </c>
      <c r="F112" s="109">
        <v>65</v>
      </c>
      <c r="G112" s="108"/>
      <c r="H112" s="108">
        <v>82</v>
      </c>
      <c r="I112" s="126">
        <v>82</v>
      </c>
      <c r="J112" s="127" t="s">
        <v>683</v>
      </c>
      <c r="K112" s="128">
        <f t="shared" si="29"/>
        <v>17</v>
      </c>
      <c r="L112" s="129">
        <f t="shared" si="30"/>
        <v>0.26153846153846155</v>
      </c>
      <c r="M112" s="130" t="s">
        <v>600</v>
      </c>
      <c r="N112" s="131">
        <v>42578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41</v>
      </c>
      <c r="B113" s="106">
        <v>42291</v>
      </c>
      <c r="C113" s="106"/>
      <c r="D113" s="107" t="s">
        <v>685</v>
      </c>
      <c r="E113" s="108" t="s">
        <v>624</v>
      </c>
      <c r="F113" s="109">
        <v>144</v>
      </c>
      <c r="G113" s="108"/>
      <c r="H113" s="108">
        <v>182.5</v>
      </c>
      <c r="I113" s="126">
        <v>181</v>
      </c>
      <c r="J113" s="127" t="s">
        <v>683</v>
      </c>
      <c r="K113" s="128">
        <f t="shared" si="29"/>
        <v>38.5</v>
      </c>
      <c r="L113" s="129">
        <f t="shared" si="30"/>
        <v>0.2673611111111111</v>
      </c>
      <c r="M113" s="130" t="s">
        <v>600</v>
      </c>
      <c r="N113" s="131">
        <v>42817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42</v>
      </c>
      <c r="B114" s="106">
        <v>42291</v>
      </c>
      <c r="C114" s="106"/>
      <c r="D114" s="107" t="s">
        <v>686</v>
      </c>
      <c r="E114" s="108" t="s">
        <v>624</v>
      </c>
      <c r="F114" s="109">
        <v>264</v>
      </c>
      <c r="G114" s="108"/>
      <c r="H114" s="108">
        <v>311</v>
      </c>
      <c r="I114" s="126">
        <v>311</v>
      </c>
      <c r="J114" s="127" t="s">
        <v>683</v>
      </c>
      <c r="K114" s="128">
        <f t="shared" si="29"/>
        <v>47</v>
      </c>
      <c r="L114" s="129">
        <f t="shared" si="30"/>
        <v>0.17803030303030304</v>
      </c>
      <c r="M114" s="130" t="s">
        <v>600</v>
      </c>
      <c r="N114" s="131">
        <v>42604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43</v>
      </c>
      <c r="B115" s="106">
        <v>42318</v>
      </c>
      <c r="C115" s="106"/>
      <c r="D115" s="107" t="s">
        <v>687</v>
      </c>
      <c r="E115" s="108" t="s">
        <v>601</v>
      </c>
      <c r="F115" s="109">
        <v>549.5</v>
      </c>
      <c r="G115" s="108"/>
      <c r="H115" s="108">
        <v>630</v>
      </c>
      <c r="I115" s="126">
        <v>630</v>
      </c>
      <c r="J115" s="127" t="s">
        <v>683</v>
      </c>
      <c r="K115" s="128">
        <f t="shared" si="29"/>
        <v>80.5</v>
      </c>
      <c r="L115" s="129">
        <f t="shared" si="30"/>
        <v>0.1464968152866242</v>
      </c>
      <c r="M115" s="130" t="s">
        <v>600</v>
      </c>
      <c r="N115" s="131">
        <v>42419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44</v>
      </c>
      <c r="B116" s="106">
        <v>42342</v>
      </c>
      <c r="C116" s="106"/>
      <c r="D116" s="107" t="s">
        <v>688</v>
      </c>
      <c r="E116" s="108" t="s">
        <v>624</v>
      </c>
      <c r="F116" s="109">
        <v>1027.5</v>
      </c>
      <c r="G116" s="108"/>
      <c r="H116" s="108">
        <v>1315</v>
      </c>
      <c r="I116" s="126">
        <v>1250</v>
      </c>
      <c r="J116" s="127" t="s">
        <v>683</v>
      </c>
      <c r="K116" s="128">
        <f t="shared" si="29"/>
        <v>287.5</v>
      </c>
      <c r="L116" s="129">
        <f t="shared" si="30"/>
        <v>0.27980535279805352</v>
      </c>
      <c r="M116" s="130" t="s">
        <v>600</v>
      </c>
      <c r="N116" s="131">
        <v>43244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45</v>
      </c>
      <c r="B117" s="106">
        <v>42367</v>
      </c>
      <c r="C117" s="106"/>
      <c r="D117" s="107" t="s">
        <v>689</v>
      </c>
      <c r="E117" s="108" t="s">
        <v>624</v>
      </c>
      <c r="F117" s="109">
        <v>465</v>
      </c>
      <c r="G117" s="108"/>
      <c r="H117" s="108">
        <v>540</v>
      </c>
      <c r="I117" s="126">
        <v>540</v>
      </c>
      <c r="J117" s="127" t="s">
        <v>683</v>
      </c>
      <c r="K117" s="128">
        <f t="shared" si="29"/>
        <v>75</v>
      </c>
      <c r="L117" s="129">
        <f t="shared" si="30"/>
        <v>0.16129032258064516</v>
      </c>
      <c r="M117" s="130" t="s">
        <v>600</v>
      </c>
      <c r="N117" s="131">
        <v>42530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46</v>
      </c>
      <c r="B118" s="106">
        <v>42380</v>
      </c>
      <c r="C118" s="106"/>
      <c r="D118" s="107" t="s">
        <v>390</v>
      </c>
      <c r="E118" s="108" t="s">
        <v>601</v>
      </c>
      <c r="F118" s="109">
        <v>81</v>
      </c>
      <c r="G118" s="108"/>
      <c r="H118" s="108">
        <v>110</v>
      </c>
      <c r="I118" s="126">
        <v>110</v>
      </c>
      <c r="J118" s="127" t="s">
        <v>683</v>
      </c>
      <c r="K118" s="128">
        <f t="shared" si="29"/>
        <v>29</v>
      </c>
      <c r="L118" s="129">
        <f t="shared" si="30"/>
        <v>0.35802469135802467</v>
      </c>
      <c r="M118" s="130" t="s">
        <v>600</v>
      </c>
      <c r="N118" s="131">
        <v>42745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47</v>
      </c>
      <c r="B119" s="106">
        <v>42382</v>
      </c>
      <c r="C119" s="106"/>
      <c r="D119" s="107" t="s">
        <v>690</v>
      </c>
      <c r="E119" s="108" t="s">
        <v>601</v>
      </c>
      <c r="F119" s="109">
        <v>417.5</v>
      </c>
      <c r="G119" s="108"/>
      <c r="H119" s="108">
        <v>547</v>
      </c>
      <c r="I119" s="126">
        <v>535</v>
      </c>
      <c r="J119" s="127" t="s">
        <v>683</v>
      </c>
      <c r="K119" s="128">
        <f t="shared" si="29"/>
        <v>129.5</v>
      </c>
      <c r="L119" s="129">
        <f t="shared" si="30"/>
        <v>0.31017964071856285</v>
      </c>
      <c r="M119" s="130" t="s">
        <v>600</v>
      </c>
      <c r="N119" s="131">
        <v>42578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48</v>
      </c>
      <c r="B120" s="106">
        <v>42408</v>
      </c>
      <c r="C120" s="106"/>
      <c r="D120" s="107" t="s">
        <v>691</v>
      </c>
      <c r="E120" s="108" t="s">
        <v>624</v>
      </c>
      <c r="F120" s="109">
        <v>650</v>
      </c>
      <c r="G120" s="108"/>
      <c r="H120" s="108">
        <v>800</v>
      </c>
      <c r="I120" s="126">
        <v>800</v>
      </c>
      <c r="J120" s="127" t="s">
        <v>683</v>
      </c>
      <c r="K120" s="128">
        <f t="shared" si="29"/>
        <v>150</v>
      </c>
      <c r="L120" s="129">
        <f t="shared" si="30"/>
        <v>0.23076923076923078</v>
      </c>
      <c r="M120" s="130" t="s">
        <v>600</v>
      </c>
      <c r="N120" s="131">
        <v>43154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49</v>
      </c>
      <c r="B121" s="106">
        <v>42433</v>
      </c>
      <c r="C121" s="106"/>
      <c r="D121" s="107" t="s">
        <v>197</v>
      </c>
      <c r="E121" s="108" t="s">
        <v>624</v>
      </c>
      <c r="F121" s="109">
        <v>437.5</v>
      </c>
      <c r="G121" s="108"/>
      <c r="H121" s="108">
        <v>504.5</v>
      </c>
      <c r="I121" s="126">
        <v>522</v>
      </c>
      <c r="J121" s="127" t="s">
        <v>692</v>
      </c>
      <c r="K121" s="128">
        <f t="shared" si="29"/>
        <v>67</v>
      </c>
      <c r="L121" s="129">
        <f t="shared" si="30"/>
        <v>0.15314285714285714</v>
      </c>
      <c r="M121" s="130" t="s">
        <v>600</v>
      </c>
      <c r="N121" s="131">
        <v>42480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50</v>
      </c>
      <c r="B122" s="106">
        <v>42438</v>
      </c>
      <c r="C122" s="106"/>
      <c r="D122" s="107" t="s">
        <v>693</v>
      </c>
      <c r="E122" s="108" t="s">
        <v>624</v>
      </c>
      <c r="F122" s="109">
        <v>189.5</v>
      </c>
      <c r="G122" s="108"/>
      <c r="H122" s="108">
        <v>218</v>
      </c>
      <c r="I122" s="126">
        <v>218</v>
      </c>
      <c r="J122" s="127" t="s">
        <v>683</v>
      </c>
      <c r="K122" s="128">
        <f t="shared" si="29"/>
        <v>28.5</v>
      </c>
      <c r="L122" s="129">
        <f t="shared" si="30"/>
        <v>0.15039577836411611</v>
      </c>
      <c r="M122" s="130" t="s">
        <v>600</v>
      </c>
      <c r="N122" s="131">
        <v>43034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364">
        <v>51</v>
      </c>
      <c r="B123" s="115">
        <v>42471</v>
      </c>
      <c r="C123" s="115"/>
      <c r="D123" s="116" t="s">
        <v>694</v>
      </c>
      <c r="E123" s="117" t="s">
        <v>624</v>
      </c>
      <c r="F123" s="118">
        <v>36.5</v>
      </c>
      <c r="G123" s="119"/>
      <c r="H123" s="119">
        <v>15.85</v>
      </c>
      <c r="I123" s="119">
        <v>60</v>
      </c>
      <c r="J123" s="138" t="s">
        <v>695</v>
      </c>
      <c r="K123" s="134">
        <f t="shared" si="29"/>
        <v>-20.65</v>
      </c>
      <c r="L123" s="168">
        <f t="shared" si="30"/>
        <v>-0.5657534246575342</v>
      </c>
      <c r="M123" s="136" t="s">
        <v>664</v>
      </c>
      <c r="N123" s="169">
        <v>43627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52</v>
      </c>
      <c r="B124" s="106">
        <v>42472</v>
      </c>
      <c r="C124" s="106"/>
      <c r="D124" s="107" t="s">
        <v>696</v>
      </c>
      <c r="E124" s="108" t="s">
        <v>624</v>
      </c>
      <c r="F124" s="109">
        <v>93</v>
      </c>
      <c r="G124" s="108"/>
      <c r="H124" s="108">
        <v>149</v>
      </c>
      <c r="I124" s="126">
        <v>140</v>
      </c>
      <c r="J124" s="141" t="s">
        <v>697</v>
      </c>
      <c r="K124" s="128">
        <f t="shared" si="29"/>
        <v>56</v>
      </c>
      <c r="L124" s="129">
        <f t="shared" si="30"/>
        <v>0.60215053763440862</v>
      </c>
      <c r="M124" s="130" t="s">
        <v>600</v>
      </c>
      <c r="N124" s="131">
        <v>42740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53</v>
      </c>
      <c r="B125" s="106">
        <v>42472</v>
      </c>
      <c r="C125" s="106"/>
      <c r="D125" s="107" t="s">
        <v>698</v>
      </c>
      <c r="E125" s="108" t="s">
        <v>624</v>
      </c>
      <c r="F125" s="109">
        <v>130</v>
      </c>
      <c r="G125" s="108"/>
      <c r="H125" s="108">
        <v>150</v>
      </c>
      <c r="I125" s="126" t="s">
        <v>699</v>
      </c>
      <c r="J125" s="127" t="s">
        <v>683</v>
      </c>
      <c r="K125" s="128">
        <f t="shared" si="29"/>
        <v>20</v>
      </c>
      <c r="L125" s="129">
        <f t="shared" si="30"/>
        <v>0.15384615384615385</v>
      </c>
      <c r="M125" s="130" t="s">
        <v>600</v>
      </c>
      <c r="N125" s="131">
        <v>42564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54</v>
      </c>
      <c r="B126" s="106">
        <v>42473</v>
      </c>
      <c r="C126" s="106"/>
      <c r="D126" s="107" t="s">
        <v>354</v>
      </c>
      <c r="E126" s="108" t="s">
        <v>624</v>
      </c>
      <c r="F126" s="109">
        <v>196</v>
      </c>
      <c r="G126" s="108"/>
      <c r="H126" s="108">
        <v>299</v>
      </c>
      <c r="I126" s="126">
        <v>299</v>
      </c>
      <c r="J126" s="127" t="s">
        <v>683</v>
      </c>
      <c r="K126" s="128">
        <v>103</v>
      </c>
      <c r="L126" s="129">
        <v>0.52551020408163296</v>
      </c>
      <c r="M126" s="130" t="s">
        <v>600</v>
      </c>
      <c r="N126" s="131">
        <v>42620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55</v>
      </c>
      <c r="B127" s="106">
        <v>42473</v>
      </c>
      <c r="C127" s="106"/>
      <c r="D127" s="107" t="s">
        <v>757</v>
      </c>
      <c r="E127" s="108" t="s">
        <v>624</v>
      </c>
      <c r="F127" s="109">
        <v>88</v>
      </c>
      <c r="G127" s="108"/>
      <c r="H127" s="108">
        <v>103</v>
      </c>
      <c r="I127" s="126">
        <v>103</v>
      </c>
      <c r="J127" s="127" t="s">
        <v>683</v>
      </c>
      <c r="K127" s="128">
        <v>15</v>
      </c>
      <c r="L127" s="129">
        <v>0.170454545454545</v>
      </c>
      <c r="M127" s="130" t="s">
        <v>600</v>
      </c>
      <c r="N127" s="131">
        <v>42530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56</v>
      </c>
      <c r="B128" s="106">
        <v>42492</v>
      </c>
      <c r="C128" s="106"/>
      <c r="D128" s="107" t="s">
        <v>700</v>
      </c>
      <c r="E128" s="108" t="s">
        <v>624</v>
      </c>
      <c r="F128" s="109">
        <v>127.5</v>
      </c>
      <c r="G128" s="108"/>
      <c r="H128" s="108">
        <v>148</v>
      </c>
      <c r="I128" s="126" t="s">
        <v>701</v>
      </c>
      <c r="J128" s="127" t="s">
        <v>683</v>
      </c>
      <c r="K128" s="128">
        <f>H128-F128</f>
        <v>20.5</v>
      </c>
      <c r="L128" s="129">
        <f>K128/F128</f>
        <v>0.16078431372549021</v>
      </c>
      <c r="M128" s="130" t="s">
        <v>600</v>
      </c>
      <c r="N128" s="131">
        <v>42564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57</v>
      </c>
      <c r="B129" s="106">
        <v>42493</v>
      </c>
      <c r="C129" s="106"/>
      <c r="D129" s="107" t="s">
        <v>702</v>
      </c>
      <c r="E129" s="108" t="s">
        <v>624</v>
      </c>
      <c r="F129" s="109">
        <v>675</v>
      </c>
      <c r="G129" s="108"/>
      <c r="H129" s="108">
        <v>815</v>
      </c>
      <c r="I129" s="126" t="s">
        <v>703</v>
      </c>
      <c r="J129" s="127" t="s">
        <v>683</v>
      </c>
      <c r="K129" s="128">
        <f>H129-F129</f>
        <v>140</v>
      </c>
      <c r="L129" s="129">
        <f>K129/F129</f>
        <v>0.2074074074074074</v>
      </c>
      <c r="M129" s="130" t="s">
        <v>600</v>
      </c>
      <c r="N129" s="131">
        <v>43154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58</v>
      </c>
      <c r="B130" s="110">
        <v>42522</v>
      </c>
      <c r="C130" s="110"/>
      <c r="D130" s="111" t="s">
        <v>758</v>
      </c>
      <c r="E130" s="112" t="s">
        <v>624</v>
      </c>
      <c r="F130" s="113">
        <v>500</v>
      </c>
      <c r="G130" s="113"/>
      <c r="H130" s="114">
        <v>232.5</v>
      </c>
      <c r="I130" s="132" t="s">
        <v>759</v>
      </c>
      <c r="J130" s="133" t="s">
        <v>760</v>
      </c>
      <c r="K130" s="134">
        <f>H130-F130</f>
        <v>-267.5</v>
      </c>
      <c r="L130" s="135">
        <f>K130/F130</f>
        <v>-0.53500000000000003</v>
      </c>
      <c r="M130" s="136" t="s">
        <v>664</v>
      </c>
      <c r="N130" s="137">
        <v>43735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59</v>
      </c>
      <c r="B131" s="106">
        <v>42527</v>
      </c>
      <c r="C131" s="106"/>
      <c r="D131" s="107" t="s">
        <v>704</v>
      </c>
      <c r="E131" s="108" t="s">
        <v>624</v>
      </c>
      <c r="F131" s="109">
        <v>110</v>
      </c>
      <c r="G131" s="108"/>
      <c r="H131" s="108">
        <v>126.5</v>
      </c>
      <c r="I131" s="126">
        <v>125</v>
      </c>
      <c r="J131" s="127" t="s">
        <v>633</v>
      </c>
      <c r="K131" s="128">
        <f>H131-F131</f>
        <v>16.5</v>
      </c>
      <c r="L131" s="129">
        <f>K131/F131</f>
        <v>0.15</v>
      </c>
      <c r="M131" s="130" t="s">
        <v>600</v>
      </c>
      <c r="N131" s="131">
        <v>42552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60</v>
      </c>
      <c r="B132" s="106">
        <v>42538</v>
      </c>
      <c r="C132" s="106"/>
      <c r="D132" s="107" t="s">
        <v>705</v>
      </c>
      <c r="E132" s="108" t="s">
        <v>624</v>
      </c>
      <c r="F132" s="109">
        <v>44</v>
      </c>
      <c r="G132" s="108"/>
      <c r="H132" s="108">
        <v>69.5</v>
      </c>
      <c r="I132" s="126">
        <v>69.5</v>
      </c>
      <c r="J132" s="127" t="s">
        <v>706</v>
      </c>
      <c r="K132" s="128">
        <f>H132-F132</f>
        <v>25.5</v>
      </c>
      <c r="L132" s="129">
        <f>K132/F132</f>
        <v>0.57954545454545459</v>
      </c>
      <c r="M132" s="130" t="s">
        <v>600</v>
      </c>
      <c r="N132" s="131">
        <v>42977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61</v>
      </c>
      <c r="B133" s="106">
        <v>42549</v>
      </c>
      <c r="C133" s="106"/>
      <c r="D133" s="148" t="s">
        <v>761</v>
      </c>
      <c r="E133" s="108" t="s">
        <v>624</v>
      </c>
      <c r="F133" s="109">
        <v>262.5</v>
      </c>
      <c r="G133" s="108"/>
      <c r="H133" s="108">
        <v>340</v>
      </c>
      <c r="I133" s="126">
        <v>333</v>
      </c>
      <c r="J133" s="127" t="s">
        <v>762</v>
      </c>
      <c r="K133" s="128">
        <v>77.5</v>
      </c>
      <c r="L133" s="129">
        <v>0.29523809523809502</v>
      </c>
      <c r="M133" s="130" t="s">
        <v>600</v>
      </c>
      <c r="N133" s="131">
        <v>43017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62</v>
      </c>
      <c r="B134" s="106">
        <v>42549</v>
      </c>
      <c r="C134" s="106"/>
      <c r="D134" s="148" t="s">
        <v>763</v>
      </c>
      <c r="E134" s="108" t="s">
        <v>624</v>
      </c>
      <c r="F134" s="109">
        <v>840</v>
      </c>
      <c r="G134" s="108"/>
      <c r="H134" s="108">
        <v>1230</v>
      </c>
      <c r="I134" s="126">
        <v>1230</v>
      </c>
      <c r="J134" s="127" t="s">
        <v>683</v>
      </c>
      <c r="K134" s="128">
        <v>390</v>
      </c>
      <c r="L134" s="129">
        <v>0.46428571428571402</v>
      </c>
      <c r="M134" s="130" t="s">
        <v>600</v>
      </c>
      <c r="N134" s="131">
        <v>42649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65">
        <v>63</v>
      </c>
      <c r="B135" s="143">
        <v>42556</v>
      </c>
      <c r="C135" s="143"/>
      <c r="D135" s="144" t="s">
        <v>707</v>
      </c>
      <c r="E135" s="145" t="s">
        <v>624</v>
      </c>
      <c r="F135" s="146">
        <v>395</v>
      </c>
      <c r="G135" s="147"/>
      <c r="H135" s="147">
        <f>(468.5+342.5)/2</f>
        <v>405.5</v>
      </c>
      <c r="I135" s="147">
        <v>510</v>
      </c>
      <c r="J135" s="170" t="s">
        <v>708</v>
      </c>
      <c r="K135" s="171">
        <f t="shared" ref="K135:K141" si="31">H135-F135</f>
        <v>10.5</v>
      </c>
      <c r="L135" s="172">
        <f t="shared" ref="L135:L141" si="32">K135/F135</f>
        <v>2.6582278481012658E-2</v>
      </c>
      <c r="M135" s="173" t="s">
        <v>709</v>
      </c>
      <c r="N135" s="174">
        <v>43606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64</v>
      </c>
      <c r="B136" s="110">
        <v>42584</v>
      </c>
      <c r="C136" s="110"/>
      <c r="D136" s="111" t="s">
        <v>710</v>
      </c>
      <c r="E136" s="112" t="s">
        <v>601</v>
      </c>
      <c r="F136" s="113">
        <f>169.5-12.8</f>
        <v>156.69999999999999</v>
      </c>
      <c r="G136" s="113"/>
      <c r="H136" s="114">
        <v>77</v>
      </c>
      <c r="I136" s="132" t="s">
        <v>711</v>
      </c>
      <c r="J136" s="385" t="s">
        <v>3402</v>
      </c>
      <c r="K136" s="134">
        <f t="shared" si="31"/>
        <v>-79.699999999999989</v>
      </c>
      <c r="L136" s="135">
        <f t="shared" si="32"/>
        <v>-0.50861518825781749</v>
      </c>
      <c r="M136" s="136" t="s">
        <v>664</v>
      </c>
      <c r="N136" s="137">
        <v>43522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65</v>
      </c>
      <c r="B137" s="110">
        <v>42586</v>
      </c>
      <c r="C137" s="110"/>
      <c r="D137" s="111" t="s">
        <v>712</v>
      </c>
      <c r="E137" s="112" t="s">
        <v>624</v>
      </c>
      <c r="F137" s="113">
        <v>400</v>
      </c>
      <c r="G137" s="113"/>
      <c r="H137" s="114">
        <v>305</v>
      </c>
      <c r="I137" s="132">
        <v>475</v>
      </c>
      <c r="J137" s="133" t="s">
        <v>713</v>
      </c>
      <c r="K137" s="134">
        <f t="shared" si="31"/>
        <v>-95</v>
      </c>
      <c r="L137" s="135">
        <f t="shared" si="32"/>
        <v>-0.23749999999999999</v>
      </c>
      <c r="M137" s="136" t="s">
        <v>664</v>
      </c>
      <c r="N137" s="137">
        <v>43606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66</v>
      </c>
      <c r="B138" s="106">
        <v>42593</v>
      </c>
      <c r="C138" s="106"/>
      <c r="D138" s="107" t="s">
        <v>714</v>
      </c>
      <c r="E138" s="108" t="s">
        <v>624</v>
      </c>
      <c r="F138" s="109">
        <v>86.5</v>
      </c>
      <c r="G138" s="108"/>
      <c r="H138" s="108">
        <v>130</v>
      </c>
      <c r="I138" s="126">
        <v>130</v>
      </c>
      <c r="J138" s="141" t="s">
        <v>715</v>
      </c>
      <c r="K138" s="128">
        <f t="shared" si="31"/>
        <v>43.5</v>
      </c>
      <c r="L138" s="129">
        <f t="shared" si="32"/>
        <v>0.50289017341040465</v>
      </c>
      <c r="M138" s="130" t="s">
        <v>600</v>
      </c>
      <c r="N138" s="131">
        <v>43091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67</v>
      </c>
      <c r="B139" s="110">
        <v>42600</v>
      </c>
      <c r="C139" s="110"/>
      <c r="D139" s="111" t="s">
        <v>381</v>
      </c>
      <c r="E139" s="112" t="s">
        <v>624</v>
      </c>
      <c r="F139" s="113">
        <v>133.5</v>
      </c>
      <c r="G139" s="113"/>
      <c r="H139" s="114">
        <v>126.5</v>
      </c>
      <c r="I139" s="132">
        <v>178</v>
      </c>
      <c r="J139" s="133" t="s">
        <v>716</v>
      </c>
      <c r="K139" s="134">
        <f t="shared" si="31"/>
        <v>-7</v>
      </c>
      <c r="L139" s="135">
        <f t="shared" si="32"/>
        <v>-5.2434456928838954E-2</v>
      </c>
      <c r="M139" s="136" t="s">
        <v>664</v>
      </c>
      <c r="N139" s="137">
        <v>42615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68</v>
      </c>
      <c r="B140" s="106">
        <v>42613</v>
      </c>
      <c r="C140" s="106"/>
      <c r="D140" s="107" t="s">
        <v>717</v>
      </c>
      <c r="E140" s="108" t="s">
        <v>624</v>
      </c>
      <c r="F140" s="109">
        <v>560</v>
      </c>
      <c r="G140" s="108"/>
      <c r="H140" s="108">
        <v>725</v>
      </c>
      <c r="I140" s="126">
        <v>725</v>
      </c>
      <c r="J140" s="127" t="s">
        <v>626</v>
      </c>
      <c r="K140" s="128">
        <f t="shared" si="31"/>
        <v>165</v>
      </c>
      <c r="L140" s="129">
        <f t="shared" si="32"/>
        <v>0.29464285714285715</v>
      </c>
      <c r="M140" s="130" t="s">
        <v>600</v>
      </c>
      <c r="N140" s="131">
        <v>42456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69</v>
      </c>
      <c r="B141" s="106">
        <v>42614</v>
      </c>
      <c r="C141" s="106"/>
      <c r="D141" s="107" t="s">
        <v>718</v>
      </c>
      <c r="E141" s="108" t="s">
        <v>624</v>
      </c>
      <c r="F141" s="109">
        <v>160.5</v>
      </c>
      <c r="G141" s="108"/>
      <c r="H141" s="108">
        <v>210</v>
      </c>
      <c r="I141" s="126">
        <v>210</v>
      </c>
      <c r="J141" s="127" t="s">
        <v>626</v>
      </c>
      <c r="K141" s="128">
        <f t="shared" si="31"/>
        <v>49.5</v>
      </c>
      <c r="L141" s="129">
        <f t="shared" si="32"/>
        <v>0.30841121495327101</v>
      </c>
      <c r="M141" s="130" t="s">
        <v>600</v>
      </c>
      <c r="N141" s="131">
        <v>42871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70</v>
      </c>
      <c r="B142" s="106">
        <v>42646</v>
      </c>
      <c r="C142" s="106"/>
      <c r="D142" s="148" t="s">
        <v>405</v>
      </c>
      <c r="E142" s="108" t="s">
        <v>624</v>
      </c>
      <c r="F142" s="109">
        <v>430</v>
      </c>
      <c r="G142" s="108"/>
      <c r="H142" s="108">
        <v>596</v>
      </c>
      <c r="I142" s="126">
        <v>575</v>
      </c>
      <c r="J142" s="127" t="s">
        <v>764</v>
      </c>
      <c r="K142" s="128">
        <v>166</v>
      </c>
      <c r="L142" s="129">
        <v>0.38604651162790699</v>
      </c>
      <c r="M142" s="130" t="s">
        <v>600</v>
      </c>
      <c r="N142" s="131">
        <v>42769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71</v>
      </c>
      <c r="B143" s="106">
        <v>42657</v>
      </c>
      <c r="C143" s="106"/>
      <c r="D143" s="107" t="s">
        <v>719</v>
      </c>
      <c r="E143" s="108" t="s">
        <v>624</v>
      </c>
      <c r="F143" s="109">
        <v>280</v>
      </c>
      <c r="G143" s="108"/>
      <c r="H143" s="108">
        <v>345</v>
      </c>
      <c r="I143" s="126">
        <v>345</v>
      </c>
      <c r="J143" s="127" t="s">
        <v>626</v>
      </c>
      <c r="K143" s="128">
        <f t="shared" ref="K143:K148" si="33">H143-F143</f>
        <v>65</v>
      </c>
      <c r="L143" s="129">
        <f>K143/F143</f>
        <v>0.23214285714285715</v>
      </c>
      <c r="M143" s="130" t="s">
        <v>600</v>
      </c>
      <c r="N143" s="131">
        <v>42814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72</v>
      </c>
      <c r="B144" s="106">
        <v>42657</v>
      </c>
      <c r="C144" s="106"/>
      <c r="D144" s="107" t="s">
        <v>720</v>
      </c>
      <c r="E144" s="108" t="s">
        <v>624</v>
      </c>
      <c r="F144" s="109">
        <v>245</v>
      </c>
      <c r="G144" s="108"/>
      <c r="H144" s="108">
        <v>325.5</v>
      </c>
      <c r="I144" s="126">
        <v>330</v>
      </c>
      <c r="J144" s="127" t="s">
        <v>721</v>
      </c>
      <c r="K144" s="128">
        <f t="shared" si="33"/>
        <v>80.5</v>
      </c>
      <c r="L144" s="129">
        <f>K144/F144</f>
        <v>0.32857142857142857</v>
      </c>
      <c r="M144" s="130" t="s">
        <v>600</v>
      </c>
      <c r="N144" s="131">
        <v>42769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73</v>
      </c>
      <c r="B145" s="106">
        <v>42660</v>
      </c>
      <c r="C145" s="106"/>
      <c r="D145" s="107" t="s">
        <v>349</v>
      </c>
      <c r="E145" s="108" t="s">
        <v>624</v>
      </c>
      <c r="F145" s="109">
        <v>125</v>
      </c>
      <c r="G145" s="108"/>
      <c r="H145" s="108">
        <v>160</v>
      </c>
      <c r="I145" s="126">
        <v>160</v>
      </c>
      <c r="J145" s="127" t="s">
        <v>683</v>
      </c>
      <c r="K145" s="128">
        <f t="shared" si="33"/>
        <v>35</v>
      </c>
      <c r="L145" s="129">
        <v>0.28000000000000003</v>
      </c>
      <c r="M145" s="130" t="s">
        <v>600</v>
      </c>
      <c r="N145" s="131">
        <v>42803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74</v>
      </c>
      <c r="B146" s="106">
        <v>42660</v>
      </c>
      <c r="C146" s="106"/>
      <c r="D146" s="107" t="s">
        <v>483</v>
      </c>
      <c r="E146" s="108" t="s">
        <v>624</v>
      </c>
      <c r="F146" s="109">
        <v>114</v>
      </c>
      <c r="G146" s="108"/>
      <c r="H146" s="108">
        <v>145</v>
      </c>
      <c r="I146" s="126">
        <v>145</v>
      </c>
      <c r="J146" s="127" t="s">
        <v>683</v>
      </c>
      <c r="K146" s="128">
        <f t="shared" si="33"/>
        <v>31</v>
      </c>
      <c r="L146" s="129">
        <f>K146/F146</f>
        <v>0.27192982456140352</v>
      </c>
      <c r="M146" s="130" t="s">
        <v>600</v>
      </c>
      <c r="N146" s="131">
        <v>42859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75</v>
      </c>
      <c r="B147" s="106">
        <v>42660</v>
      </c>
      <c r="C147" s="106"/>
      <c r="D147" s="107" t="s">
        <v>722</v>
      </c>
      <c r="E147" s="108" t="s">
        <v>624</v>
      </c>
      <c r="F147" s="109">
        <v>212</v>
      </c>
      <c r="G147" s="108"/>
      <c r="H147" s="108">
        <v>280</v>
      </c>
      <c r="I147" s="126">
        <v>276</v>
      </c>
      <c r="J147" s="127" t="s">
        <v>723</v>
      </c>
      <c r="K147" s="128">
        <f t="shared" si="33"/>
        <v>68</v>
      </c>
      <c r="L147" s="129">
        <f>K147/F147</f>
        <v>0.32075471698113206</v>
      </c>
      <c r="M147" s="130" t="s">
        <v>600</v>
      </c>
      <c r="N147" s="131">
        <v>42858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76</v>
      </c>
      <c r="B148" s="106">
        <v>42678</v>
      </c>
      <c r="C148" s="106"/>
      <c r="D148" s="107" t="s">
        <v>151</v>
      </c>
      <c r="E148" s="108" t="s">
        <v>624</v>
      </c>
      <c r="F148" s="109">
        <v>155</v>
      </c>
      <c r="G148" s="108"/>
      <c r="H148" s="108">
        <v>210</v>
      </c>
      <c r="I148" s="126">
        <v>210</v>
      </c>
      <c r="J148" s="127" t="s">
        <v>724</v>
      </c>
      <c r="K148" s="128">
        <f t="shared" si="33"/>
        <v>55</v>
      </c>
      <c r="L148" s="129">
        <f>K148/F148</f>
        <v>0.35483870967741937</v>
      </c>
      <c r="M148" s="130" t="s">
        <v>600</v>
      </c>
      <c r="N148" s="131">
        <v>42944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77</v>
      </c>
      <c r="B149" s="110">
        <v>42710</v>
      </c>
      <c r="C149" s="110"/>
      <c r="D149" s="111" t="s">
        <v>765</v>
      </c>
      <c r="E149" s="112" t="s">
        <v>624</v>
      </c>
      <c r="F149" s="113">
        <v>150.5</v>
      </c>
      <c r="G149" s="113"/>
      <c r="H149" s="114">
        <v>72.5</v>
      </c>
      <c r="I149" s="132">
        <v>174</v>
      </c>
      <c r="J149" s="133" t="s">
        <v>766</v>
      </c>
      <c r="K149" s="134">
        <v>-78</v>
      </c>
      <c r="L149" s="135">
        <v>-0.51827242524916906</v>
      </c>
      <c r="M149" s="136" t="s">
        <v>664</v>
      </c>
      <c r="N149" s="137">
        <v>43333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78</v>
      </c>
      <c r="B150" s="106">
        <v>42712</v>
      </c>
      <c r="C150" s="106"/>
      <c r="D150" s="107" t="s">
        <v>125</v>
      </c>
      <c r="E150" s="108" t="s">
        <v>624</v>
      </c>
      <c r="F150" s="109">
        <v>380</v>
      </c>
      <c r="G150" s="108"/>
      <c r="H150" s="108">
        <v>478</v>
      </c>
      <c r="I150" s="126">
        <v>468</v>
      </c>
      <c r="J150" s="127" t="s">
        <v>683</v>
      </c>
      <c r="K150" s="128">
        <f>H150-F150</f>
        <v>98</v>
      </c>
      <c r="L150" s="129">
        <f>K150/F150</f>
        <v>0.25789473684210529</v>
      </c>
      <c r="M150" s="130" t="s">
        <v>600</v>
      </c>
      <c r="N150" s="131">
        <v>43025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79</v>
      </c>
      <c r="B151" s="106">
        <v>42734</v>
      </c>
      <c r="C151" s="106"/>
      <c r="D151" s="107" t="s">
        <v>248</v>
      </c>
      <c r="E151" s="108" t="s">
        <v>624</v>
      </c>
      <c r="F151" s="109">
        <v>305</v>
      </c>
      <c r="G151" s="108"/>
      <c r="H151" s="108">
        <v>375</v>
      </c>
      <c r="I151" s="126">
        <v>375</v>
      </c>
      <c r="J151" s="127" t="s">
        <v>683</v>
      </c>
      <c r="K151" s="128">
        <f>H151-F151</f>
        <v>70</v>
      </c>
      <c r="L151" s="129">
        <f>K151/F151</f>
        <v>0.22950819672131148</v>
      </c>
      <c r="M151" s="130" t="s">
        <v>600</v>
      </c>
      <c r="N151" s="131">
        <v>42768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80</v>
      </c>
      <c r="B152" s="106">
        <v>42739</v>
      </c>
      <c r="C152" s="106"/>
      <c r="D152" s="107" t="s">
        <v>351</v>
      </c>
      <c r="E152" s="108" t="s">
        <v>624</v>
      </c>
      <c r="F152" s="109">
        <v>99.5</v>
      </c>
      <c r="G152" s="108"/>
      <c r="H152" s="108">
        <v>158</v>
      </c>
      <c r="I152" s="126">
        <v>158</v>
      </c>
      <c r="J152" s="127" t="s">
        <v>683</v>
      </c>
      <c r="K152" s="128">
        <f>H152-F152</f>
        <v>58.5</v>
      </c>
      <c r="L152" s="129">
        <f>K152/F152</f>
        <v>0.5879396984924623</v>
      </c>
      <c r="M152" s="130" t="s">
        <v>600</v>
      </c>
      <c r="N152" s="131">
        <v>42898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81</v>
      </c>
      <c r="B153" s="106">
        <v>42739</v>
      </c>
      <c r="C153" s="106"/>
      <c r="D153" s="107" t="s">
        <v>351</v>
      </c>
      <c r="E153" s="108" t="s">
        <v>624</v>
      </c>
      <c r="F153" s="109">
        <v>99.5</v>
      </c>
      <c r="G153" s="108"/>
      <c r="H153" s="108">
        <v>158</v>
      </c>
      <c r="I153" s="126">
        <v>158</v>
      </c>
      <c r="J153" s="127" t="s">
        <v>683</v>
      </c>
      <c r="K153" s="128">
        <v>58.5</v>
      </c>
      <c r="L153" s="129">
        <v>0.58793969849246197</v>
      </c>
      <c r="M153" s="130" t="s">
        <v>600</v>
      </c>
      <c r="N153" s="131">
        <v>42898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82</v>
      </c>
      <c r="B154" s="106">
        <v>42786</v>
      </c>
      <c r="C154" s="106"/>
      <c r="D154" s="107" t="s">
        <v>169</v>
      </c>
      <c r="E154" s="108" t="s">
        <v>624</v>
      </c>
      <c r="F154" s="109">
        <v>140.5</v>
      </c>
      <c r="G154" s="108"/>
      <c r="H154" s="108">
        <v>220</v>
      </c>
      <c r="I154" s="126">
        <v>220</v>
      </c>
      <c r="J154" s="127" t="s">
        <v>683</v>
      </c>
      <c r="K154" s="128">
        <f>H154-F154</f>
        <v>79.5</v>
      </c>
      <c r="L154" s="129">
        <f>K154/F154</f>
        <v>0.5658362989323843</v>
      </c>
      <c r="M154" s="130" t="s">
        <v>600</v>
      </c>
      <c r="N154" s="131">
        <v>42864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83</v>
      </c>
      <c r="B155" s="106">
        <v>42786</v>
      </c>
      <c r="C155" s="106"/>
      <c r="D155" s="107" t="s">
        <v>767</v>
      </c>
      <c r="E155" s="108" t="s">
        <v>624</v>
      </c>
      <c r="F155" s="109">
        <v>202.5</v>
      </c>
      <c r="G155" s="108"/>
      <c r="H155" s="108">
        <v>234</v>
      </c>
      <c r="I155" s="126">
        <v>234</v>
      </c>
      <c r="J155" s="127" t="s">
        <v>683</v>
      </c>
      <c r="K155" s="128">
        <v>31.5</v>
      </c>
      <c r="L155" s="129">
        <v>0.155555555555556</v>
      </c>
      <c r="M155" s="130" t="s">
        <v>600</v>
      </c>
      <c r="N155" s="131">
        <v>42836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84</v>
      </c>
      <c r="B156" s="106">
        <v>42818</v>
      </c>
      <c r="C156" s="106"/>
      <c r="D156" s="107" t="s">
        <v>557</v>
      </c>
      <c r="E156" s="108" t="s">
        <v>624</v>
      </c>
      <c r="F156" s="109">
        <v>300.5</v>
      </c>
      <c r="G156" s="108"/>
      <c r="H156" s="108">
        <v>417.5</v>
      </c>
      <c r="I156" s="126">
        <v>420</v>
      </c>
      <c r="J156" s="127" t="s">
        <v>725</v>
      </c>
      <c r="K156" s="128">
        <f>H156-F156</f>
        <v>117</v>
      </c>
      <c r="L156" s="129">
        <f>K156/F156</f>
        <v>0.38935108153078202</v>
      </c>
      <c r="M156" s="130" t="s">
        <v>600</v>
      </c>
      <c r="N156" s="131">
        <v>43070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85</v>
      </c>
      <c r="B157" s="106">
        <v>42818</v>
      </c>
      <c r="C157" s="106"/>
      <c r="D157" s="107" t="s">
        <v>763</v>
      </c>
      <c r="E157" s="108" t="s">
        <v>624</v>
      </c>
      <c r="F157" s="109">
        <v>850</v>
      </c>
      <c r="G157" s="108"/>
      <c r="H157" s="108">
        <v>1042.5</v>
      </c>
      <c r="I157" s="126">
        <v>1023</v>
      </c>
      <c r="J157" s="127" t="s">
        <v>768</v>
      </c>
      <c r="K157" s="128">
        <v>192.5</v>
      </c>
      <c r="L157" s="129">
        <v>0.22647058823529401</v>
      </c>
      <c r="M157" s="130" t="s">
        <v>600</v>
      </c>
      <c r="N157" s="131">
        <v>42830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86</v>
      </c>
      <c r="B158" s="106">
        <v>42830</v>
      </c>
      <c r="C158" s="106"/>
      <c r="D158" s="107" t="s">
        <v>501</v>
      </c>
      <c r="E158" s="108" t="s">
        <v>624</v>
      </c>
      <c r="F158" s="109">
        <v>785</v>
      </c>
      <c r="G158" s="108"/>
      <c r="H158" s="108">
        <v>930</v>
      </c>
      <c r="I158" s="126">
        <v>920</v>
      </c>
      <c r="J158" s="127" t="s">
        <v>726</v>
      </c>
      <c r="K158" s="128">
        <f>H158-F158</f>
        <v>145</v>
      </c>
      <c r="L158" s="129">
        <f>K158/F158</f>
        <v>0.18471337579617833</v>
      </c>
      <c r="M158" s="130" t="s">
        <v>600</v>
      </c>
      <c r="N158" s="131">
        <v>42976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87</v>
      </c>
      <c r="B159" s="110">
        <v>42831</v>
      </c>
      <c r="C159" s="110"/>
      <c r="D159" s="111" t="s">
        <v>769</v>
      </c>
      <c r="E159" s="112" t="s">
        <v>624</v>
      </c>
      <c r="F159" s="113">
        <v>40</v>
      </c>
      <c r="G159" s="113"/>
      <c r="H159" s="114">
        <v>13.1</v>
      </c>
      <c r="I159" s="132">
        <v>60</v>
      </c>
      <c r="J159" s="138" t="s">
        <v>770</v>
      </c>
      <c r="K159" s="134">
        <v>-26.9</v>
      </c>
      <c r="L159" s="135">
        <v>-0.67249999999999999</v>
      </c>
      <c r="M159" s="136" t="s">
        <v>664</v>
      </c>
      <c r="N159" s="137">
        <v>43138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88</v>
      </c>
      <c r="B160" s="106">
        <v>42837</v>
      </c>
      <c r="C160" s="106"/>
      <c r="D160" s="107" t="s">
        <v>88</v>
      </c>
      <c r="E160" s="108" t="s">
        <v>624</v>
      </c>
      <c r="F160" s="109">
        <v>289.5</v>
      </c>
      <c r="G160" s="108"/>
      <c r="H160" s="108">
        <v>354</v>
      </c>
      <c r="I160" s="126">
        <v>360</v>
      </c>
      <c r="J160" s="127" t="s">
        <v>727</v>
      </c>
      <c r="K160" s="128">
        <f t="shared" ref="K160:K168" si="34">H160-F160</f>
        <v>64.5</v>
      </c>
      <c r="L160" s="129">
        <f t="shared" ref="L160:L168" si="35">K160/F160</f>
        <v>0.22279792746113988</v>
      </c>
      <c r="M160" s="130" t="s">
        <v>600</v>
      </c>
      <c r="N160" s="131">
        <v>43040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89</v>
      </c>
      <c r="B161" s="106">
        <v>42845</v>
      </c>
      <c r="C161" s="106"/>
      <c r="D161" s="107" t="s">
        <v>438</v>
      </c>
      <c r="E161" s="108" t="s">
        <v>624</v>
      </c>
      <c r="F161" s="109">
        <v>700</v>
      </c>
      <c r="G161" s="108"/>
      <c r="H161" s="108">
        <v>840</v>
      </c>
      <c r="I161" s="126">
        <v>840</v>
      </c>
      <c r="J161" s="127" t="s">
        <v>728</v>
      </c>
      <c r="K161" s="128">
        <f t="shared" si="34"/>
        <v>140</v>
      </c>
      <c r="L161" s="129">
        <f t="shared" si="35"/>
        <v>0.2</v>
      </c>
      <c r="M161" s="130" t="s">
        <v>600</v>
      </c>
      <c r="N161" s="131">
        <v>42893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90</v>
      </c>
      <c r="B162" s="106">
        <v>42887</v>
      </c>
      <c r="C162" s="106"/>
      <c r="D162" s="148" t="s">
        <v>363</v>
      </c>
      <c r="E162" s="108" t="s">
        <v>624</v>
      </c>
      <c r="F162" s="109">
        <v>130</v>
      </c>
      <c r="G162" s="108"/>
      <c r="H162" s="108">
        <v>144.25</v>
      </c>
      <c r="I162" s="126">
        <v>170</v>
      </c>
      <c r="J162" s="127" t="s">
        <v>729</v>
      </c>
      <c r="K162" s="128">
        <f t="shared" si="34"/>
        <v>14.25</v>
      </c>
      <c r="L162" s="129">
        <f t="shared" si="35"/>
        <v>0.10961538461538461</v>
      </c>
      <c r="M162" s="130" t="s">
        <v>600</v>
      </c>
      <c r="N162" s="131">
        <v>43675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91</v>
      </c>
      <c r="B163" s="106">
        <v>42901</v>
      </c>
      <c r="C163" s="106"/>
      <c r="D163" s="148" t="s">
        <v>730</v>
      </c>
      <c r="E163" s="108" t="s">
        <v>624</v>
      </c>
      <c r="F163" s="109">
        <v>214.5</v>
      </c>
      <c r="G163" s="108"/>
      <c r="H163" s="108">
        <v>262</v>
      </c>
      <c r="I163" s="126">
        <v>262</v>
      </c>
      <c r="J163" s="127" t="s">
        <v>731</v>
      </c>
      <c r="K163" s="128">
        <f t="shared" si="34"/>
        <v>47.5</v>
      </c>
      <c r="L163" s="129">
        <f t="shared" si="35"/>
        <v>0.22144522144522144</v>
      </c>
      <c r="M163" s="130" t="s">
        <v>600</v>
      </c>
      <c r="N163" s="131">
        <v>42977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92</v>
      </c>
      <c r="B164" s="154">
        <v>42933</v>
      </c>
      <c r="C164" s="154"/>
      <c r="D164" s="155" t="s">
        <v>732</v>
      </c>
      <c r="E164" s="156" t="s">
        <v>624</v>
      </c>
      <c r="F164" s="157">
        <v>370</v>
      </c>
      <c r="G164" s="156"/>
      <c r="H164" s="156">
        <v>447.5</v>
      </c>
      <c r="I164" s="178">
        <v>450</v>
      </c>
      <c r="J164" s="231" t="s">
        <v>683</v>
      </c>
      <c r="K164" s="128">
        <f t="shared" si="34"/>
        <v>77.5</v>
      </c>
      <c r="L164" s="180">
        <f t="shared" si="35"/>
        <v>0.20945945945945946</v>
      </c>
      <c r="M164" s="181" t="s">
        <v>600</v>
      </c>
      <c r="N164" s="182">
        <v>43035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93</v>
      </c>
      <c r="B165" s="154">
        <v>42943</v>
      </c>
      <c r="C165" s="154"/>
      <c r="D165" s="155" t="s">
        <v>167</v>
      </c>
      <c r="E165" s="156" t="s">
        <v>624</v>
      </c>
      <c r="F165" s="157">
        <v>657.5</v>
      </c>
      <c r="G165" s="156"/>
      <c r="H165" s="156">
        <v>825</v>
      </c>
      <c r="I165" s="178">
        <v>820</v>
      </c>
      <c r="J165" s="231" t="s">
        <v>683</v>
      </c>
      <c r="K165" s="128">
        <f t="shared" si="34"/>
        <v>167.5</v>
      </c>
      <c r="L165" s="180">
        <f t="shared" si="35"/>
        <v>0.25475285171102663</v>
      </c>
      <c r="M165" s="181" t="s">
        <v>600</v>
      </c>
      <c r="N165" s="182">
        <v>43090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94</v>
      </c>
      <c r="B166" s="106">
        <v>42964</v>
      </c>
      <c r="C166" s="106"/>
      <c r="D166" s="107" t="s">
        <v>368</v>
      </c>
      <c r="E166" s="108" t="s">
        <v>624</v>
      </c>
      <c r="F166" s="109">
        <v>605</v>
      </c>
      <c r="G166" s="108"/>
      <c r="H166" s="108">
        <v>750</v>
      </c>
      <c r="I166" s="126">
        <v>750</v>
      </c>
      <c r="J166" s="127" t="s">
        <v>726</v>
      </c>
      <c r="K166" s="128">
        <f t="shared" si="34"/>
        <v>145</v>
      </c>
      <c r="L166" s="129">
        <f t="shared" si="35"/>
        <v>0.23966942148760331</v>
      </c>
      <c r="M166" s="130" t="s">
        <v>600</v>
      </c>
      <c r="N166" s="131">
        <v>43027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366">
        <v>95</v>
      </c>
      <c r="B167" s="149">
        <v>42979</v>
      </c>
      <c r="C167" s="149"/>
      <c r="D167" s="150" t="s">
        <v>509</v>
      </c>
      <c r="E167" s="151" t="s">
        <v>624</v>
      </c>
      <c r="F167" s="152">
        <v>255</v>
      </c>
      <c r="G167" s="153"/>
      <c r="H167" s="153">
        <v>217.25</v>
      </c>
      <c r="I167" s="153">
        <v>320</v>
      </c>
      <c r="J167" s="175" t="s">
        <v>733</v>
      </c>
      <c r="K167" s="134">
        <f t="shared" si="34"/>
        <v>-37.75</v>
      </c>
      <c r="L167" s="176">
        <f t="shared" si="35"/>
        <v>-0.14803921568627451</v>
      </c>
      <c r="M167" s="136" t="s">
        <v>664</v>
      </c>
      <c r="N167" s="177">
        <v>43661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96</v>
      </c>
      <c r="B168" s="106">
        <v>42997</v>
      </c>
      <c r="C168" s="106"/>
      <c r="D168" s="107" t="s">
        <v>734</v>
      </c>
      <c r="E168" s="108" t="s">
        <v>624</v>
      </c>
      <c r="F168" s="109">
        <v>215</v>
      </c>
      <c r="G168" s="108"/>
      <c r="H168" s="108">
        <v>258</v>
      </c>
      <c r="I168" s="126">
        <v>258</v>
      </c>
      <c r="J168" s="127" t="s">
        <v>683</v>
      </c>
      <c r="K168" s="128">
        <f t="shared" si="34"/>
        <v>43</v>
      </c>
      <c r="L168" s="129">
        <f t="shared" si="35"/>
        <v>0.2</v>
      </c>
      <c r="M168" s="130" t="s">
        <v>600</v>
      </c>
      <c r="N168" s="131">
        <v>43040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97</v>
      </c>
      <c r="B169" s="106">
        <v>42997</v>
      </c>
      <c r="C169" s="106"/>
      <c r="D169" s="107" t="s">
        <v>734</v>
      </c>
      <c r="E169" s="108" t="s">
        <v>624</v>
      </c>
      <c r="F169" s="109">
        <v>215</v>
      </c>
      <c r="G169" s="108"/>
      <c r="H169" s="108">
        <v>258</v>
      </c>
      <c r="I169" s="126">
        <v>258</v>
      </c>
      <c r="J169" s="231" t="s">
        <v>683</v>
      </c>
      <c r="K169" s="128">
        <v>43</v>
      </c>
      <c r="L169" s="129">
        <v>0.2</v>
      </c>
      <c r="M169" s="130" t="s">
        <v>600</v>
      </c>
      <c r="N169" s="131">
        <v>43040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98</v>
      </c>
      <c r="B170" s="207">
        <v>42998</v>
      </c>
      <c r="C170" s="207"/>
      <c r="D170" s="375" t="s">
        <v>2980</v>
      </c>
      <c r="E170" s="208" t="s">
        <v>624</v>
      </c>
      <c r="F170" s="209">
        <v>75</v>
      </c>
      <c r="G170" s="208"/>
      <c r="H170" s="208">
        <v>90</v>
      </c>
      <c r="I170" s="232">
        <v>90</v>
      </c>
      <c r="J170" s="127" t="s">
        <v>735</v>
      </c>
      <c r="K170" s="128">
        <f t="shared" ref="K170:K175" si="36">H170-F170</f>
        <v>15</v>
      </c>
      <c r="L170" s="129">
        <f t="shared" ref="L170:L175" si="37">K170/F170</f>
        <v>0.2</v>
      </c>
      <c r="M170" s="130" t="s">
        <v>600</v>
      </c>
      <c r="N170" s="131">
        <v>43019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99</v>
      </c>
      <c r="B171" s="154">
        <v>43011</v>
      </c>
      <c r="C171" s="154"/>
      <c r="D171" s="155" t="s">
        <v>736</v>
      </c>
      <c r="E171" s="156" t="s">
        <v>624</v>
      </c>
      <c r="F171" s="157">
        <v>315</v>
      </c>
      <c r="G171" s="156"/>
      <c r="H171" s="156">
        <v>392</v>
      </c>
      <c r="I171" s="178">
        <v>384</v>
      </c>
      <c r="J171" s="231" t="s">
        <v>737</v>
      </c>
      <c r="K171" s="128">
        <f t="shared" si="36"/>
        <v>77</v>
      </c>
      <c r="L171" s="180">
        <f t="shared" si="37"/>
        <v>0.24444444444444444</v>
      </c>
      <c r="M171" s="181" t="s">
        <v>600</v>
      </c>
      <c r="N171" s="182">
        <v>43017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100</v>
      </c>
      <c r="B172" s="154">
        <v>43013</v>
      </c>
      <c r="C172" s="154"/>
      <c r="D172" s="155" t="s">
        <v>738</v>
      </c>
      <c r="E172" s="156" t="s">
        <v>624</v>
      </c>
      <c r="F172" s="157">
        <v>145</v>
      </c>
      <c r="G172" s="156"/>
      <c r="H172" s="156">
        <v>179</v>
      </c>
      <c r="I172" s="178">
        <v>180</v>
      </c>
      <c r="J172" s="231" t="s">
        <v>614</v>
      </c>
      <c r="K172" s="128">
        <f t="shared" si="36"/>
        <v>34</v>
      </c>
      <c r="L172" s="180">
        <f t="shared" si="37"/>
        <v>0.23448275862068965</v>
      </c>
      <c r="M172" s="181" t="s">
        <v>600</v>
      </c>
      <c r="N172" s="182">
        <v>43025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101</v>
      </c>
      <c r="B173" s="154">
        <v>43014</v>
      </c>
      <c r="C173" s="154"/>
      <c r="D173" s="155" t="s">
        <v>339</v>
      </c>
      <c r="E173" s="156" t="s">
        <v>624</v>
      </c>
      <c r="F173" s="157">
        <v>256</v>
      </c>
      <c r="G173" s="156"/>
      <c r="H173" s="156">
        <v>323</v>
      </c>
      <c r="I173" s="178">
        <v>320</v>
      </c>
      <c r="J173" s="231" t="s">
        <v>683</v>
      </c>
      <c r="K173" s="128">
        <f t="shared" si="36"/>
        <v>67</v>
      </c>
      <c r="L173" s="180">
        <f t="shared" si="37"/>
        <v>0.26171875</v>
      </c>
      <c r="M173" s="181" t="s">
        <v>600</v>
      </c>
      <c r="N173" s="182">
        <v>43067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102</v>
      </c>
      <c r="B174" s="154">
        <v>43017</v>
      </c>
      <c r="C174" s="154"/>
      <c r="D174" s="155" t="s">
        <v>360</v>
      </c>
      <c r="E174" s="156" t="s">
        <v>624</v>
      </c>
      <c r="F174" s="157">
        <v>137.5</v>
      </c>
      <c r="G174" s="156"/>
      <c r="H174" s="156">
        <v>184</v>
      </c>
      <c r="I174" s="178">
        <v>183</v>
      </c>
      <c r="J174" s="179" t="s">
        <v>739</v>
      </c>
      <c r="K174" s="128">
        <f t="shared" si="36"/>
        <v>46.5</v>
      </c>
      <c r="L174" s="180">
        <f t="shared" si="37"/>
        <v>0.33818181818181819</v>
      </c>
      <c r="M174" s="181" t="s">
        <v>600</v>
      </c>
      <c r="N174" s="182">
        <v>43108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103</v>
      </c>
      <c r="B175" s="154">
        <v>43018</v>
      </c>
      <c r="C175" s="154"/>
      <c r="D175" s="155" t="s">
        <v>740</v>
      </c>
      <c r="E175" s="156" t="s">
        <v>624</v>
      </c>
      <c r="F175" s="157">
        <v>125.5</v>
      </c>
      <c r="G175" s="156"/>
      <c r="H175" s="156">
        <v>158</v>
      </c>
      <c r="I175" s="178">
        <v>155</v>
      </c>
      <c r="J175" s="179" t="s">
        <v>741</v>
      </c>
      <c r="K175" s="128">
        <f t="shared" si="36"/>
        <v>32.5</v>
      </c>
      <c r="L175" s="180">
        <f t="shared" si="37"/>
        <v>0.25896414342629481</v>
      </c>
      <c r="M175" s="181" t="s">
        <v>600</v>
      </c>
      <c r="N175" s="182">
        <v>43067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104</v>
      </c>
      <c r="B176" s="154">
        <v>43018</v>
      </c>
      <c r="C176" s="154"/>
      <c r="D176" s="155" t="s">
        <v>771</v>
      </c>
      <c r="E176" s="156" t="s">
        <v>624</v>
      </c>
      <c r="F176" s="157">
        <v>895</v>
      </c>
      <c r="G176" s="156"/>
      <c r="H176" s="156">
        <v>1122.5</v>
      </c>
      <c r="I176" s="178">
        <v>1078</v>
      </c>
      <c r="J176" s="179" t="s">
        <v>772</v>
      </c>
      <c r="K176" s="128">
        <v>227.5</v>
      </c>
      <c r="L176" s="180">
        <v>0.25418994413407803</v>
      </c>
      <c r="M176" s="181" t="s">
        <v>600</v>
      </c>
      <c r="N176" s="182">
        <v>43117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105</v>
      </c>
      <c r="B177" s="154">
        <v>43020</v>
      </c>
      <c r="C177" s="154"/>
      <c r="D177" s="155" t="s">
        <v>347</v>
      </c>
      <c r="E177" s="156" t="s">
        <v>624</v>
      </c>
      <c r="F177" s="157">
        <v>525</v>
      </c>
      <c r="G177" s="156"/>
      <c r="H177" s="156">
        <v>629</v>
      </c>
      <c r="I177" s="178">
        <v>629</v>
      </c>
      <c r="J177" s="231" t="s">
        <v>683</v>
      </c>
      <c r="K177" s="128">
        <v>104</v>
      </c>
      <c r="L177" s="180">
        <v>0.19809523809523799</v>
      </c>
      <c r="M177" s="181" t="s">
        <v>600</v>
      </c>
      <c r="N177" s="182">
        <v>43119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106</v>
      </c>
      <c r="B178" s="154">
        <v>43046</v>
      </c>
      <c r="C178" s="154"/>
      <c r="D178" s="155" t="s">
        <v>393</v>
      </c>
      <c r="E178" s="156" t="s">
        <v>624</v>
      </c>
      <c r="F178" s="157">
        <v>740</v>
      </c>
      <c r="G178" s="156"/>
      <c r="H178" s="156">
        <v>892.5</v>
      </c>
      <c r="I178" s="178">
        <v>900</v>
      </c>
      <c r="J178" s="179" t="s">
        <v>742</v>
      </c>
      <c r="K178" s="128">
        <f>H178-F178</f>
        <v>152.5</v>
      </c>
      <c r="L178" s="180">
        <f>K178/F178</f>
        <v>0.20608108108108109</v>
      </c>
      <c r="M178" s="181" t="s">
        <v>600</v>
      </c>
      <c r="N178" s="182">
        <v>43052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107</v>
      </c>
      <c r="B179" s="106">
        <v>43073</v>
      </c>
      <c r="C179" s="106"/>
      <c r="D179" s="107" t="s">
        <v>743</v>
      </c>
      <c r="E179" s="108" t="s">
        <v>624</v>
      </c>
      <c r="F179" s="109">
        <v>118.5</v>
      </c>
      <c r="G179" s="108"/>
      <c r="H179" s="108">
        <v>143.5</v>
      </c>
      <c r="I179" s="126">
        <v>145</v>
      </c>
      <c r="J179" s="141" t="s">
        <v>744</v>
      </c>
      <c r="K179" s="128">
        <f>H179-F179</f>
        <v>25</v>
      </c>
      <c r="L179" s="129">
        <f>K179/F179</f>
        <v>0.2109704641350211</v>
      </c>
      <c r="M179" s="130" t="s">
        <v>600</v>
      </c>
      <c r="N179" s="131">
        <v>43097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108</v>
      </c>
      <c r="B180" s="110">
        <v>43090</v>
      </c>
      <c r="C180" s="110"/>
      <c r="D180" s="158" t="s">
        <v>443</v>
      </c>
      <c r="E180" s="112" t="s">
        <v>624</v>
      </c>
      <c r="F180" s="113">
        <v>715</v>
      </c>
      <c r="G180" s="113"/>
      <c r="H180" s="114">
        <v>500</v>
      </c>
      <c r="I180" s="132">
        <v>872</v>
      </c>
      <c r="J180" s="138" t="s">
        <v>745</v>
      </c>
      <c r="K180" s="134">
        <f>H180-F180</f>
        <v>-215</v>
      </c>
      <c r="L180" s="135">
        <f>K180/F180</f>
        <v>-0.30069930069930068</v>
      </c>
      <c r="M180" s="136" t="s">
        <v>664</v>
      </c>
      <c r="N180" s="137">
        <v>43670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109</v>
      </c>
      <c r="B181" s="106">
        <v>43098</v>
      </c>
      <c r="C181" s="106"/>
      <c r="D181" s="107" t="s">
        <v>736</v>
      </c>
      <c r="E181" s="108" t="s">
        <v>624</v>
      </c>
      <c r="F181" s="109">
        <v>435</v>
      </c>
      <c r="G181" s="108"/>
      <c r="H181" s="108">
        <v>542.5</v>
      </c>
      <c r="I181" s="126">
        <v>539</v>
      </c>
      <c r="J181" s="141" t="s">
        <v>683</v>
      </c>
      <c r="K181" s="128">
        <v>107.5</v>
      </c>
      <c r="L181" s="129">
        <v>0.247126436781609</v>
      </c>
      <c r="M181" s="130" t="s">
        <v>600</v>
      </c>
      <c r="N181" s="131">
        <v>43206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110</v>
      </c>
      <c r="B182" s="106">
        <v>43098</v>
      </c>
      <c r="C182" s="106"/>
      <c r="D182" s="107" t="s">
        <v>571</v>
      </c>
      <c r="E182" s="108" t="s">
        <v>624</v>
      </c>
      <c r="F182" s="109">
        <v>885</v>
      </c>
      <c r="G182" s="108"/>
      <c r="H182" s="108">
        <v>1090</v>
      </c>
      <c r="I182" s="126">
        <v>1084</v>
      </c>
      <c r="J182" s="141" t="s">
        <v>683</v>
      </c>
      <c r="K182" s="128">
        <v>205</v>
      </c>
      <c r="L182" s="129">
        <v>0.23163841807909599</v>
      </c>
      <c r="M182" s="130" t="s">
        <v>600</v>
      </c>
      <c r="N182" s="131">
        <v>43213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67">
        <v>111</v>
      </c>
      <c r="B183" s="348">
        <v>43192</v>
      </c>
      <c r="C183" s="348"/>
      <c r="D183" s="116" t="s">
        <v>753</v>
      </c>
      <c r="E183" s="351" t="s">
        <v>624</v>
      </c>
      <c r="F183" s="354">
        <v>478.5</v>
      </c>
      <c r="G183" s="351"/>
      <c r="H183" s="351">
        <v>442</v>
      </c>
      <c r="I183" s="357">
        <v>613</v>
      </c>
      <c r="J183" s="385" t="s">
        <v>3404</v>
      </c>
      <c r="K183" s="134">
        <f>H183-F183</f>
        <v>-36.5</v>
      </c>
      <c r="L183" s="135">
        <f>K183/F183</f>
        <v>-7.6280041797283177E-2</v>
      </c>
      <c r="M183" s="136" t="s">
        <v>664</v>
      </c>
      <c r="N183" s="137">
        <v>43762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112</v>
      </c>
      <c r="B184" s="110">
        <v>43194</v>
      </c>
      <c r="C184" s="110"/>
      <c r="D184" s="374" t="s">
        <v>2979</v>
      </c>
      <c r="E184" s="112" t="s">
        <v>624</v>
      </c>
      <c r="F184" s="113">
        <f>141.5-7.3</f>
        <v>134.19999999999999</v>
      </c>
      <c r="G184" s="113"/>
      <c r="H184" s="114">
        <v>77</v>
      </c>
      <c r="I184" s="132">
        <v>180</v>
      </c>
      <c r="J184" s="385" t="s">
        <v>3403</v>
      </c>
      <c r="K184" s="134">
        <f>H184-F184</f>
        <v>-57.199999999999989</v>
      </c>
      <c r="L184" s="135">
        <f>K184/F184</f>
        <v>-0.42622950819672129</v>
      </c>
      <c r="M184" s="136" t="s">
        <v>664</v>
      </c>
      <c r="N184" s="137">
        <v>43522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113</v>
      </c>
      <c r="B185" s="110">
        <v>43209</v>
      </c>
      <c r="C185" s="110"/>
      <c r="D185" s="111" t="s">
        <v>746</v>
      </c>
      <c r="E185" s="112" t="s">
        <v>624</v>
      </c>
      <c r="F185" s="113">
        <v>430</v>
      </c>
      <c r="G185" s="113"/>
      <c r="H185" s="114">
        <v>220</v>
      </c>
      <c r="I185" s="132">
        <v>537</v>
      </c>
      <c r="J185" s="138" t="s">
        <v>747</v>
      </c>
      <c r="K185" s="134">
        <f>H185-F185</f>
        <v>-210</v>
      </c>
      <c r="L185" s="135">
        <f>K185/F185</f>
        <v>-0.48837209302325579</v>
      </c>
      <c r="M185" s="136" t="s">
        <v>664</v>
      </c>
      <c r="N185" s="137">
        <v>43252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8">
        <v>114</v>
      </c>
      <c r="B186" s="159">
        <v>43220</v>
      </c>
      <c r="C186" s="159"/>
      <c r="D186" s="160" t="s">
        <v>394</v>
      </c>
      <c r="E186" s="161" t="s">
        <v>624</v>
      </c>
      <c r="F186" s="163">
        <v>153.5</v>
      </c>
      <c r="G186" s="163"/>
      <c r="H186" s="163">
        <v>196</v>
      </c>
      <c r="I186" s="163">
        <v>196</v>
      </c>
      <c r="J186" s="359" t="s">
        <v>3495</v>
      </c>
      <c r="K186" s="183">
        <f>H186-F186</f>
        <v>42.5</v>
      </c>
      <c r="L186" s="184">
        <f>K186/F186</f>
        <v>0.27687296416938112</v>
      </c>
      <c r="M186" s="162" t="s">
        <v>600</v>
      </c>
      <c r="N186" s="185">
        <v>43605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115</v>
      </c>
      <c r="B187" s="110">
        <v>43306</v>
      </c>
      <c r="C187" s="110"/>
      <c r="D187" s="111" t="s">
        <v>769</v>
      </c>
      <c r="E187" s="112" t="s">
        <v>624</v>
      </c>
      <c r="F187" s="113">
        <v>27.5</v>
      </c>
      <c r="G187" s="113"/>
      <c r="H187" s="114">
        <v>13.1</v>
      </c>
      <c r="I187" s="132">
        <v>60</v>
      </c>
      <c r="J187" s="138" t="s">
        <v>773</v>
      </c>
      <c r="K187" s="134">
        <v>-14.4</v>
      </c>
      <c r="L187" s="135">
        <v>-0.52363636363636401</v>
      </c>
      <c r="M187" s="136" t="s">
        <v>664</v>
      </c>
      <c r="N187" s="137">
        <v>43138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7">
        <v>116</v>
      </c>
      <c r="B188" s="348">
        <v>43318</v>
      </c>
      <c r="C188" s="348"/>
      <c r="D188" s="116" t="s">
        <v>748</v>
      </c>
      <c r="E188" s="351" t="s">
        <v>624</v>
      </c>
      <c r="F188" s="351">
        <v>148.5</v>
      </c>
      <c r="G188" s="351"/>
      <c r="H188" s="351">
        <v>102</v>
      </c>
      <c r="I188" s="357">
        <v>182</v>
      </c>
      <c r="J188" s="138" t="s">
        <v>3494</v>
      </c>
      <c r="K188" s="134">
        <f>H188-F188</f>
        <v>-46.5</v>
      </c>
      <c r="L188" s="135">
        <f>K188/F188</f>
        <v>-0.31313131313131315</v>
      </c>
      <c r="M188" s="136" t="s">
        <v>664</v>
      </c>
      <c r="N188" s="137">
        <v>43661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117</v>
      </c>
      <c r="B189" s="106">
        <v>43335</v>
      </c>
      <c r="C189" s="106"/>
      <c r="D189" s="107" t="s">
        <v>774</v>
      </c>
      <c r="E189" s="108" t="s">
        <v>624</v>
      </c>
      <c r="F189" s="156">
        <v>285</v>
      </c>
      <c r="G189" s="108"/>
      <c r="H189" s="108">
        <v>355</v>
      </c>
      <c r="I189" s="126">
        <v>364</v>
      </c>
      <c r="J189" s="141" t="s">
        <v>775</v>
      </c>
      <c r="K189" s="128">
        <v>70</v>
      </c>
      <c r="L189" s="129">
        <v>0.24561403508771901</v>
      </c>
      <c r="M189" s="130" t="s">
        <v>600</v>
      </c>
      <c r="N189" s="131">
        <v>43455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118</v>
      </c>
      <c r="B190" s="106">
        <v>43341</v>
      </c>
      <c r="C190" s="106"/>
      <c r="D190" s="107" t="s">
        <v>384</v>
      </c>
      <c r="E190" s="108" t="s">
        <v>624</v>
      </c>
      <c r="F190" s="156">
        <v>525</v>
      </c>
      <c r="G190" s="108"/>
      <c r="H190" s="108">
        <v>585</v>
      </c>
      <c r="I190" s="126">
        <v>635</v>
      </c>
      <c r="J190" s="141" t="s">
        <v>749</v>
      </c>
      <c r="K190" s="128">
        <f t="shared" ref="K190:K202" si="38">H190-F190</f>
        <v>60</v>
      </c>
      <c r="L190" s="129">
        <f t="shared" ref="L190:L202" si="39">K190/F190</f>
        <v>0.11428571428571428</v>
      </c>
      <c r="M190" s="130" t="s">
        <v>600</v>
      </c>
      <c r="N190" s="131">
        <v>43662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119</v>
      </c>
      <c r="B191" s="106">
        <v>43395</v>
      </c>
      <c r="C191" s="106"/>
      <c r="D191" s="107" t="s">
        <v>368</v>
      </c>
      <c r="E191" s="108" t="s">
        <v>624</v>
      </c>
      <c r="F191" s="156">
        <v>475</v>
      </c>
      <c r="G191" s="108"/>
      <c r="H191" s="108">
        <v>574</v>
      </c>
      <c r="I191" s="126">
        <v>570</v>
      </c>
      <c r="J191" s="141" t="s">
        <v>683</v>
      </c>
      <c r="K191" s="128">
        <f t="shared" si="38"/>
        <v>99</v>
      </c>
      <c r="L191" s="129">
        <f t="shared" si="39"/>
        <v>0.20842105263157895</v>
      </c>
      <c r="M191" s="130" t="s">
        <v>600</v>
      </c>
      <c r="N191" s="131">
        <v>43403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120</v>
      </c>
      <c r="B192" s="154">
        <v>43397</v>
      </c>
      <c r="C192" s="154"/>
      <c r="D192" s="414" t="s">
        <v>391</v>
      </c>
      <c r="E192" s="156" t="s">
        <v>624</v>
      </c>
      <c r="F192" s="156">
        <v>707.5</v>
      </c>
      <c r="G192" s="156"/>
      <c r="H192" s="156">
        <v>872</v>
      </c>
      <c r="I192" s="178">
        <v>872</v>
      </c>
      <c r="J192" s="179" t="s">
        <v>683</v>
      </c>
      <c r="K192" s="128">
        <f t="shared" si="38"/>
        <v>164.5</v>
      </c>
      <c r="L192" s="180">
        <f t="shared" si="39"/>
        <v>0.23250883392226149</v>
      </c>
      <c r="M192" s="181" t="s">
        <v>600</v>
      </c>
      <c r="N192" s="182">
        <v>43482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121</v>
      </c>
      <c r="B193" s="154">
        <v>43398</v>
      </c>
      <c r="C193" s="154"/>
      <c r="D193" s="414" t="s">
        <v>348</v>
      </c>
      <c r="E193" s="156" t="s">
        <v>624</v>
      </c>
      <c r="F193" s="156">
        <v>162</v>
      </c>
      <c r="G193" s="156"/>
      <c r="H193" s="156">
        <v>204</v>
      </c>
      <c r="I193" s="178">
        <v>209</v>
      </c>
      <c r="J193" s="179" t="s">
        <v>3493</v>
      </c>
      <c r="K193" s="128">
        <f t="shared" si="38"/>
        <v>42</v>
      </c>
      <c r="L193" s="180">
        <f t="shared" si="39"/>
        <v>0.25925925925925924</v>
      </c>
      <c r="M193" s="181" t="s">
        <v>600</v>
      </c>
      <c r="N193" s="182">
        <v>43539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122</v>
      </c>
      <c r="B194" s="207">
        <v>43399</v>
      </c>
      <c r="C194" s="207"/>
      <c r="D194" s="155" t="s">
        <v>495</v>
      </c>
      <c r="E194" s="208" t="s">
        <v>624</v>
      </c>
      <c r="F194" s="208">
        <v>240</v>
      </c>
      <c r="G194" s="208"/>
      <c r="H194" s="208">
        <v>297</v>
      </c>
      <c r="I194" s="232">
        <v>297</v>
      </c>
      <c r="J194" s="179" t="s">
        <v>683</v>
      </c>
      <c r="K194" s="233">
        <f t="shared" si="38"/>
        <v>57</v>
      </c>
      <c r="L194" s="234">
        <f t="shared" si="39"/>
        <v>0.23749999999999999</v>
      </c>
      <c r="M194" s="235" t="s">
        <v>600</v>
      </c>
      <c r="N194" s="236">
        <v>43417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123</v>
      </c>
      <c r="B195" s="106">
        <v>43439</v>
      </c>
      <c r="C195" s="106"/>
      <c r="D195" s="148" t="s">
        <v>750</v>
      </c>
      <c r="E195" s="108" t="s">
        <v>624</v>
      </c>
      <c r="F195" s="108">
        <v>202.5</v>
      </c>
      <c r="G195" s="108"/>
      <c r="H195" s="108">
        <v>255</v>
      </c>
      <c r="I195" s="126">
        <v>252</v>
      </c>
      <c r="J195" s="141" t="s">
        <v>683</v>
      </c>
      <c r="K195" s="128">
        <f t="shared" si="38"/>
        <v>52.5</v>
      </c>
      <c r="L195" s="129">
        <f t="shared" si="39"/>
        <v>0.25925925925925924</v>
      </c>
      <c r="M195" s="130" t="s">
        <v>600</v>
      </c>
      <c r="N195" s="131">
        <v>43542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124</v>
      </c>
      <c r="B196" s="207">
        <v>43465</v>
      </c>
      <c r="C196" s="106"/>
      <c r="D196" s="414" t="s">
        <v>423</v>
      </c>
      <c r="E196" s="208" t="s">
        <v>624</v>
      </c>
      <c r="F196" s="208">
        <v>710</v>
      </c>
      <c r="G196" s="208"/>
      <c r="H196" s="208">
        <v>866</v>
      </c>
      <c r="I196" s="232">
        <v>866</v>
      </c>
      <c r="J196" s="179" t="s">
        <v>683</v>
      </c>
      <c r="K196" s="128">
        <f t="shared" si="38"/>
        <v>156</v>
      </c>
      <c r="L196" s="129">
        <f t="shared" si="39"/>
        <v>0.21971830985915494</v>
      </c>
      <c r="M196" s="130" t="s">
        <v>600</v>
      </c>
      <c r="N196" s="362">
        <v>43553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125</v>
      </c>
      <c r="B197" s="207">
        <v>43522</v>
      </c>
      <c r="C197" s="207"/>
      <c r="D197" s="414" t="s">
        <v>141</v>
      </c>
      <c r="E197" s="208" t="s">
        <v>624</v>
      </c>
      <c r="F197" s="208">
        <v>337.25</v>
      </c>
      <c r="G197" s="208"/>
      <c r="H197" s="208">
        <v>398.5</v>
      </c>
      <c r="I197" s="232">
        <v>411</v>
      </c>
      <c r="J197" s="141" t="s">
        <v>3492</v>
      </c>
      <c r="K197" s="128">
        <f t="shared" si="38"/>
        <v>61.25</v>
      </c>
      <c r="L197" s="129">
        <f t="shared" si="39"/>
        <v>0.1816160118606375</v>
      </c>
      <c r="M197" s="130" t="s">
        <v>600</v>
      </c>
      <c r="N197" s="362">
        <v>43760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9">
        <v>126</v>
      </c>
      <c r="B198" s="164">
        <v>43559</v>
      </c>
      <c r="C198" s="164"/>
      <c r="D198" s="165" t="s">
        <v>410</v>
      </c>
      <c r="E198" s="166" t="s">
        <v>624</v>
      </c>
      <c r="F198" s="166">
        <v>130</v>
      </c>
      <c r="G198" s="166"/>
      <c r="H198" s="166">
        <v>65</v>
      </c>
      <c r="I198" s="186">
        <v>158</v>
      </c>
      <c r="J198" s="138" t="s">
        <v>751</v>
      </c>
      <c r="K198" s="134">
        <f t="shared" si="38"/>
        <v>-65</v>
      </c>
      <c r="L198" s="135">
        <f t="shared" si="39"/>
        <v>-0.5</v>
      </c>
      <c r="M198" s="136" t="s">
        <v>664</v>
      </c>
      <c r="N198" s="137">
        <v>43726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0">
        <v>127</v>
      </c>
      <c r="B199" s="187">
        <v>43017</v>
      </c>
      <c r="C199" s="187"/>
      <c r="D199" s="188" t="s">
        <v>169</v>
      </c>
      <c r="E199" s="189" t="s">
        <v>624</v>
      </c>
      <c r="F199" s="190">
        <v>141.5</v>
      </c>
      <c r="G199" s="191"/>
      <c r="H199" s="191">
        <v>183.5</v>
      </c>
      <c r="I199" s="191">
        <v>210</v>
      </c>
      <c r="J199" s="218" t="s">
        <v>3441</v>
      </c>
      <c r="K199" s="219">
        <f t="shared" si="38"/>
        <v>42</v>
      </c>
      <c r="L199" s="220">
        <f t="shared" si="39"/>
        <v>0.29681978798586572</v>
      </c>
      <c r="M199" s="190" t="s">
        <v>600</v>
      </c>
      <c r="N199" s="221">
        <v>43042</v>
      </c>
      <c r="O199" s="57"/>
      <c r="P199" s="16"/>
      <c r="Q199" s="16"/>
      <c r="R199" s="94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9">
        <v>128</v>
      </c>
      <c r="B200" s="164">
        <v>43074</v>
      </c>
      <c r="C200" s="164"/>
      <c r="D200" s="165" t="s">
        <v>303</v>
      </c>
      <c r="E200" s="166" t="s">
        <v>624</v>
      </c>
      <c r="F200" s="167">
        <v>172</v>
      </c>
      <c r="G200" s="166"/>
      <c r="H200" s="166">
        <v>155.25</v>
      </c>
      <c r="I200" s="186">
        <v>230</v>
      </c>
      <c r="J200" s="385" t="s">
        <v>3401</v>
      </c>
      <c r="K200" s="134">
        <f t="shared" ref="K200" si="40">H200-F200</f>
        <v>-16.75</v>
      </c>
      <c r="L200" s="135">
        <f t="shared" ref="L200" si="41">K200/F200</f>
        <v>-9.7383720930232565E-2</v>
      </c>
      <c r="M200" s="136" t="s">
        <v>664</v>
      </c>
      <c r="N200" s="137">
        <v>43787</v>
      </c>
      <c r="O200" s="57"/>
      <c r="P200" s="16"/>
      <c r="Q200" s="16"/>
      <c r="R200" s="17" t="s">
        <v>752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0">
        <v>129</v>
      </c>
      <c r="B201" s="187">
        <v>43398</v>
      </c>
      <c r="C201" s="187"/>
      <c r="D201" s="188" t="s">
        <v>104</v>
      </c>
      <c r="E201" s="189" t="s">
        <v>624</v>
      </c>
      <c r="F201" s="191">
        <v>698.5</v>
      </c>
      <c r="G201" s="191"/>
      <c r="H201" s="191">
        <v>850</v>
      </c>
      <c r="I201" s="191">
        <v>890</v>
      </c>
      <c r="J201" s="222" t="s">
        <v>3489</v>
      </c>
      <c r="K201" s="219">
        <f t="shared" si="38"/>
        <v>151.5</v>
      </c>
      <c r="L201" s="220">
        <f t="shared" si="39"/>
        <v>0.21689334287759485</v>
      </c>
      <c r="M201" s="190" t="s">
        <v>600</v>
      </c>
      <c r="N201" s="221">
        <v>43453</v>
      </c>
      <c r="O201" s="57"/>
      <c r="P201" s="16"/>
      <c r="Q201" s="16"/>
      <c r="R201" s="94" t="s">
        <v>752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130</v>
      </c>
      <c r="B202" s="159">
        <v>42877</v>
      </c>
      <c r="C202" s="159"/>
      <c r="D202" s="160" t="s">
        <v>383</v>
      </c>
      <c r="E202" s="161" t="s">
        <v>624</v>
      </c>
      <c r="F202" s="162">
        <v>127.6</v>
      </c>
      <c r="G202" s="163"/>
      <c r="H202" s="163">
        <v>138</v>
      </c>
      <c r="I202" s="163">
        <v>190</v>
      </c>
      <c r="J202" s="386" t="s">
        <v>3405</v>
      </c>
      <c r="K202" s="183">
        <f t="shared" si="38"/>
        <v>10.400000000000006</v>
      </c>
      <c r="L202" s="184">
        <f t="shared" si="39"/>
        <v>8.1504702194357417E-2</v>
      </c>
      <c r="M202" s="162" t="s">
        <v>600</v>
      </c>
      <c r="N202" s="185">
        <v>43774</v>
      </c>
      <c r="O202" s="57"/>
      <c r="P202" s="16"/>
      <c r="Q202" s="16"/>
      <c r="R202" s="17" t="s">
        <v>754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131</v>
      </c>
      <c r="B203" s="195">
        <v>43158</v>
      </c>
      <c r="C203" s="195"/>
      <c r="D203" s="192" t="s">
        <v>755</v>
      </c>
      <c r="E203" s="196" t="s">
        <v>624</v>
      </c>
      <c r="F203" s="197">
        <v>317</v>
      </c>
      <c r="G203" s="196"/>
      <c r="H203" s="196"/>
      <c r="I203" s="225">
        <v>398</v>
      </c>
      <c r="J203" s="238" t="s">
        <v>602</v>
      </c>
      <c r="K203" s="194"/>
      <c r="L203" s="193"/>
      <c r="M203" s="224" t="s">
        <v>602</v>
      </c>
      <c r="N203" s="223"/>
      <c r="O203" s="57"/>
      <c r="P203" s="16"/>
      <c r="Q203" s="16"/>
      <c r="R203" s="94" t="s">
        <v>754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9">
        <v>132</v>
      </c>
      <c r="B204" s="164">
        <v>43164</v>
      </c>
      <c r="C204" s="164"/>
      <c r="D204" s="165" t="s">
        <v>135</v>
      </c>
      <c r="E204" s="166" t="s">
        <v>624</v>
      </c>
      <c r="F204" s="167">
        <f>510-14.4</f>
        <v>495.6</v>
      </c>
      <c r="G204" s="166"/>
      <c r="H204" s="166">
        <v>350</v>
      </c>
      <c r="I204" s="186">
        <v>672</v>
      </c>
      <c r="J204" s="385" t="s">
        <v>3462</v>
      </c>
      <c r="K204" s="134">
        <f t="shared" ref="K204" si="42">H204-F204</f>
        <v>-145.60000000000002</v>
      </c>
      <c r="L204" s="135">
        <f t="shared" ref="L204" si="43">K204/F204</f>
        <v>-0.29378531073446329</v>
      </c>
      <c r="M204" s="136" t="s">
        <v>664</v>
      </c>
      <c r="N204" s="137">
        <v>43887</v>
      </c>
      <c r="O204" s="57"/>
      <c r="P204" s="16"/>
      <c r="Q204" s="16"/>
      <c r="R204" s="17" t="s">
        <v>754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9">
        <v>133</v>
      </c>
      <c r="B205" s="164">
        <v>43237</v>
      </c>
      <c r="C205" s="164"/>
      <c r="D205" s="165" t="s">
        <v>489</v>
      </c>
      <c r="E205" s="166" t="s">
        <v>624</v>
      </c>
      <c r="F205" s="167">
        <v>230.3</v>
      </c>
      <c r="G205" s="166"/>
      <c r="H205" s="166">
        <v>102.5</v>
      </c>
      <c r="I205" s="186">
        <v>348</v>
      </c>
      <c r="J205" s="385" t="s">
        <v>3483</v>
      </c>
      <c r="K205" s="134">
        <f t="shared" ref="K205" si="44">H205-F205</f>
        <v>-127.80000000000001</v>
      </c>
      <c r="L205" s="135">
        <f t="shared" ref="L205" si="45">K205/F205</f>
        <v>-0.55492835432045162</v>
      </c>
      <c r="M205" s="136" t="s">
        <v>664</v>
      </c>
      <c r="N205" s="137">
        <v>43896</v>
      </c>
      <c r="O205" s="57"/>
      <c r="P205" s="16"/>
      <c r="Q205" s="16"/>
      <c r="R205" s="17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5">
        <v>134</v>
      </c>
      <c r="B206" s="198">
        <v>43258</v>
      </c>
      <c r="C206" s="198"/>
      <c r="D206" s="201" t="s">
        <v>449</v>
      </c>
      <c r="E206" s="199" t="s">
        <v>624</v>
      </c>
      <c r="F206" s="197">
        <f>342.5-5.1</f>
        <v>337.4</v>
      </c>
      <c r="G206" s="199"/>
      <c r="H206" s="199"/>
      <c r="I206" s="226">
        <v>439</v>
      </c>
      <c r="J206" s="238" t="s">
        <v>602</v>
      </c>
      <c r="K206" s="228"/>
      <c r="L206" s="229"/>
      <c r="M206" s="227" t="s">
        <v>602</v>
      </c>
      <c r="N206" s="230"/>
      <c r="O206" s="57"/>
      <c r="P206" s="16"/>
      <c r="Q206" s="16"/>
      <c r="R206" s="94" t="s">
        <v>754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5">
        <v>135</v>
      </c>
      <c r="B207" s="198">
        <v>43285</v>
      </c>
      <c r="C207" s="198"/>
      <c r="D207" s="202" t="s">
        <v>49</v>
      </c>
      <c r="E207" s="199" t="s">
        <v>624</v>
      </c>
      <c r="F207" s="197">
        <f>127.5-5.53</f>
        <v>121.97</v>
      </c>
      <c r="G207" s="199"/>
      <c r="H207" s="199"/>
      <c r="I207" s="226">
        <v>170</v>
      </c>
      <c r="J207" s="238" t="s">
        <v>602</v>
      </c>
      <c r="K207" s="228"/>
      <c r="L207" s="229"/>
      <c r="M207" s="227" t="s">
        <v>602</v>
      </c>
      <c r="N207" s="230"/>
      <c r="O207" s="57"/>
      <c r="P207" s="16"/>
      <c r="Q207" s="16"/>
      <c r="R207" s="342" t="s">
        <v>754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9">
        <v>136</v>
      </c>
      <c r="B208" s="164">
        <v>43294</v>
      </c>
      <c r="C208" s="164"/>
      <c r="D208" s="165" t="s">
        <v>243</v>
      </c>
      <c r="E208" s="166" t="s">
        <v>624</v>
      </c>
      <c r="F208" s="167">
        <v>46.5</v>
      </c>
      <c r="G208" s="166"/>
      <c r="H208" s="166">
        <v>17</v>
      </c>
      <c r="I208" s="186">
        <v>59</v>
      </c>
      <c r="J208" s="385" t="s">
        <v>3461</v>
      </c>
      <c r="K208" s="134">
        <f t="shared" ref="K208" si="46">H208-F208</f>
        <v>-29.5</v>
      </c>
      <c r="L208" s="135">
        <f t="shared" ref="L208" si="47">K208/F208</f>
        <v>-0.63440860215053763</v>
      </c>
      <c r="M208" s="136" t="s">
        <v>664</v>
      </c>
      <c r="N208" s="137">
        <v>43887</v>
      </c>
      <c r="O208" s="57"/>
      <c r="P208" s="16"/>
      <c r="Q208" s="16"/>
      <c r="R208" s="17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1">
        <v>137</v>
      </c>
      <c r="B209" s="195">
        <v>43396</v>
      </c>
      <c r="C209" s="195"/>
      <c r="D209" s="202" t="s">
        <v>425</v>
      </c>
      <c r="E209" s="199" t="s">
        <v>624</v>
      </c>
      <c r="F209" s="200">
        <v>156.5</v>
      </c>
      <c r="G209" s="199"/>
      <c r="H209" s="199"/>
      <c r="I209" s="226">
        <v>191</v>
      </c>
      <c r="J209" s="238" t="s">
        <v>602</v>
      </c>
      <c r="K209" s="228"/>
      <c r="L209" s="229"/>
      <c r="M209" s="227" t="s">
        <v>602</v>
      </c>
      <c r="N209" s="230"/>
      <c r="O209" s="57"/>
      <c r="P209" s="16"/>
      <c r="Q209" s="16"/>
      <c r="R209" s="344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138</v>
      </c>
      <c r="B210" s="195">
        <v>43439</v>
      </c>
      <c r="C210" s="195"/>
      <c r="D210" s="202" t="s">
        <v>330</v>
      </c>
      <c r="E210" s="199" t="s">
        <v>624</v>
      </c>
      <c r="F210" s="200">
        <v>259.5</v>
      </c>
      <c r="G210" s="199"/>
      <c r="H210" s="199"/>
      <c r="I210" s="226">
        <v>321</v>
      </c>
      <c r="J210" s="238" t="s">
        <v>602</v>
      </c>
      <c r="K210" s="228"/>
      <c r="L210" s="229"/>
      <c r="M210" s="227" t="s">
        <v>602</v>
      </c>
      <c r="N210" s="230"/>
      <c r="O210" s="16"/>
      <c r="P210" s="16"/>
      <c r="Q210" s="16"/>
      <c r="R210" s="342" t="s">
        <v>754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9">
        <v>139</v>
      </c>
      <c r="B211" s="164">
        <v>43439</v>
      </c>
      <c r="C211" s="164"/>
      <c r="D211" s="165" t="s">
        <v>776</v>
      </c>
      <c r="E211" s="166" t="s">
        <v>624</v>
      </c>
      <c r="F211" s="166">
        <v>715</v>
      </c>
      <c r="G211" s="166"/>
      <c r="H211" s="166">
        <v>445</v>
      </c>
      <c r="I211" s="186">
        <v>840</v>
      </c>
      <c r="J211" s="138" t="s">
        <v>2995</v>
      </c>
      <c r="K211" s="134">
        <f t="shared" ref="K211:K214" si="48">H211-F211</f>
        <v>-270</v>
      </c>
      <c r="L211" s="135">
        <f t="shared" ref="L211:L214" si="49">K211/F211</f>
        <v>-0.3776223776223776</v>
      </c>
      <c r="M211" s="136" t="s">
        <v>664</v>
      </c>
      <c r="N211" s="137">
        <v>43800</v>
      </c>
      <c r="O211" s="57"/>
      <c r="P211" s="16"/>
      <c r="Q211" s="16"/>
      <c r="R211" s="17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140</v>
      </c>
      <c r="B212" s="207">
        <v>43469</v>
      </c>
      <c r="C212" s="207"/>
      <c r="D212" s="155" t="s">
        <v>145</v>
      </c>
      <c r="E212" s="208" t="s">
        <v>624</v>
      </c>
      <c r="F212" s="208">
        <v>875</v>
      </c>
      <c r="G212" s="208"/>
      <c r="H212" s="208">
        <v>1165</v>
      </c>
      <c r="I212" s="232">
        <v>1185</v>
      </c>
      <c r="J212" s="141" t="s">
        <v>3490</v>
      </c>
      <c r="K212" s="128">
        <f t="shared" si="48"/>
        <v>290</v>
      </c>
      <c r="L212" s="129">
        <f t="shared" si="49"/>
        <v>0.33142857142857141</v>
      </c>
      <c r="M212" s="130" t="s">
        <v>600</v>
      </c>
      <c r="N212" s="362">
        <v>43847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141</v>
      </c>
      <c r="B213" s="207">
        <v>43559</v>
      </c>
      <c r="C213" s="207"/>
      <c r="D213" s="414" t="s">
        <v>345</v>
      </c>
      <c r="E213" s="208" t="s">
        <v>624</v>
      </c>
      <c r="F213" s="208">
        <f>387-14.63</f>
        <v>372.37</v>
      </c>
      <c r="G213" s="208"/>
      <c r="H213" s="208">
        <v>490</v>
      </c>
      <c r="I213" s="232">
        <v>490</v>
      </c>
      <c r="J213" s="141" t="s">
        <v>683</v>
      </c>
      <c r="K213" s="128">
        <f t="shared" si="48"/>
        <v>117.63</v>
      </c>
      <c r="L213" s="129">
        <f t="shared" si="49"/>
        <v>0.31589548030185027</v>
      </c>
      <c r="M213" s="130" t="s">
        <v>600</v>
      </c>
      <c r="N213" s="362">
        <v>43850</v>
      </c>
      <c r="O213" s="57"/>
      <c r="P213" s="16"/>
      <c r="Q213" s="16"/>
      <c r="R213" s="17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9">
        <v>142</v>
      </c>
      <c r="B214" s="164">
        <v>43578</v>
      </c>
      <c r="C214" s="164"/>
      <c r="D214" s="165" t="s">
        <v>777</v>
      </c>
      <c r="E214" s="166" t="s">
        <v>601</v>
      </c>
      <c r="F214" s="166">
        <v>220</v>
      </c>
      <c r="G214" s="166"/>
      <c r="H214" s="166">
        <v>127.5</v>
      </c>
      <c r="I214" s="186">
        <v>284</v>
      </c>
      <c r="J214" s="385" t="s">
        <v>3484</v>
      </c>
      <c r="K214" s="134">
        <f t="shared" si="48"/>
        <v>-92.5</v>
      </c>
      <c r="L214" s="135">
        <f t="shared" si="49"/>
        <v>-0.42045454545454547</v>
      </c>
      <c r="M214" s="136" t="s">
        <v>664</v>
      </c>
      <c r="N214" s="137">
        <v>43896</v>
      </c>
      <c r="O214" s="57"/>
      <c r="P214" s="16"/>
      <c r="Q214" s="16"/>
      <c r="R214" s="17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143</v>
      </c>
      <c r="B215" s="207">
        <v>43622</v>
      </c>
      <c r="C215" s="207"/>
      <c r="D215" s="414" t="s">
        <v>496</v>
      </c>
      <c r="E215" s="208" t="s">
        <v>601</v>
      </c>
      <c r="F215" s="208">
        <v>332.8</v>
      </c>
      <c r="G215" s="208"/>
      <c r="H215" s="208">
        <v>405</v>
      </c>
      <c r="I215" s="232">
        <v>419</v>
      </c>
      <c r="J215" s="141" t="s">
        <v>3491</v>
      </c>
      <c r="K215" s="128">
        <f t="shared" ref="K215" si="50">H215-F215</f>
        <v>72.199999999999989</v>
      </c>
      <c r="L215" s="129">
        <f t="shared" ref="L215" si="51">K215/F215</f>
        <v>0.21694711538461534</v>
      </c>
      <c r="M215" s="130" t="s">
        <v>600</v>
      </c>
      <c r="N215" s="362">
        <v>43860</v>
      </c>
      <c r="O215" s="57"/>
      <c r="P215" s="16"/>
      <c r="Q215" s="16"/>
      <c r="R215" s="17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44">
        <v>144</v>
      </c>
      <c r="B216" s="143">
        <v>43641</v>
      </c>
      <c r="C216" s="143"/>
      <c r="D216" s="144" t="s">
        <v>139</v>
      </c>
      <c r="E216" s="145" t="s">
        <v>624</v>
      </c>
      <c r="F216" s="146">
        <v>386</v>
      </c>
      <c r="G216" s="147"/>
      <c r="H216" s="147">
        <v>395</v>
      </c>
      <c r="I216" s="147">
        <v>452</v>
      </c>
      <c r="J216" s="170" t="s">
        <v>3406</v>
      </c>
      <c r="K216" s="171">
        <f t="shared" ref="K216" si="52">H216-F216</f>
        <v>9</v>
      </c>
      <c r="L216" s="172">
        <f t="shared" ref="L216" si="53">K216/F216</f>
        <v>2.3316062176165803E-2</v>
      </c>
      <c r="M216" s="173" t="s">
        <v>709</v>
      </c>
      <c r="N216" s="174">
        <v>43868</v>
      </c>
      <c r="O216" s="16"/>
      <c r="P216" s="16"/>
      <c r="Q216" s="16"/>
      <c r="R216" s="344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2">
        <v>145</v>
      </c>
      <c r="B217" s="195">
        <v>43707</v>
      </c>
      <c r="C217" s="195"/>
      <c r="D217" s="202" t="s">
        <v>260</v>
      </c>
      <c r="E217" s="199" t="s">
        <v>624</v>
      </c>
      <c r="F217" s="199" t="s">
        <v>756</v>
      </c>
      <c r="G217" s="199"/>
      <c r="H217" s="199"/>
      <c r="I217" s="226">
        <v>190</v>
      </c>
      <c r="J217" s="238" t="s">
        <v>602</v>
      </c>
      <c r="K217" s="228"/>
      <c r="L217" s="229"/>
      <c r="M217" s="358" t="s">
        <v>602</v>
      </c>
      <c r="N217" s="230"/>
      <c r="O217" s="16"/>
      <c r="P217" s="16"/>
      <c r="Q217" s="16"/>
      <c r="R217" s="34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146</v>
      </c>
      <c r="B218" s="207">
        <v>43731</v>
      </c>
      <c r="C218" s="207"/>
      <c r="D218" s="155" t="s">
        <v>440</v>
      </c>
      <c r="E218" s="208" t="s">
        <v>624</v>
      </c>
      <c r="F218" s="208">
        <v>235</v>
      </c>
      <c r="G218" s="208"/>
      <c r="H218" s="208">
        <v>295</v>
      </c>
      <c r="I218" s="232">
        <v>296</v>
      </c>
      <c r="J218" s="141" t="s">
        <v>3148</v>
      </c>
      <c r="K218" s="128">
        <f t="shared" ref="K218" si="54">H218-F218</f>
        <v>60</v>
      </c>
      <c r="L218" s="129">
        <f t="shared" ref="L218" si="55">K218/F218</f>
        <v>0.25531914893617019</v>
      </c>
      <c r="M218" s="130" t="s">
        <v>600</v>
      </c>
      <c r="N218" s="362">
        <v>43844</v>
      </c>
      <c r="O218" s="57"/>
      <c r="P218" s="16"/>
      <c r="Q218" s="16"/>
      <c r="R218" s="17" t="s">
        <v>752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147</v>
      </c>
      <c r="B219" s="207">
        <v>43752</v>
      </c>
      <c r="C219" s="207"/>
      <c r="D219" s="155" t="s">
        <v>2978</v>
      </c>
      <c r="E219" s="208" t="s">
        <v>624</v>
      </c>
      <c r="F219" s="208">
        <v>277.5</v>
      </c>
      <c r="G219" s="208"/>
      <c r="H219" s="208">
        <v>333</v>
      </c>
      <c r="I219" s="232">
        <v>333</v>
      </c>
      <c r="J219" s="141" t="s">
        <v>3149</v>
      </c>
      <c r="K219" s="128">
        <f t="shared" ref="K219" si="56">H219-F219</f>
        <v>55.5</v>
      </c>
      <c r="L219" s="129">
        <f t="shared" ref="L219" si="57">K219/F219</f>
        <v>0.2</v>
      </c>
      <c r="M219" s="130" t="s">
        <v>600</v>
      </c>
      <c r="N219" s="362">
        <v>43846</v>
      </c>
      <c r="O219" s="57"/>
      <c r="P219" s="16"/>
      <c r="Q219" s="16"/>
      <c r="R219" s="17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148</v>
      </c>
      <c r="B220" s="207">
        <v>43752</v>
      </c>
      <c r="C220" s="207"/>
      <c r="D220" s="155" t="s">
        <v>2977</v>
      </c>
      <c r="E220" s="208" t="s">
        <v>624</v>
      </c>
      <c r="F220" s="208">
        <v>930</v>
      </c>
      <c r="G220" s="208"/>
      <c r="H220" s="208">
        <v>1165</v>
      </c>
      <c r="I220" s="232">
        <v>1200</v>
      </c>
      <c r="J220" s="141" t="s">
        <v>3151</v>
      </c>
      <c r="K220" s="128">
        <f t="shared" ref="K220" si="58">H220-F220</f>
        <v>235</v>
      </c>
      <c r="L220" s="129">
        <f t="shared" ref="L220" si="59">K220/F220</f>
        <v>0.25268817204301075</v>
      </c>
      <c r="M220" s="130" t="s">
        <v>600</v>
      </c>
      <c r="N220" s="362">
        <v>43847</v>
      </c>
      <c r="O220" s="57"/>
      <c r="P220" s="16"/>
      <c r="Q220" s="16"/>
      <c r="R220" s="17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1">
        <v>149</v>
      </c>
      <c r="B221" s="347">
        <v>43753</v>
      </c>
      <c r="C221" s="212"/>
      <c r="D221" s="373" t="s">
        <v>2976</v>
      </c>
      <c r="E221" s="350" t="s">
        <v>624</v>
      </c>
      <c r="F221" s="353">
        <v>111</v>
      </c>
      <c r="G221" s="350"/>
      <c r="H221" s="350"/>
      <c r="I221" s="356">
        <v>141</v>
      </c>
      <c r="J221" s="238" t="s">
        <v>602</v>
      </c>
      <c r="K221" s="238"/>
      <c r="L221" s="123"/>
      <c r="M221" s="361" t="s">
        <v>602</v>
      </c>
      <c r="N221" s="240"/>
      <c r="O221" s="16"/>
      <c r="P221" s="16"/>
      <c r="Q221" s="16"/>
      <c r="R221" s="344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150</v>
      </c>
      <c r="B222" s="207">
        <v>43753</v>
      </c>
      <c r="C222" s="207"/>
      <c r="D222" s="155" t="s">
        <v>2975</v>
      </c>
      <c r="E222" s="208" t="s">
        <v>624</v>
      </c>
      <c r="F222" s="209">
        <v>296</v>
      </c>
      <c r="G222" s="208"/>
      <c r="H222" s="208">
        <v>370</v>
      </c>
      <c r="I222" s="232">
        <v>370</v>
      </c>
      <c r="J222" s="141" t="s">
        <v>683</v>
      </c>
      <c r="K222" s="128">
        <f t="shared" ref="K222" si="60">H222-F222</f>
        <v>74</v>
      </c>
      <c r="L222" s="129">
        <f t="shared" ref="L222" si="61">K222/F222</f>
        <v>0.25</v>
      </c>
      <c r="M222" s="130" t="s">
        <v>600</v>
      </c>
      <c r="N222" s="362">
        <v>43853</v>
      </c>
      <c r="O222" s="57"/>
      <c r="P222" s="16"/>
      <c r="Q222" s="16"/>
      <c r="R222" s="17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2">
        <v>151</v>
      </c>
      <c r="B223" s="211">
        <v>43754</v>
      </c>
      <c r="C223" s="211"/>
      <c r="D223" s="192" t="s">
        <v>2974</v>
      </c>
      <c r="E223" s="349" t="s">
        <v>624</v>
      </c>
      <c r="F223" s="352" t="s">
        <v>2940</v>
      </c>
      <c r="G223" s="349"/>
      <c r="H223" s="349"/>
      <c r="I223" s="355">
        <v>344</v>
      </c>
      <c r="J223" s="238" t="s">
        <v>602</v>
      </c>
      <c r="K223" s="241"/>
      <c r="L223" s="360"/>
      <c r="M223" s="343" t="s">
        <v>602</v>
      </c>
      <c r="N223" s="363"/>
      <c r="O223" s="16"/>
      <c r="P223" s="16"/>
      <c r="Q223" s="16"/>
      <c r="R223" s="344" t="s">
        <v>752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46">
        <v>152</v>
      </c>
      <c r="B224" s="212">
        <v>43832</v>
      </c>
      <c r="C224" s="212"/>
      <c r="D224" s="216" t="s">
        <v>2254</v>
      </c>
      <c r="E224" s="213" t="s">
        <v>624</v>
      </c>
      <c r="F224" s="214" t="s">
        <v>3136</v>
      </c>
      <c r="G224" s="213"/>
      <c r="H224" s="213"/>
      <c r="I224" s="237">
        <v>590</v>
      </c>
      <c r="J224" s="238" t="s">
        <v>602</v>
      </c>
      <c r="K224" s="238"/>
      <c r="L224" s="123"/>
      <c r="M224" s="343" t="s">
        <v>602</v>
      </c>
      <c r="N224" s="240"/>
      <c r="O224" s="16"/>
      <c r="P224" s="16"/>
      <c r="Q224" s="16"/>
      <c r="R224" s="344" t="s">
        <v>754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153</v>
      </c>
      <c r="B225" s="207">
        <v>43966</v>
      </c>
      <c r="C225" s="207"/>
      <c r="D225" s="155" t="s">
        <v>65</v>
      </c>
      <c r="E225" s="208" t="s">
        <v>624</v>
      </c>
      <c r="F225" s="209">
        <v>67.5</v>
      </c>
      <c r="G225" s="208"/>
      <c r="H225" s="208">
        <v>86</v>
      </c>
      <c r="I225" s="232">
        <v>86</v>
      </c>
      <c r="J225" s="141" t="s">
        <v>3629</v>
      </c>
      <c r="K225" s="128">
        <f t="shared" ref="K225" si="62">H225-F225</f>
        <v>18.5</v>
      </c>
      <c r="L225" s="129">
        <f t="shared" ref="L225" si="63">K225/F225</f>
        <v>0.27407407407407408</v>
      </c>
      <c r="M225" s="130" t="s">
        <v>600</v>
      </c>
      <c r="N225" s="362">
        <v>44008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>
        <v>154</v>
      </c>
      <c r="B226" s="3">
        <v>44035</v>
      </c>
      <c r="C226" s="212"/>
      <c r="D226" s="216" t="s">
        <v>495</v>
      </c>
      <c r="E226" s="213" t="s">
        <v>624</v>
      </c>
      <c r="F226" s="214" t="s">
        <v>3641</v>
      </c>
      <c r="G226" s="213"/>
      <c r="H226" s="213"/>
      <c r="I226" s="237">
        <v>296</v>
      </c>
      <c r="J226" s="238" t="s">
        <v>602</v>
      </c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Q228" s="16"/>
      <c r="R228" s="34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Q229" s="16"/>
      <c r="R229" s="34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Q230" s="16"/>
      <c r="R230" s="34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Q231" s="16"/>
      <c r="R231" s="34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0"/>
      <c r="B232" s="212"/>
      <c r="C232" s="212"/>
      <c r="D232" s="216"/>
      <c r="E232" s="213"/>
      <c r="F232" s="214"/>
      <c r="G232" s="213"/>
      <c r="H232" s="213"/>
      <c r="I232" s="237"/>
      <c r="J232" s="238"/>
      <c r="K232" s="238"/>
      <c r="L232" s="123"/>
      <c r="M232" s="239"/>
      <c r="N232" s="240"/>
      <c r="O232" s="16"/>
      <c r="P232" s="16"/>
      <c r="Q232" s="16"/>
      <c r="R232" s="34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0"/>
      <c r="B233" s="212"/>
      <c r="C233" s="212"/>
      <c r="D233" s="216"/>
      <c r="E233" s="213"/>
      <c r="F233" s="214"/>
      <c r="G233" s="213"/>
      <c r="H233" s="213"/>
      <c r="I233" s="237"/>
      <c r="J233" s="238"/>
      <c r="K233" s="238"/>
      <c r="L233" s="123"/>
      <c r="M233" s="239"/>
      <c r="N233" s="240"/>
      <c r="O233" s="16"/>
      <c r="P233" s="16"/>
      <c r="Q233" s="16"/>
      <c r="R233" s="344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0"/>
      <c r="B234" s="212"/>
      <c r="C234" s="212"/>
      <c r="D234" s="216"/>
      <c r="E234" s="213"/>
      <c r="F234" s="214"/>
      <c r="G234" s="213"/>
      <c r="H234" s="213"/>
      <c r="I234" s="237"/>
      <c r="J234" s="238"/>
      <c r="K234" s="238"/>
      <c r="L234" s="123"/>
      <c r="M234" s="239"/>
      <c r="N234" s="240"/>
      <c r="O234" s="16"/>
      <c r="P234" s="16"/>
      <c r="R234" s="344"/>
    </row>
    <row r="235" spans="1:26">
      <c r="A235" s="210"/>
      <c r="B235" s="212"/>
      <c r="C235" s="212"/>
      <c r="D235" s="216"/>
      <c r="E235" s="213"/>
      <c r="F235" s="214"/>
      <c r="G235" s="213"/>
      <c r="H235" s="213"/>
      <c r="I235" s="237"/>
      <c r="J235" s="238"/>
      <c r="K235" s="238"/>
      <c r="L235" s="123"/>
      <c r="M235" s="239"/>
      <c r="N235" s="240"/>
      <c r="O235" s="16"/>
      <c r="P235" s="16"/>
      <c r="R235" s="344"/>
    </row>
    <row r="236" spans="1:26">
      <c r="A236" s="210"/>
      <c r="B236" s="212"/>
      <c r="C236" s="212"/>
      <c r="D236" s="216"/>
      <c r="E236" s="213"/>
      <c r="F236" s="214"/>
      <c r="G236" s="213"/>
      <c r="H236" s="213"/>
      <c r="I236" s="237"/>
      <c r="J236" s="238"/>
      <c r="K236" s="238"/>
      <c r="L236" s="123"/>
      <c r="M236" s="239"/>
      <c r="N236" s="240"/>
      <c r="O236" s="16"/>
      <c r="P236" s="16"/>
      <c r="R236" s="344"/>
    </row>
    <row r="237" spans="1:26">
      <c r="A237" s="210"/>
      <c r="B237" s="212"/>
      <c r="C237" s="212"/>
      <c r="D237" s="216"/>
      <c r="E237" s="213"/>
      <c r="F237" s="214"/>
      <c r="G237" s="213"/>
      <c r="H237" s="213"/>
      <c r="I237" s="237"/>
      <c r="J237" s="238"/>
      <c r="K237" s="238"/>
      <c r="L237" s="123"/>
      <c r="M237" s="239"/>
      <c r="N237" s="240"/>
      <c r="O237" s="16"/>
      <c r="P237" s="16"/>
      <c r="R237" s="344"/>
    </row>
    <row r="238" spans="1:26">
      <c r="A238" s="210"/>
      <c r="B238" s="200" t="s">
        <v>2981</v>
      </c>
      <c r="O238" s="16"/>
      <c r="P238" s="16"/>
      <c r="R238" s="344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4" spans="1:18">
      <c r="R244" s="242"/>
    </row>
    <row r="245" spans="1:18">
      <c r="R245" s="242"/>
    </row>
    <row r="246" spans="1:18">
      <c r="R246" s="242"/>
    </row>
    <row r="247" spans="1:18">
      <c r="R247" s="242"/>
    </row>
    <row r="248" spans="1:18">
      <c r="R248" s="242"/>
    </row>
    <row r="249" spans="1:18">
      <c r="R249" s="242"/>
    </row>
    <row r="255" spans="1:18">
      <c r="A255" s="217"/>
    </row>
    <row r="256" spans="1:18">
      <c r="A256" s="217"/>
    </row>
    <row r="257" spans="1:1">
      <c r="A257" s="213"/>
    </row>
  </sheetData>
  <autoFilter ref="R1:R25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2020-08-10T02:13:25Z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