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F&amp;O)'!$A$91:$B$302</definedName>
  </definedNames>
  <calcPr calcId="162913"/>
</workbook>
</file>

<file path=xl/calcChain.xml><?xml version="1.0" encoding="utf-8"?>
<calcChain xmlns="http://schemas.openxmlformats.org/spreadsheetml/2006/main">
  <c r="K71" i="6" l="1"/>
  <c r="L10" i="6" l="1"/>
  <c r="K10" i="6"/>
  <c r="M71" i="6"/>
  <c r="P34" i="6"/>
  <c r="M10" i="6" l="1"/>
  <c r="L11" i="6"/>
  <c r="K11" i="6"/>
  <c r="M11" i="6" s="1"/>
  <c r="L30" i="6"/>
  <c r="K30" i="6"/>
  <c r="P33" i="6"/>
  <c r="P32" i="6"/>
  <c r="L55" i="6"/>
  <c r="K55" i="6"/>
  <c r="P31" i="6"/>
  <c r="L56" i="6"/>
  <c r="K56" i="6"/>
  <c r="L54" i="6"/>
  <c r="K54" i="6"/>
  <c r="M54" i="6" s="1"/>
  <c r="L53" i="6"/>
  <c r="K53" i="6"/>
  <c r="M53" i="6" s="1"/>
  <c r="L12" i="6"/>
  <c r="K12" i="6"/>
  <c r="M12" i="6" s="1"/>
  <c r="L25" i="6"/>
  <c r="K25" i="6"/>
  <c r="M25" i="6" s="1"/>
  <c r="L78" i="6"/>
  <c r="K78" i="6"/>
  <c r="M78" i="6" s="1"/>
  <c r="K305" i="6"/>
  <c r="L305" i="6" s="1"/>
  <c r="L52" i="6"/>
  <c r="K52" i="6"/>
  <c r="M72" i="6"/>
  <c r="K72" i="6"/>
  <c r="M55" i="6" l="1"/>
  <c r="M30" i="6"/>
  <c r="M56" i="6"/>
  <c r="M52" i="6"/>
  <c r="K291" i="6"/>
  <c r="L291" i="6" s="1"/>
  <c r="L14" i="6"/>
  <c r="K14" i="6"/>
  <c r="M14" i="6" s="1"/>
  <c r="L26" i="6"/>
  <c r="K26" i="6"/>
  <c r="K70" i="6"/>
  <c r="M70" i="6" s="1"/>
  <c r="P29" i="6"/>
  <c r="K69" i="6"/>
  <c r="M69" i="6" s="1"/>
  <c r="P28" i="6"/>
  <c r="K66" i="6"/>
  <c r="M66" i="6" s="1"/>
  <c r="M26" i="6" l="1"/>
  <c r="L21" i="6"/>
  <c r="K21" i="6"/>
  <c r="L16" i="6"/>
  <c r="K16" i="6"/>
  <c r="M16" i="6" s="1"/>
  <c r="P27" i="6"/>
  <c r="M21" i="6" l="1"/>
  <c r="K68" i="6"/>
  <c r="M68" i="6" s="1"/>
  <c r="K67" i="6"/>
  <c r="M67" i="6"/>
  <c r="L24" i="6"/>
  <c r="K24" i="6"/>
  <c r="L50" i="6"/>
  <c r="K50" i="6"/>
  <c r="M50" i="6" s="1"/>
  <c r="K49" i="6"/>
  <c r="L49" i="6"/>
  <c r="M49" i="6" s="1"/>
  <c r="M24" i="6" l="1"/>
  <c r="L51" i="6"/>
  <c r="K51" i="6"/>
  <c r="L48" i="6"/>
  <c r="K48" i="6"/>
  <c r="M48" i="6" s="1"/>
  <c r="M51" i="6" l="1"/>
  <c r="K65" i="6"/>
  <c r="M65" i="6" s="1"/>
  <c r="K63" i="6"/>
  <c r="L20" i="6"/>
  <c r="K20" i="6"/>
  <c r="M20" i="6" s="1"/>
  <c r="L22" i="6"/>
  <c r="K22" i="6"/>
  <c r="M22" i="6" s="1"/>
  <c r="M63" i="6" l="1"/>
  <c r="K64" i="6" l="1"/>
  <c r="M64" i="6" s="1"/>
  <c r="P23" i="6"/>
  <c r="P19" i="6" l="1"/>
  <c r="K306" i="6" l="1"/>
  <c r="L306" i="6" s="1"/>
  <c r="P18" i="6"/>
  <c r="P17" i="6" l="1"/>
  <c r="P15" i="6" l="1"/>
  <c r="P13" i="6" l="1"/>
  <c r="K303" i="6" l="1"/>
  <c r="L303" i="6" s="1"/>
  <c r="K280" i="6" l="1"/>
  <c r="L280" i="6" s="1"/>
  <c r="K301" i="6" l="1"/>
  <c r="L301" i="6" s="1"/>
  <c r="K302" i="6" l="1"/>
  <c r="L302" i="6" s="1"/>
  <c r="K268" i="6" l="1"/>
  <c r="L268" i="6" s="1"/>
  <c r="K287" i="6" l="1"/>
  <c r="L287" i="6" s="1"/>
  <c r="K293" i="6" l="1"/>
  <c r="L293" i="6" s="1"/>
  <c r="K299" i="6" l="1"/>
  <c r="L299" i="6" s="1"/>
  <c r="P77" i="6" l="1"/>
  <c r="K278" i="6" l="1"/>
  <c r="L278" i="6" s="1"/>
  <c r="K288" i="6" l="1"/>
  <c r="L288" i="6" s="1"/>
  <c r="K294" i="6" l="1"/>
  <c r="L294" i="6" s="1"/>
  <c r="K262" i="6" l="1"/>
  <c r="L262" i="6" s="1"/>
  <c r="K263" i="6" l="1"/>
  <c r="L263" i="6" s="1"/>
  <c r="K289" i="6" l="1"/>
  <c r="L289" i="6" s="1"/>
  <c r="K281" i="6" l="1"/>
  <c r="L281" i="6" s="1"/>
  <c r="K285" i="6" l="1"/>
  <c r="L285" i="6" s="1"/>
  <c r="K290" i="6" l="1"/>
  <c r="L290" i="6" s="1"/>
  <c r="K282" i="6" l="1"/>
  <c r="L282" i="6" s="1"/>
  <c r="K276" i="6"/>
  <c r="L276" i="6" s="1"/>
  <c r="K284" i="6" l="1"/>
  <c r="L284" i="6" s="1"/>
  <c r="K272" i="6" l="1"/>
  <c r="L272" i="6" s="1"/>
  <c r="K273" i="6" l="1"/>
  <c r="L273" i="6" s="1"/>
  <c r="K266" i="6"/>
  <c r="L266" i="6" s="1"/>
  <c r="K283" i="6" l="1"/>
  <c r="L283" i="6" s="1"/>
  <c r="K277" i="6"/>
  <c r="L277" i="6" s="1"/>
  <c r="K279" i="6" l="1"/>
  <c r="L279" i="6" s="1"/>
  <c r="L6" i="2" l="1"/>
  <c r="K6" i="3"/>
  <c r="D7" i="5" l="1"/>
  <c r="M7" i="6"/>
  <c r="K274" i="6" l="1"/>
  <c r="L274" i="6" s="1"/>
  <c r="K271" i="6" l="1"/>
  <c r="L271" i="6" s="1"/>
  <c r="K275" i="6" l="1"/>
  <c r="L275" i="6" s="1"/>
  <c r="K270" i="6"/>
  <c r="L270" i="6" s="1"/>
  <c r="K269" i="6"/>
  <c r="L269" i="6" s="1"/>
  <c r="K267" i="6"/>
  <c r="L267" i="6" s="1"/>
  <c r="H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F226" i="6"/>
  <c r="K226" i="6" s="1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5" i="6"/>
  <c r="L205" i="6" s="1"/>
  <c r="F204" i="6"/>
  <c r="K204" i="6" s="1"/>
  <c r="L204" i="6" s="1"/>
  <c r="K203" i="6"/>
  <c r="L203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4" i="6"/>
  <c r="L174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F156" i="6"/>
  <c r="K156" i="6" s="1"/>
  <c r="L156" i="6" s="1"/>
  <c r="H155" i="6"/>
  <c r="K155" i="6" s="1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H121" i="6"/>
  <c r="K121" i="6" s="1"/>
  <c r="L121" i="6" s="1"/>
  <c r="F120" i="6"/>
  <c r="K120" i="6" s="1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6" i="4"/>
</calcChain>
</file>

<file path=xl/sharedStrings.xml><?xml version="1.0" encoding="utf-8"?>
<sst xmlns="http://schemas.openxmlformats.org/spreadsheetml/2006/main" count="3464" uniqueCount="1215">
  <si>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</si>
  <si>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</si>
  <si>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</si>
  <si>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</si>
  <si>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</si>
  <si>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</si>
  <si>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</si>
  <si>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</si>
  <si>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</si>
  <si>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</si>
  <si>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</si>
  <si>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</si>
  <si>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</si>
  <si>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</si>
  <si>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</si>
  <si>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</si>
  <si>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</si>
  <si>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</si>
  <si>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</si>
  <si>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</si>
  <si>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</si>
  <si>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</si>
  <si>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</si>
  <si>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</si>
  <si>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</si>
  <si>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</si>
  <si>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</si>
  <si>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</si>
  <si>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</si>
  <si>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</si>
  <si>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</si>
  <si>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</si>
  <si>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</si>
  <si>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</si>
  <si>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</si>
  <si>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</si>
  <si>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</si>
  <si>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</si>
  <si>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</si>
  <si>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</si>
  <si>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</si>
  <si>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</si>
  <si>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</si>
  <si>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</si>
  <si>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</si>
  <si>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</si>
  <si>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</si>
  <si>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</si>
  <si>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</si>
  <si>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</si>
  <si>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</si>
  <si>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</si>
  <si>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</si>
  <si>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</si>
  <si>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</si>
  <si>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</si>
  <si>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</si>
  <si>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</si>
  <si>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</si>
  <si>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</si>
  <si>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</si>
  <si>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</si>
  <si>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</si>
  <si>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</si>
  <si>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</si>
  <si>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</si>
  <si>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</si>
  <si>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</si>
  <si>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</si>
  <si>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</si>
  <si>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</si>
  <si>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</si>
  <si>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</si>
  <si>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</si>
  <si>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</si>
  <si>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</si>
  <si>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</si>
  <si>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</si>
  <si>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</si>
  <si>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</si>
  <si>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</si>
  <si>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</si>
  <si>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</si>
  <si>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</si>
  <si>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</si>
  <si>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</si>
  <si>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</si>
  <si>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</si>
  <si>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</si>
  <si>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</si>
  <si>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</si>
  <si>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</si>
  <si>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</si>
  <si>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</si>
  <si>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</si>
  <si>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</si>
  <si>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</si>
  <si>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</si>
  <si>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</si>
  <si>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</si>
  <si>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</si>
  <si>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</si>
  <si>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</si>
  <si>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</si>
  <si>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</si>
  <si>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</si>
  <si>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</si>
  <si>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</si>
  <si>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</si>
  <si>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</si>
  <si>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</si>
  <si>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</si>
  <si>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</si>
  <si>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</si>
  <si>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</si>
  <si>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</si>
  <si>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</si>
  <si>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</si>
  <si>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</si>
  <si>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</si>
  <si>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</si>
  <si>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</si>
  <si>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</si>
  <si>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</si>
  <si>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</si>
  <si>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</si>
  <si>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</si>
  <si>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</si>
  <si>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</si>
  <si>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</si>
  <si>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</si>
  <si>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</si>
  <si>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</si>
  <si>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</si>
  <si>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</si>
  <si>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</si>
  <si>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</si>
  <si>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</si>
  <si>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</si>
  <si>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</si>
  <si>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</si>
  <si>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</si>
  <si>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</si>
  <si>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</si>
  <si>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</si>
  <si>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</si>
  <si>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</si>
  <si>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</si>
  <si>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</si>
  <si>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</si>
  <si>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</si>
  <si>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</si>
  <si>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</si>
  <si>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</si>
  <si>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</si>
  <si>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</si>
  <si>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</si>
  <si>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</si>
  <si>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</si>
  <si>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</si>
  <si>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</si>
  <si>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</si>
  <si>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</si>
  <si>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</si>
  <si>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</si>
  <si>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</si>
  <si>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</si>
  <si>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</si>
  <si>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</si>
  <si>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</si>
  <si>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</si>
  <si>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</si>
  <si>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</si>
  <si>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</si>
  <si>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</si>
  <si>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</si>
  <si>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</si>
  <si>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</si>
  <si>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</si>
  <si>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</si>
  <si>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</si>
  <si>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</si>
  <si>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</si>
  <si>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</si>
  <si>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</si>
  <si>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</si>
  <si>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</si>
  <si>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</si>
  <si>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</si>
  <si>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</si>
  <si>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</si>
  <si>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</si>
  <si>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</si>
  <si>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</si>
  <si>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</si>
  <si>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</si>
  <si>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</si>
  <si>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</si>
  <si>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</si>
  <si>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</si>
  <si>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</si>
  <si>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</si>
  <si>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</si>
  <si>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</si>
  <si>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</si>
  <si>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</si>
  <si>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</si>
  <si>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</si>
  <si>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</si>
  <si>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</si>
  <si>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</si>
  <si>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</si>
  <si>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</si>
  <si>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</si>
  <si>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</si>
  <si>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</si>
  <si>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</si>
  <si>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</si>
  <si>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</si>
  <si>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</si>
  <si>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</si>
  <si>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</si>
  <si>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</si>
  <si>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</si>
  <si>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</si>
  <si>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</si>
  <si>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</si>
  <si>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</si>
  <si>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</si>
  <si>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</si>
  <si>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</si>
  <si>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</si>
  <si>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</si>
  <si>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</si>
  <si>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</si>
  <si>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</si>
  <si>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</si>
  <si>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</si>
  <si>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</si>
  <si>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</si>
  <si>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</si>
  <si>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</si>
  <si>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</si>
  <si>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</si>
  <si>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</si>
  <si>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</si>
  <si>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</si>
  <si>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</si>
  <si>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</si>
  <si>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</si>
  <si>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</si>
  <si>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</si>
  <si>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</si>
  <si>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</si>
  <si>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</si>
  <si>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</si>
  <si>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</si>
  <si>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</si>
  <si>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</si>
  <si>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</si>
  <si>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</si>
  <si>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</si>
  <si>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</si>
  <si>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</si>
  <si>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</si>
  <si>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</si>
  <si>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</si>
  <si>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</si>
  <si>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</si>
  <si>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</si>
  <si>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</si>
  <si>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</si>
  <si>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</si>
  <si>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</si>
  <si>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</si>
  <si>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</si>
  <si>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</si>
  <si>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</si>
  <si>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</si>
  <si>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</si>
  <si>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</si>
  <si>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</si>
  <si>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</si>
  <si>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</si>
  <si>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</si>
  <si>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</si>
  <si>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</si>
  <si>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</si>
  <si>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</si>
  <si>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</si>
  <si>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</si>
  <si>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</si>
  <si>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</si>
  <si>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</si>
  <si>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</si>
  <si>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</si>
  <si>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</si>
  <si>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</si>
  <si>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</si>
  <si>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</si>
  <si>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</si>
  <si>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</si>
  <si>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</si>
  <si>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</si>
  <si>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</si>
  <si>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</si>
  <si>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</si>
  <si>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</si>
  <si>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</si>
  <si>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</si>
  <si>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</si>
  <si>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</si>
  <si>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</si>
  <si>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</si>
  <si>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</si>
  <si>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</si>
  <si>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</si>
  <si>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</si>
  <si>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</si>
  <si>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</si>
  <si>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</si>
  <si>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</si>
  <si>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</si>
  <si>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</si>
  <si>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</si>
  <si>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</si>
  <si>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</si>
  <si>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</si>
  <si>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</si>
  <si>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</si>
  <si>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</si>
  <si>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</si>
  <si>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</si>
  <si>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</si>
  <si>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</si>
  <si>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</si>
  <si>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</si>
  <si>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</si>
  <si>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</si>
  <si>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</si>
  <si>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</si>
  <si>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</si>
  <si>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</si>
  <si>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</si>
  <si>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</si>
  <si>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</si>
  <si>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</si>
  <si>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</si>
  <si>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</si>
  <si>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</si>
  <si>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</si>
  <si>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</si>
  <si>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</si>
  <si>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</si>
  <si>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</si>
  <si>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</si>
  <si>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</si>
  <si>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</si>
  <si>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</si>
  <si>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</si>
  <si>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</si>
  <si>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</si>
  <si>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</si>
  <si>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</si>
  <si>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</si>
  <si>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</si>
  <si>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</si>
  <si>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</si>
  <si>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</si>
  <si>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</si>
  <si>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</si>
  <si>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</si>
  <si>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</si>
  <si>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</si>
  <si>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</si>
  <si>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</si>
  <si>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</si>
  <si>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</si>
  <si>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</si>
  <si>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</si>
  <si>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</si>
  <si>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</si>
  <si>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</si>
  <si>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</si>
  <si>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</si>
  <si>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</si>
  <si>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</si>
  <si>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</si>
  <si>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</si>
  <si>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</si>
  <si>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</si>
  <si>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</si>
  <si>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</si>
  <si>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</si>
  <si>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</si>
  <si>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</si>
  <si>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</si>
  <si>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</si>
  <si>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</si>
  <si>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</si>
  <si>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</si>
  <si>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</si>
  <si>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</si>
  <si>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</si>
  <si>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</si>
  <si>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</si>
  <si>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</si>
  <si>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</si>
  <si>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</si>
  <si>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</si>
  <si>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</si>
  <si>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</si>
  <si>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</si>
  <si>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</si>
  <si>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</si>
  <si>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</si>
  <si>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</si>
  <si>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</si>
  <si>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</si>
  <si>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</si>
  <si>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</si>
  <si>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</si>
  <si>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</si>
  <si>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</si>
  <si>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</si>
  <si>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</si>
  <si>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</si>
  <si>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</si>
  <si>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</si>
  <si>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</si>
  <si>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</si>
  <si>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</si>
  <si>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</si>
  <si>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</si>
  <si>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</si>
  <si>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</si>
  <si>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</si>
  <si>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</si>
  <si>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</si>
  <si>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</si>
  <si>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</si>
  <si>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</si>
  <si>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</si>
  <si>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</si>
  <si>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</si>
  <si>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</si>
  <si>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</si>
  <si>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</si>
  <si>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</si>
  <si>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</si>
  <si>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</si>
  <si>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</si>
  <si>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</si>
  <si>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</si>
  <si>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</si>
  <si>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</si>
  <si>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</si>
  <si>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</si>
  <si>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</si>
  <si>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</si>
  <si>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</si>
  <si>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</si>
  <si>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</si>
  <si>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</si>
  <si>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</si>
  <si>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</si>
  <si>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</si>
  <si>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</si>
  <si>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</si>
  <si>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</si>
  <si>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</si>
  <si>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</si>
  <si>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</si>
  <si>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</si>
  <si>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</si>
  <si>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</si>
  <si>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</si>
  <si>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</si>
  <si>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</si>
  <si>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</si>
  <si>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</si>
  <si>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</si>
  <si>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</si>
  <si>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</si>
  <si>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</si>
  <si>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</si>
  <si>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</si>
  <si>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</si>
  <si>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</si>
  <si>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</si>
  <si>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</si>
  <si>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</si>
  <si>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</si>
  <si>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</si>
  <si>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</si>
  <si>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</si>
  <si>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</si>
  <si>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</si>
  <si>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</si>
  <si>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</si>
  <si>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</si>
  <si>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</si>
  <si>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</si>
  <si>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</si>
  <si>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</si>
  <si>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</si>
  <si>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</si>
  <si>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</si>
  <si>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</si>
  <si>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</si>
  <si>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</si>
  <si>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</si>
  <si>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</si>
  <si>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</si>
  <si>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</si>
  <si>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</si>
  <si>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</si>
  <si>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</si>
  <si>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</si>
  <si>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</si>
  <si>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</si>
  <si>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</si>
  <si>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</si>
  <si>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</si>
  <si>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</si>
  <si>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</si>
  <si>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</si>
  <si>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</si>
  <si>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</si>
  <si>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</si>
  <si>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</si>
  <si>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</si>
  <si>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</si>
  <si>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</si>
  <si>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</si>
  <si>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</si>
  <si>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</si>
  <si>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</si>
  <si>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</si>
  <si>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</si>
  <si>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</si>
  <si>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</si>
  <si>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</si>
  <si>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</si>
  <si>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</si>
  <si>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</si>
  <si>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</si>
  <si>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</si>
  <si>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</si>
  <si>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</si>
  <si>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</si>
  <si>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</si>
  <si>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</si>
  <si>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</si>
  <si>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</si>
  <si>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</si>
  <si>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</si>
  <si>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</si>
  <si>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</si>
  <si>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</si>
  <si>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</si>
  <si>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</si>
  <si>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</si>
  <si>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</si>
  <si>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</si>
  <si>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</si>
  <si>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</si>
  <si>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</si>
  <si>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</si>
  <si>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</si>
  <si>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</si>
  <si>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</si>
  <si>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</si>
  <si>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</si>
  <si>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</si>
  <si>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</si>
  <si>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</si>
  <si>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</si>
  <si>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</si>
  <si>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</si>
  <si>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</si>
  <si>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</si>
  <si>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</si>
  <si>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</si>
  <si>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</si>
  <si>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</si>
  <si>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</si>
  <si>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</si>
  <si>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</si>
  <si>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</si>
  <si>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</si>
  <si>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</si>
  <si>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</si>
  <si>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</si>
  <si>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</si>
  <si>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</si>
  <si>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</si>
  <si>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</si>
  <si>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</si>
  <si>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</si>
  <si>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</si>
  <si>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</si>
  <si>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</si>
  <si>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</si>
  <si>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</si>
  <si>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</si>
  <si>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</si>
  <si>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</si>
  <si>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</si>
  <si>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</si>
  <si>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</si>
  <si>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</si>
  <si>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</si>
  <si>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</si>
  <si>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</si>
  <si>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</si>
  <si>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</si>
  <si>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</si>
  <si>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</si>
  <si>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</si>
  <si>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</si>
  <si>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</si>
  <si>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</si>
  <si>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</si>
  <si>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</si>
  <si>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</si>
  <si>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</si>
  <si>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</si>
  <si>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</si>
  <si>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</si>
  <si>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</si>
  <si>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</si>
  <si>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</si>
  <si>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</si>
  <si>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</si>
  <si>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</si>
  <si>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</si>
  <si>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</si>
  <si>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</si>
  <si>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</si>
  <si>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</si>
  <si>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</si>
  <si>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</si>
  <si>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</si>
  <si>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</si>
  <si>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</si>
  <si>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</si>
  <si>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</si>
  <si>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</si>
  <si>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</si>
  <si>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</si>
  <si>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</si>
  <si>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</si>
  <si>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</si>
  <si>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</si>
  <si>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</si>
  <si>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</si>
  <si>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</si>
  <si>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</si>
  <si>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</si>
  <si>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</si>
  <si>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</si>
  <si>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</si>
  <si>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</si>
  <si>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</si>
  <si>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</si>
  <si>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</si>
  <si>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</si>
  <si>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</si>
  <si>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</si>
  <si>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</si>
  <si>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</si>
  <si>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</si>
  <si>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</si>
  <si>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</si>
  <si>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</si>
  <si>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</si>
  <si>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</si>
  <si>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</si>
  <si>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</si>
  <si>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</si>
  <si>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</si>
  <si>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</si>
  <si>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</si>
  <si>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</si>
  <si>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</si>
  <si>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</si>
  <si>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</si>
  <si>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</si>
  <si>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</si>
  <si>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</si>
  <si>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</si>
  <si>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</si>
  <si>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</si>
  <si>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</si>
  <si>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</si>
  <si>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</si>
  <si>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</si>
  <si>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</si>
  <si>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</si>
  <si>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</si>
  <si>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</si>
  <si>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</si>
  <si>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</si>
  <si>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</si>
  <si>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</si>
  <si>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</si>
  <si>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</si>
  <si>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</si>
  <si>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</si>
  <si>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</si>
  <si>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</si>
  <si>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</si>
  <si>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</si>
  <si>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</si>
  <si>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</si>
  <si>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</si>
  <si>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</si>
  <si>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</si>
  <si>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</si>
  <si>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</si>
  <si>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</si>
  <si>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</si>
  <si>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</si>
  <si>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</si>
  <si>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</si>
  <si>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</si>
  <si>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</si>
  <si>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</si>
  <si>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</si>
  <si>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</si>
  <si>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</si>
  <si>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</si>
  <si>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</si>
  <si>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</si>
  <si>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</si>
  <si>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</si>
  <si>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</si>
  <si>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</si>
  <si>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</si>
  <si>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</si>
  <si>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</si>
  <si>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</si>
  <si>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</si>
  <si>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</si>
  <si>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</si>
  <si>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</si>
  <si>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</si>
  <si>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</si>
  <si>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</si>
  <si>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</si>
  <si>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</si>
  <si>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</si>
  <si>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</si>
  <si>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</si>
  <si>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</si>
  <si>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</si>
  <si>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</si>
  <si>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</si>
  <si>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</si>
  <si>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</si>
  <si>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</si>
  <si>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</si>
  <si>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</si>
  <si>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</si>
  <si>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</si>
  <si>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</si>
  <si>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</si>
  <si>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</si>
  <si>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</si>
  <si>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</si>
  <si>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</si>
  <si>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</si>
  <si>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</si>
  <si>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</si>
  <si>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</si>
  <si>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</si>
  <si>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</si>
  <si>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</si>
  <si>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</si>
  <si>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</si>
  <si>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</si>
  <si>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</si>
  <si>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</si>
  <si>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</si>
  <si>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</si>
  <si>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</si>
  <si>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</si>
  <si>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</si>
  <si>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</si>
  <si>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</si>
  <si>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</si>
  <si>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</si>
  <si>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</si>
  <si>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</si>
  <si>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</si>
  <si>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</si>
  <si>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</si>
  <si>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</si>
  <si>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</si>
  <si>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</si>
  <si>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</si>
  <si>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</si>
  <si>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</si>
  <si>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</si>
  <si>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</si>
  <si>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</si>
  <si>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</si>
  <si>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</si>
  <si>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</si>
  <si>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</si>
  <si>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</si>
  <si>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</si>
  <si>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</si>
  <si>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</si>
  <si>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</si>
  <si>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</si>
  <si>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</si>
  <si>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</si>
  <si>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</si>
  <si>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</si>
  <si>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</si>
  <si>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</si>
  <si>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</si>
  <si>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</si>
  <si>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</si>
  <si>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</si>
  <si>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</si>
  <si>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</si>
  <si>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</si>
  <si>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</si>
  <si>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</si>
  <si>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</si>
  <si>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</si>
  <si>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</si>
  <si>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</si>
  <si>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</si>
  <si>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</si>
  <si>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</si>
  <si>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</si>
  <si>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</si>
  <si>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</si>
  <si>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</si>
  <si>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</si>
  <si>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</si>
  <si>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</si>
  <si>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</si>
  <si>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</si>
  <si>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</si>
  <si>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</si>
  <si>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</si>
  <si>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</si>
  <si>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</si>
  <si>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</si>
  <si>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</si>
  <si>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</si>
  <si>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</si>
  <si>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</si>
  <si>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</si>
  <si>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</si>
  <si>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</si>
  <si>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</si>
  <si>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</si>
  <si>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</si>
  <si>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</si>
  <si>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</si>
  <si>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</si>
  <si>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</si>
  <si>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</si>
  <si>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</si>
  <si>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</si>
  <si>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</si>
  <si>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</si>
  <si>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</si>
  <si>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</si>
  <si>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</si>
  <si>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</si>
  <si>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</si>
  <si>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</si>
  <si>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</si>
  <si>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</si>
  <si>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</si>
  <si>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</si>
  <si>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</si>
  <si>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</si>
  <si>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</si>
  <si>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</si>
  <si>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Retail Research Technical Calls &amp; Fundamental Performance Report for the month of June-2024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</si>
  <si>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</si>
  <si>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</si>
  <si>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</si>
  <si>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</si>
  <si>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</si>
  <si>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</si>
  <si>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</si>
  <si>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SAWABUSI</t>
  </si>
  <si>
    <t>SAKUMA</t>
  </si>
  <si>
    <t>Sakuma Exports Limited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</si>
  <si>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</si>
  <si>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</si>
  <si>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</si>
  <si>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</si>
  <si>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</si>
  <si>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</si>
  <si>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</si>
  <si>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</si>
  <si>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</si>
  <si>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</si>
  <si>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</si>
  <si>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</si>
  <si>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</si>
  <si>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</si>
  <si>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</si>
  <si>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</si>
  <si>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</si>
  <si>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</si>
  <si>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</si>
  <si>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</si>
  <si>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</si>
  <si>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</si>
  <si>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</si>
  <si>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</si>
  <si>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</si>
  <si>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</si>
  <si>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</si>
  <si>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</si>
  <si>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</si>
  <si>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</si>
  <si>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</si>
  <si>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</si>
  <si>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</si>
  <si>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</si>
  <si>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</si>
  <si>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</si>
  <si>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</si>
  <si>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</si>
  <si>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</si>
  <si>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</si>
  <si>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</si>
  <si>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</si>
  <si>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</si>
  <si>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</si>
  <si>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</si>
  <si>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</si>
  <si>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</si>
  <si>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</si>
  <si>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</si>
  <si>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MAHADEV MANUBHAI MAKVANA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</si>
  <si>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</si>
  <si>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</si>
  <si>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</si>
  <si>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</si>
  <si>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</si>
  <si>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</si>
  <si>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</si>
  <si>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</si>
  <si>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</si>
  <si>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</si>
  <si>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600-650</t>
  </si>
  <si>
    <t>Profit of Rs.352.5/-</t>
  </si>
  <si>
    <t>BAJAJHCARE</t>
  </si>
  <si>
    <t>VMS</t>
  </si>
  <si>
    <t>GLOBE</t>
  </si>
  <si>
    <t>Globe Textiles (I) Ltd.</t>
  </si>
  <si>
    <t>CITADEL SECURITIES INDIA MARKETS PRIVATE LIMITED</t>
  </si>
  <si>
    <t>Bajaj Healthcare Limited</t>
  </si>
  <si>
    <t>Profit of Rs.31.5/-</t>
  </si>
  <si>
    <t>220-226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</si>
  <si>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</si>
  <si>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</si>
  <si>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</si>
  <si>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</si>
  <si>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</si>
  <si>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</si>
  <si>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</si>
  <si>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</si>
  <si>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</si>
  <si>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</si>
  <si>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</si>
  <si>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</si>
  <si>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</si>
  <si>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</si>
  <si>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</si>
  <si>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</si>
  <si>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AVANCE</t>
  </si>
  <si>
    <t>BRIDGESE</t>
  </si>
  <si>
    <t>SONALIS</t>
  </si>
  <si>
    <t>SUNRETAIL</t>
  </si>
  <si>
    <t>PARTH INFIN BROKERS PVT LTD</t>
  </si>
  <si>
    <t>SRESTHA FINVEST LIMITED</t>
  </si>
  <si>
    <t>MANDEEP</t>
  </si>
  <si>
    <t>Mandeep Auto Industries L</t>
  </si>
  <si>
    <t>ONEPOINT</t>
  </si>
  <si>
    <t>One Point One Sol Ltd</t>
  </si>
  <si>
    <t>PLATIND</t>
  </si>
  <si>
    <t>Platinum Industries Ltd</t>
  </si>
  <si>
    <t>SEPC-RE2</t>
  </si>
  <si>
    <t>SEPC Limited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</si>
  <si>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</si>
  <si>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</si>
  <si>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</si>
  <si>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</si>
  <si>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</si>
  <si>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</si>
  <si>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</si>
  <si>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</si>
  <si>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</si>
  <si>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</si>
  <si>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</si>
  <si>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</si>
  <si>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</si>
  <si>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</si>
  <si>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1590-1660</t>
  </si>
  <si>
    <t>1800-1950</t>
  </si>
  <si>
    <t>Loss of Rs.15/-</t>
  </si>
  <si>
    <t>414-426</t>
  </si>
  <si>
    <t>455-485</t>
  </si>
  <si>
    <t>222-228</t>
  </si>
  <si>
    <t>Profit of Rs.18.5/-</t>
  </si>
  <si>
    <t>Profit of Rs.63/-</t>
  </si>
  <si>
    <t>CLARA</t>
  </si>
  <si>
    <t>COTFAB</t>
  </si>
  <si>
    <t>EVERMORE SHARE BROKING PRIVATE LIMITED</t>
  </si>
  <si>
    <t>ESHAMEDIA</t>
  </si>
  <si>
    <t>GANESH SRINIVASAN</t>
  </si>
  <si>
    <t>MARKOBENZ</t>
  </si>
  <si>
    <t>GB HOSPITALITY (INDIA) PRIVATE LIMITED</t>
  </si>
  <si>
    <t>MNIL</t>
  </si>
  <si>
    <t>MC JAIN INFOSERVICES PRIVATE LIMITED</t>
  </si>
  <si>
    <t>VIKRAMBHAI GOKALBHAI CHAUDHARI</t>
  </si>
  <si>
    <t>RAJESH KUMAR SINGH</t>
  </si>
  <si>
    <t>GAYATRIBEN NISHANT SHAH</t>
  </si>
  <si>
    <t>VISAGAR</t>
  </si>
  <si>
    <t>NITIN BAKSHI</t>
  </si>
  <si>
    <t>SANJAY KARANRAJ SAKARIA</t>
  </si>
  <si>
    <t>RCSPL SHARE BROKING PRIVATE LIMITED</t>
  </si>
  <si>
    <t>ALPHAGEO</t>
  </si>
  <si>
    <t>Alphageo (India) Limited</t>
  </si>
  <si>
    <t>KSHITIJPOL</t>
  </si>
  <si>
    <t>Kshitij Polyline Limited</t>
  </si>
  <si>
    <t>YMD FINANCIAL CONSULTANCY PRIVATE LIMITED</t>
  </si>
  <si>
    <t>MOS</t>
  </si>
  <si>
    <t>Mos Utility Limited</t>
  </si>
  <si>
    <t>NFL</t>
  </si>
  <si>
    <t>National Fertilizers Limi</t>
  </si>
  <si>
    <t>OLIL</t>
  </si>
  <si>
    <t>Oneclick Logistics Ind L</t>
  </si>
  <si>
    <t>Rashtriya Chem Fert Ltd.</t>
  </si>
  <si>
    <t>Rail Vikas Nigam Limited</t>
  </si>
  <si>
    <t>SILLYMONKS</t>
  </si>
  <si>
    <t>Silly Monks Entertain Ltd</t>
  </si>
  <si>
    <t>PRAGNESH ROHITKUMAR PANDYA</t>
  </si>
  <si>
    <t>SRM</t>
  </si>
  <si>
    <t>SRM Contractors Limited</t>
  </si>
  <si>
    <t>NEOMILE CORPORATE ADVISORY LIMITED</t>
  </si>
  <si>
    <t>BHANDA-RE1</t>
  </si>
  <si>
    <t>Bhandari Hosiery Exp Ltd</t>
  </si>
  <si>
    <t>HOACFOODS</t>
  </si>
  <si>
    <t>Hoac Foods India Limited</t>
  </si>
  <si>
    <t>264.5-272.5</t>
  </si>
  <si>
    <t>Loss of Rs.32/-</t>
  </si>
  <si>
    <t>7NR</t>
  </si>
  <si>
    <t>AAPLUSTRAD</t>
  </si>
  <si>
    <t>ANKIT MAHENDRABHAI PARLESHA</t>
  </si>
  <si>
    <t>SAILY PRASAD LAD</t>
  </si>
  <si>
    <t>BLUE KNIGHT CAPITAL PRIVATE LIMITED</t>
  </si>
  <si>
    <t>ACEMEN</t>
  </si>
  <si>
    <t>ARDENT VENTURES LLP</t>
  </si>
  <si>
    <t>ASCENSIVE</t>
  </si>
  <si>
    <t>PRALAY KUMAR CHATTOPADHYAY</t>
  </si>
  <si>
    <t>GIRIJADHAVA VYAPAAR PRIVATE LIMITED</t>
  </si>
  <si>
    <t>BLUESKY INFRA DEVELOPERS PRIVATE LIMITED</t>
  </si>
  <si>
    <t>SAHASTRAA ADVISORS PRIVATE LIMITED</t>
  </si>
  <si>
    <t>BIOGEN</t>
  </si>
  <si>
    <t>BONLON</t>
  </si>
  <si>
    <t>KAMLESH JAIN</t>
  </si>
  <si>
    <t>GREEN PEAKS ENTERPRISES LLP</t>
  </si>
  <si>
    <t>RUCHIRA GOYAL</t>
  </si>
  <si>
    <t>BURNPUR</t>
  </si>
  <si>
    <t>SHYAM JATIA FAMILY TRUST</t>
  </si>
  <si>
    <t>SANGAM COMMODITIES PVT LTD .</t>
  </si>
  <si>
    <t>RISHI ARVIND VAIDYA .</t>
  </si>
  <si>
    <t>SHRIDHAR PARAMESHWARAN IYER</t>
  </si>
  <si>
    <t>MEDIA EAGLE RESEARCH LLP</t>
  </si>
  <si>
    <t>UMA VISHWANATHAN IYER</t>
  </si>
  <si>
    <t>GOEL</t>
  </si>
  <si>
    <t>MADHGHNE ADVISORY PRIVATE LIMITED</t>
  </si>
  <si>
    <t>KHOOBSURAT</t>
  </si>
  <si>
    <t>AVANTIKA COMMOSALES LLP</t>
  </si>
  <si>
    <t>DEALMONEY COMMODITIES PRIVATE LIMITED</t>
  </si>
  <si>
    <t>SHUBHAM ASHOKBHAI PATEL</t>
  </si>
  <si>
    <t>CHANDAN CHAURASIYA</t>
  </si>
  <si>
    <t>KHYATI</t>
  </si>
  <si>
    <t>MANOJ KUMAR KANDA</t>
  </si>
  <si>
    <t>GIRIDHAR SOMISETTY GUPTA</t>
  </si>
  <si>
    <t>MILEFUR</t>
  </si>
  <si>
    <t>SHASHI GOYAL</t>
  </si>
  <si>
    <t>MMLF</t>
  </si>
  <si>
    <t>SANJAY KUMAR PATWARI</t>
  </si>
  <si>
    <t>RAVINDER RAO POLSANI</t>
  </si>
  <si>
    <t>N L RUNGTA (HUF)</t>
  </si>
  <si>
    <t>PARLEIND</t>
  </si>
  <si>
    <t>RAMESHA CHIKKASHETTY</t>
  </si>
  <si>
    <t>PROFINC</t>
  </si>
  <si>
    <t>VINAY ARUNKUMAR SANKLECHA</t>
  </si>
  <si>
    <t>BHAVNA AGGARWAL</t>
  </si>
  <si>
    <t>REMLIFE</t>
  </si>
  <si>
    <t>TRAPAL TRADING PRIVATE LIMITED</t>
  </si>
  <si>
    <t>KARAN ASHOKLAL RANKA</t>
  </si>
  <si>
    <t>SELLWIN</t>
  </si>
  <si>
    <t>ANJALI YASH RAJPUT</t>
  </si>
  <si>
    <t>NARENDRAKUMAR MAGANLAL PATEL</t>
  </si>
  <si>
    <t>SGMART</t>
  </si>
  <si>
    <t>SG LOGISTIC MANAGEMENT PRIVATE LIMITED</t>
  </si>
  <si>
    <t>SHOORA</t>
  </si>
  <si>
    <t>MANOJ KUMAR</t>
  </si>
  <si>
    <t>BHANSALI VALUE CREATIONS PRIVATE LIMITED</t>
  </si>
  <si>
    <t>MASTHANAIAHVELURU</t>
  </si>
  <si>
    <t>DARSHAN UMESH THAKKAR</t>
  </si>
  <si>
    <t>SUMUKA</t>
  </si>
  <si>
    <t>PARVINDER SINGH</t>
  </si>
  <si>
    <t>PURE BROKING PRIVATE LIMITED</t>
  </si>
  <si>
    <t>SVJ</t>
  </si>
  <si>
    <t>VENKATA SUBBARAO BOMMISETTY</t>
  </si>
  <si>
    <t>TITANIN</t>
  </si>
  <si>
    <t>GRAI CONSTRUCTIONS LLP</t>
  </si>
  <si>
    <t>TOYAMSL</t>
  </si>
  <si>
    <t>GUJARISH TRADEWING LLP</t>
  </si>
  <si>
    <t>DAM COMMOSALES LLP</t>
  </si>
  <si>
    <t>TRANSPACT</t>
  </si>
  <si>
    <t>MANISH NITIN THAKUR</t>
  </si>
  <si>
    <t>VISHAL MAHESH WAGHELA</t>
  </si>
  <si>
    <t>JINESHKUMAR POPATLAL SHAH</t>
  </si>
  <si>
    <t>TRANSVOY</t>
  </si>
  <si>
    <t>HITESH KIRTIKUMAR VYAS</t>
  </si>
  <si>
    <t>VASUDHAGAM</t>
  </si>
  <si>
    <t>DEV GANPAT PAWAR</t>
  </si>
  <si>
    <t>YASHINNO</t>
  </si>
  <si>
    <t>AJOONI</t>
  </si>
  <si>
    <t>Ajooni Biotech Limited</t>
  </si>
  <si>
    <t>JASPAL SINGH BINDRA</t>
  </si>
  <si>
    <t>BAIDFIN</t>
  </si>
  <si>
    <t>Baid Finserv Limited</t>
  </si>
  <si>
    <t>HIRJI PARBAT GADA</t>
  </si>
  <si>
    <t>BAJAJHIND</t>
  </si>
  <si>
    <t>Bajaj Hindustan Sugar Ltd</t>
  </si>
  <si>
    <t>KAMAL JEET GUPTA</t>
  </si>
  <si>
    <t>CLSEL</t>
  </si>
  <si>
    <t>Chaman Lal Setia Exp Ltd</t>
  </si>
  <si>
    <t>DLINKINDIA</t>
  </si>
  <si>
    <t>D-Link India Ltd</t>
  </si>
  <si>
    <t>DRONE</t>
  </si>
  <si>
    <t>Drone Destination Limited</t>
  </si>
  <si>
    <t>DURLAX</t>
  </si>
  <si>
    <t>Durlax Top Surface Ltd</t>
  </si>
  <si>
    <t>GODHA</t>
  </si>
  <si>
    <t>Godha Cabcon Insulat Ltd</t>
  </si>
  <si>
    <t>GRETEX</t>
  </si>
  <si>
    <t>Gretex Industries Ltd.</t>
  </si>
  <si>
    <t>SHANKY  JALAN</t>
  </si>
  <si>
    <t>RASHMI GOEL</t>
  </si>
  <si>
    <t>HARRMALAYA</t>
  </si>
  <si>
    <t>Harrisons  Malayalam Ltd</t>
  </si>
  <si>
    <t>ANKITA VISHAL SHAH</t>
  </si>
  <si>
    <t>JAYSREETEA</t>
  </si>
  <si>
    <t>Jayashree Tea Ltd.</t>
  </si>
  <si>
    <t>NK SECURITIES RESEARCH PRIVATE LIMITED</t>
  </si>
  <si>
    <t>QE SECURITIES LLP</t>
  </si>
  <si>
    <t>JPASSOCIAT</t>
  </si>
  <si>
    <t>JAIPRAKASH ASSOCIATES LTD</t>
  </si>
  <si>
    <t>Jubilant Ingrevia Limited</t>
  </si>
  <si>
    <t>KELLTONTEC</t>
  </si>
  <si>
    <t>Kellton Tech Sol Ltd</t>
  </si>
  <si>
    <t>AAKRAYA RESEARCH LLP</t>
  </si>
  <si>
    <t>KRBL Limited</t>
  </si>
  <si>
    <t>MANJU  YADAV</t>
  </si>
  <si>
    <t>MADRASFERT</t>
  </si>
  <si>
    <t>Madras Fertilizers Ltd</t>
  </si>
  <si>
    <t>SKSE SECURITIES LTD</t>
  </si>
  <si>
    <t>NIRMAN</t>
  </si>
  <si>
    <t>Nirman Agri Gentics Ltd</t>
  </si>
  <si>
    <t>SOHAM FINCARE INDIA LLP</t>
  </si>
  <si>
    <t>R S FINANCIAL SOLUTIONS</t>
  </si>
  <si>
    <t>OPTIEMUS</t>
  </si>
  <si>
    <t>Optiemus Infracom Ltd</t>
  </si>
  <si>
    <t>RAMASTEEL</t>
  </si>
  <si>
    <t>Rama Steel Tubes Limited</t>
  </si>
  <si>
    <t>VT CAPITAL MARKET PVT LTD</t>
  </si>
  <si>
    <t>SW CAPITAL PRIVATE LIMITED</t>
  </si>
  <si>
    <t>TEJESH HASMUKH SHAH</t>
  </si>
  <si>
    <t>Vijaya Diagnostic Cen Ltd</t>
  </si>
  <si>
    <t>KOTAK MAHINDRA MUTUAL FUND</t>
  </si>
  <si>
    <t>ZTECH</t>
  </si>
  <si>
    <t>Z-Tech (India) Limited</t>
  </si>
  <si>
    <t>PUNJAB BIOTECHNOLOGY PARK LIMITED</t>
  </si>
  <si>
    <t>RAJEEV MITTAL</t>
  </si>
  <si>
    <t>ALKA MITTAL</t>
  </si>
  <si>
    <t>Burnpur Cement Limited</t>
  </si>
  <si>
    <t>VANDANA JATIA</t>
  </si>
  <si>
    <t>DHTL</t>
  </si>
  <si>
    <t>Docmode Health Tech Ltd</t>
  </si>
  <si>
    <t>GMRP&amp;UI</t>
  </si>
  <si>
    <t>GMR Pow and Urban Infra L</t>
  </si>
  <si>
    <t>F3 ADVISORS PRIVATE LIMITED</t>
  </si>
  <si>
    <t>TALENT INVESTMENT COMPANY PRIVATE LIMITED</t>
  </si>
  <si>
    <t>VIDHI MEHUL SHAH</t>
  </si>
  <si>
    <t>JMKD BROKING PRIVATE LIMITED</t>
  </si>
  <si>
    <t>KIRTI BEARINGS PRIVATE LTD</t>
  </si>
  <si>
    <t>AVIATOR GLOBAL INVESTMENT FUND</t>
  </si>
  <si>
    <t>RELIABLE</t>
  </si>
  <si>
    <t>Reliable Data Service Ltd</t>
  </si>
  <si>
    <t>AIRAN LIMITED</t>
  </si>
  <si>
    <t>CENTRAL BANK OF INDIA</t>
  </si>
  <si>
    <t>PUNJAB NATIONAL BANK</t>
  </si>
  <si>
    <t>AL MEHWAR COMMERCIAL INVESTMENTS L.L.C.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</si>
</sst>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47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8" t="s">
        <v>16</v>
      </c>
      <c r="B9" s="340" t="s">
        <v>17</v>
      </c>
      <c r="C9" s="340" t="s">
        <v>18</v>
      </c>
      <c r="D9" s="340" t="s">
        <v>19</v>
      </c>
      <c r="E9" s="26" t="s">
        <v>20</v>
      </c>
      <c r="F9" s="26" t="s">
        <v>21</v>
      </c>
      <c r="G9" s="335" t="s">
        <v>22</v>
      </c>
      <c r="H9" s="336"/>
      <c r="I9" s="337"/>
      <c r="J9" s="335" t="s">
        <v>23</v>
      </c>
      <c r="K9" s="336"/>
      <c r="L9" s="337"/>
      <c r="M9" s="26"/>
      <c r="N9" s="27"/>
      <c r="O9" s="27"/>
      <c r="P9" s="27"/>
    </row>
    <row r="10" spans="1:16" ht="38.25">
      <c r="A10" s="339"/>
      <c r="B10" s="341"/>
      <c r="C10" s="341"/>
      <c r="D10" s="341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24485.65</v>
      </c>
      <c r="F11" s="204">
        <v>24434.116666666669</v>
      </c>
      <c r="G11" s="203">
        <v>24357.783333333336</v>
      </c>
      <c r="H11" s="203">
        <v>24229.916666666668</v>
      </c>
      <c r="I11" s="203">
        <v>24153.583333333336</v>
      </c>
      <c r="J11" s="203">
        <v>24561.983333333337</v>
      </c>
      <c r="K11" s="203">
        <v>24638.316666666666</v>
      </c>
      <c r="L11" s="203">
        <v>24766.183333333338</v>
      </c>
      <c r="M11" s="202">
        <v>24510.45</v>
      </c>
      <c r="N11" s="202">
        <v>24306.25</v>
      </c>
      <c r="O11" s="202">
        <v>16027175</v>
      </c>
      <c r="P11" s="205">
        <v>1.5330840487989522E-2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52615.75</v>
      </c>
      <c r="F12" s="204">
        <v>52619.816666666673</v>
      </c>
      <c r="G12" s="203">
        <v>52495.933333333349</v>
      </c>
      <c r="H12" s="203">
        <v>52376.116666666676</v>
      </c>
      <c r="I12" s="203">
        <v>52252.233333333352</v>
      </c>
      <c r="J12" s="203">
        <v>52739.633333333346</v>
      </c>
      <c r="K12" s="203">
        <v>52863.516666666663</v>
      </c>
      <c r="L12" s="203">
        <v>52983.333333333343</v>
      </c>
      <c r="M12" s="202">
        <v>52743.7</v>
      </c>
      <c r="N12" s="202">
        <v>52500</v>
      </c>
      <c r="O12" s="202">
        <v>2962350</v>
      </c>
      <c r="P12" s="205">
        <v>-1.2390320378284068E-3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23715.5</v>
      </c>
      <c r="F13" s="217">
        <v>23698.5</v>
      </c>
      <c r="G13" s="219">
        <v>23647</v>
      </c>
      <c r="H13" s="219">
        <v>23578.5</v>
      </c>
      <c r="I13" s="219">
        <v>23527</v>
      </c>
      <c r="J13" s="219">
        <v>23767</v>
      </c>
      <c r="K13" s="219">
        <v>23818.5</v>
      </c>
      <c r="L13" s="219">
        <v>23887</v>
      </c>
      <c r="M13" s="220">
        <v>23750</v>
      </c>
      <c r="N13" s="220">
        <v>23630</v>
      </c>
      <c r="O13" s="220">
        <v>88250</v>
      </c>
      <c r="P13" s="221">
        <v>-0.11417816813048934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12440.1</v>
      </c>
      <c r="F14" s="217">
        <v>12413.366666666667</v>
      </c>
      <c r="G14" s="219">
        <v>12377.733333333334</v>
      </c>
      <c r="H14" s="219">
        <v>12315.366666666667</v>
      </c>
      <c r="I14" s="219">
        <v>12279.733333333334</v>
      </c>
      <c r="J14" s="219">
        <v>12475.733333333334</v>
      </c>
      <c r="K14" s="219">
        <v>12511.366666666669</v>
      </c>
      <c r="L14" s="219">
        <v>12573.733333333334</v>
      </c>
      <c r="M14" s="220">
        <v>12449</v>
      </c>
      <c r="N14" s="220">
        <v>12351</v>
      </c>
      <c r="O14" s="220">
        <v>2020250</v>
      </c>
      <c r="P14" s="221">
        <v>4.050494508225237E-3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73857.350000000006</v>
      </c>
      <c r="F15" s="217">
        <v>73759.116666666669</v>
      </c>
      <c r="G15" s="219">
        <v>73498.233333333337</v>
      </c>
      <c r="H15" s="219">
        <v>73139.116666666669</v>
      </c>
      <c r="I15" s="219">
        <v>72878.233333333337</v>
      </c>
      <c r="J15" s="219">
        <v>74118.233333333337</v>
      </c>
      <c r="K15" s="219">
        <v>74379.116666666669</v>
      </c>
      <c r="L15" s="219">
        <v>74738.233333333337</v>
      </c>
      <c r="M15" s="220">
        <v>74020</v>
      </c>
      <c r="N15" s="220">
        <v>73400</v>
      </c>
      <c r="O15" s="220">
        <v>11080</v>
      </c>
      <c r="P15" s="221">
        <v>5.1233396584440226E-2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707.55</v>
      </c>
      <c r="F16" s="217">
        <v>708.44999999999993</v>
      </c>
      <c r="G16" s="219">
        <v>702.44999999999982</v>
      </c>
      <c r="H16" s="219">
        <v>697.34999999999991</v>
      </c>
      <c r="I16" s="219">
        <v>691.3499999999998</v>
      </c>
      <c r="J16" s="219">
        <v>713.54999999999984</v>
      </c>
      <c r="K16" s="219">
        <v>719.55000000000007</v>
      </c>
      <c r="L16" s="219">
        <v>724.64999999999986</v>
      </c>
      <c r="M16" s="220">
        <v>714.45</v>
      </c>
      <c r="N16" s="220">
        <v>703.35</v>
      </c>
      <c r="O16" s="220">
        <v>12473000</v>
      </c>
      <c r="P16" s="221">
        <v>-5.7393383818254281E-3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8632.4</v>
      </c>
      <c r="F17" s="217">
        <v>8650.35</v>
      </c>
      <c r="G17" s="219">
        <v>8570.7000000000007</v>
      </c>
      <c r="H17" s="219">
        <v>8509</v>
      </c>
      <c r="I17" s="219">
        <v>8429.35</v>
      </c>
      <c r="J17" s="219">
        <v>8712.0500000000011</v>
      </c>
      <c r="K17" s="219">
        <v>8791.6999999999989</v>
      </c>
      <c r="L17" s="219">
        <v>8853.4000000000015</v>
      </c>
      <c r="M17" s="220">
        <v>8730</v>
      </c>
      <c r="N17" s="220">
        <v>8588.65</v>
      </c>
      <c r="O17" s="220">
        <v>1365625</v>
      </c>
      <c r="P17" s="221">
        <v>-3.0440184593539227E-2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28073.8</v>
      </c>
      <c r="F18" s="217">
        <v>27930.083333333332</v>
      </c>
      <c r="G18" s="219">
        <v>27711.066666666666</v>
      </c>
      <c r="H18" s="219">
        <v>27348.333333333332</v>
      </c>
      <c r="I18" s="219">
        <v>27129.316666666666</v>
      </c>
      <c r="J18" s="219">
        <v>28292.816666666666</v>
      </c>
      <c r="K18" s="219">
        <v>28511.833333333336</v>
      </c>
      <c r="L18" s="219">
        <v>28874.566666666666</v>
      </c>
      <c r="M18" s="220">
        <v>28149.1</v>
      </c>
      <c r="N18" s="220">
        <v>27567.35</v>
      </c>
      <c r="O18" s="220">
        <v>158160</v>
      </c>
      <c r="P18" s="221">
        <v>1.7629648693861792E-2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231.34</v>
      </c>
      <c r="F19" s="217">
        <v>231.72</v>
      </c>
      <c r="G19" s="219">
        <v>230.35</v>
      </c>
      <c r="H19" s="219">
        <v>229.35999999999999</v>
      </c>
      <c r="I19" s="219">
        <v>227.98999999999998</v>
      </c>
      <c r="J19" s="219">
        <v>232.71</v>
      </c>
      <c r="K19" s="219">
        <v>234.08</v>
      </c>
      <c r="L19" s="219">
        <v>235.07000000000002</v>
      </c>
      <c r="M19" s="220">
        <v>233.09</v>
      </c>
      <c r="N19" s="220">
        <v>230.73</v>
      </c>
      <c r="O19" s="220">
        <v>69406200</v>
      </c>
      <c r="P19" s="221">
        <v>2.0160330184935311E-2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322.3</v>
      </c>
      <c r="F20" s="217">
        <v>323.03333333333336</v>
      </c>
      <c r="G20" s="219">
        <v>318.26666666666671</v>
      </c>
      <c r="H20" s="219">
        <v>314.23333333333335</v>
      </c>
      <c r="I20" s="219">
        <v>309.4666666666667</v>
      </c>
      <c r="J20" s="219">
        <v>327.06666666666672</v>
      </c>
      <c r="K20" s="219">
        <v>331.83333333333337</v>
      </c>
      <c r="L20" s="219">
        <v>335.86666666666673</v>
      </c>
      <c r="M20" s="220">
        <v>327.8</v>
      </c>
      <c r="N20" s="220">
        <v>319</v>
      </c>
      <c r="O20" s="220">
        <v>43196400</v>
      </c>
      <c r="P20" s="221">
        <v>-3.215658860538273E-2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2693</v>
      </c>
      <c r="F21" s="217">
        <v>2688</v>
      </c>
      <c r="G21" s="219">
        <v>2656.35</v>
      </c>
      <c r="H21" s="219">
        <v>2619.6999999999998</v>
      </c>
      <c r="I21" s="219">
        <v>2588.0499999999997</v>
      </c>
      <c r="J21" s="219">
        <v>2724.65</v>
      </c>
      <c r="K21" s="219">
        <v>2756.2999999999997</v>
      </c>
      <c r="L21" s="219">
        <v>2792.9500000000003</v>
      </c>
      <c r="M21" s="220">
        <v>2719.65</v>
      </c>
      <c r="N21" s="220">
        <v>2651.35</v>
      </c>
      <c r="O21" s="220">
        <v>4811400</v>
      </c>
      <c r="P21" s="221">
        <v>2.124468882779305E-3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3127.15</v>
      </c>
      <c r="F22" s="217">
        <v>3137.2666666666664</v>
      </c>
      <c r="G22" s="219">
        <v>3101.5333333333328</v>
      </c>
      <c r="H22" s="219">
        <v>3075.9166666666665</v>
      </c>
      <c r="I22" s="219">
        <v>3040.1833333333329</v>
      </c>
      <c r="J22" s="219">
        <v>3162.8833333333328</v>
      </c>
      <c r="K22" s="219">
        <v>3198.6166666666663</v>
      </c>
      <c r="L22" s="219">
        <v>3224.2333333333327</v>
      </c>
      <c r="M22" s="220">
        <v>3173</v>
      </c>
      <c r="N22" s="220">
        <v>3111.65</v>
      </c>
      <c r="O22" s="220">
        <v>17537700</v>
      </c>
      <c r="P22" s="221">
        <v>2.572501672126087E-3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1484.9</v>
      </c>
      <c r="F23" s="217">
        <v>1491.8333333333333</v>
      </c>
      <c r="G23" s="219">
        <v>1474.6666666666665</v>
      </c>
      <c r="H23" s="219">
        <v>1464.4333333333332</v>
      </c>
      <c r="I23" s="219">
        <v>1447.2666666666664</v>
      </c>
      <c r="J23" s="219">
        <v>1502.0666666666666</v>
      </c>
      <c r="K23" s="219">
        <v>1519.2333333333331</v>
      </c>
      <c r="L23" s="219">
        <v>1529.4666666666667</v>
      </c>
      <c r="M23" s="220">
        <v>1509</v>
      </c>
      <c r="N23" s="220">
        <v>1481.6</v>
      </c>
      <c r="O23" s="220">
        <v>29740800</v>
      </c>
      <c r="P23" s="221">
        <v>5.8033359035753419E-3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5353.35</v>
      </c>
      <c r="F24" s="217">
        <v>5319.05</v>
      </c>
      <c r="G24" s="219">
        <v>5264.3</v>
      </c>
      <c r="H24" s="219">
        <v>5175.25</v>
      </c>
      <c r="I24" s="219">
        <v>5120.5</v>
      </c>
      <c r="J24" s="219">
        <v>5408.1</v>
      </c>
      <c r="K24" s="219">
        <v>5462.85</v>
      </c>
      <c r="L24" s="219">
        <v>5551.9000000000005</v>
      </c>
      <c r="M24" s="220">
        <v>5373.8</v>
      </c>
      <c r="N24" s="220">
        <v>5230</v>
      </c>
      <c r="O24" s="220">
        <v>1349400</v>
      </c>
      <c r="P24" s="221">
        <v>-8.2316625018374247E-3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680.6</v>
      </c>
      <c r="F25" s="217">
        <v>681.63333333333333</v>
      </c>
      <c r="G25" s="219">
        <v>673.61666666666667</v>
      </c>
      <c r="H25" s="219">
        <v>666.63333333333333</v>
      </c>
      <c r="I25" s="219">
        <v>658.61666666666667</v>
      </c>
      <c r="J25" s="219">
        <v>688.61666666666667</v>
      </c>
      <c r="K25" s="219">
        <v>696.63333333333333</v>
      </c>
      <c r="L25" s="219">
        <v>703.61666666666667</v>
      </c>
      <c r="M25" s="220">
        <v>689.65</v>
      </c>
      <c r="N25" s="220">
        <v>674.65</v>
      </c>
      <c r="O25" s="220">
        <v>32752800</v>
      </c>
      <c r="P25" s="221">
        <v>2.1816650287800086E-2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6341</v>
      </c>
      <c r="F26" s="217">
        <v>6328.7</v>
      </c>
      <c r="G26" s="219">
        <v>6294.4</v>
      </c>
      <c r="H26" s="219">
        <v>6247.8</v>
      </c>
      <c r="I26" s="219">
        <v>6213.5</v>
      </c>
      <c r="J26" s="219">
        <v>6375.2999999999993</v>
      </c>
      <c r="K26" s="219">
        <v>6409.6</v>
      </c>
      <c r="L26" s="219">
        <v>6456.1999999999989</v>
      </c>
      <c r="M26" s="220">
        <v>6363</v>
      </c>
      <c r="N26" s="220">
        <v>6282.1</v>
      </c>
      <c r="O26" s="220">
        <v>2154500</v>
      </c>
      <c r="P26" s="221">
        <v>5.3663089127391509E-3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539.5</v>
      </c>
      <c r="F27" s="217">
        <v>535.76666666666665</v>
      </c>
      <c r="G27" s="219">
        <v>528.5333333333333</v>
      </c>
      <c r="H27" s="219">
        <v>517.56666666666661</v>
      </c>
      <c r="I27" s="219">
        <v>510.33333333333326</v>
      </c>
      <c r="J27" s="219">
        <v>546.73333333333335</v>
      </c>
      <c r="K27" s="219">
        <v>553.9666666666667</v>
      </c>
      <c r="L27" s="219">
        <v>564.93333333333339</v>
      </c>
      <c r="M27" s="220">
        <v>543</v>
      </c>
      <c r="N27" s="220">
        <v>524.79999999999995</v>
      </c>
      <c r="O27" s="220">
        <v>16003800</v>
      </c>
      <c r="P27" s="221">
        <v>-1.4849384811200679E-3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229.35</v>
      </c>
      <c r="F28" s="217">
        <v>229.40333333333334</v>
      </c>
      <c r="G28" s="219">
        <v>227.90666666666667</v>
      </c>
      <c r="H28" s="219">
        <v>226.46333333333334</v>
      </c>
      <c r="I28" s="219">
        <v>224.96666666666667</v>
      </c>
      <c r="J28" s="219">
        <v>230.84666666666666</v>
      </c>
      <c r="K28" s="219">
        <v>232.34333333333333</v>
      </c>
      <c r="L28" s="219">
        <v>233.78666666666666</v>
      </c>
      <c r="M28" s="220">
        <v>230.9</v>
      </c>
      <c r="N28" s="220">
        <v>227.96</v>
      </c>
      <c r="O28" s="220">
        <v>94985000</v>
      </c>
      <c r="P28" s="221">
        <v>4.9727556472517588E-3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2909.8</v>
      </c>
      <c r="F29" s="217">
        <v>2909.0333333333333</v>
      </c>
      <c r="G29" s="219">
        <v>2898.0666666666666</v>
      </c>
      <c r="H29" s="219">
        <v>2886.3333333333335</v>
      </c>
      <c r="I29" s="219">
        <v>2875.3666666666668</v>
      </c>
      <c r="J29" s="219">
        <v>2920.7666666666664</v>
      </c>
      <c r="K29" s="219">
        <v>2931.7333333333327</v>
      </c>
      <c r="L29" s="219">
        <v>2943.4666666666662</v>
      </c>
      <c r="M29" s="220">
        <v>2920</v>
      </c>
      <c r="N29" s="220">
        <v>2897.3</v>
      </c>
      <c r="O29" s="220">
        <v>13130800</v>
      </c>
      <c r="P29" s="221">
        <v>2.4706965709915561E-2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2342.35</v>
      </c>
      <c r="F30" s="217">
        <v>2336.5666666666671</v>
      </c>
      <c r="G30" s="219">
        <v>2322.8833333333341</v>
      </c>
      <c r="H30" s="219">
        <v>2303.416666666667</v>
      </c>
      <c r="I30" s="219">
        <v>2289.733333333334</v>
      </c>
      <c r="J30" s="219">
        <v>2356.0333333333342</v>
      </c>
      <c r="K30" s="219">
        <v>2369.7166666666676</v>
      </c>
      <c r="L30" s="219">
        <v>2389.1833333333343</v>
      </c>
      <c r="M30" s="220">
        <v>2350.25</v>
      </c>
      <c r="N30" s="220">
        <v>2317.1</v>
      </c>
      <c r="O30" s="220">
        <v>2999124</v>
      </c>
      <c r="P30" s="221">
        <v>-1.5777429844634469E-2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6805.9</v>
      </c>
      <c r="F31" s="217">
        <v>6804.3</v>
      </c>
      <c r="G31" s="219">
        <v>6758.6</v>
      </c>
      <c r="H31" s="219">
        <v>6711.3</v>
      </c>
      <c r="I31" s="219">
        <v>6665.6</v>
      </c>
      <c r="J31" s="219">
        <v>6851.6</v>
      </c>
      <c r="K31" s="219">
        <v>6897.2999999999993</v>
      </c>
      <c r="L31" s="219">
        <v>6944.6</v>
      </c>
      <c r="M31" s="220">
        <v>6850</v>
      </c>
      <c r="N31" s="220">
        <v>6757</v>
      </c>
      <c r="O31" s="220">
        <v>905800</v>
      </c>
      <c r="P31" s="221">
        <v>0.21943995691976306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639.29999999999995</v>
      </c>
      <c r="F32" s="217">
        <v>640.9666666666667</v>
      </c>
      <c r="G32" s="219">
        <v>636.33333333333337</v>
      </c>
      <c r="H32" s="219">
        <v>633.36666666666667</v>
      </c>
      <c r="I32" s="219">
        <v>628.73333333333335</v>
      </c>
      <c r="J32" s="219">
        <v>643.93333333333339</v>
      </c>
      <c r="K32" s="219">
        <v>648.56666666666661</v>
      </c>
      <c r="L32" s="219">
        <v>651.53333333333342</v>
      </c>
      <c r="M32" s="220">
        <v>645.6</v>
      </c>
      <c r="N32" s="220">
        <v>638</v>
      </c>
      <c r="O32" s="220">
        <v>28940000</v>
      </c>
      <c r="P32" s="221">
        <v>1.6972976771971748E-2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1335.45</v>
      </c>
      <c r="F33" s="217">
        <v>1323.95</v>
      </c>
      <c r="G33" s="219">
        <v>1306.6000000000001</v>
      </c>
      <c r="H33" s="219">
        <v>1277.75</v>
      </c>
      <c r="I33" s="219">
        <v>1260.4000000000001</v>
      </c>
      <c r="J33" s="219">
        <v>1352.8000000000002</v>
      </c>
      <c r="K33" s="219">
        <v>1370.15</v>
      </c>
      <c r="L33" s="219">
        <v>1399.0000000000002</v>
      </c>
      <c r="M33" s="220">
        <v>1341.3</v>
      </c>
      <c r="N33" s="220">
        <v>1295.0999999999999</v>
      </c>
      <c r="O33" s="220">
        <v>13057000</v>
      </c>
      <c r="P33" s="221">
        <v>2.3408199336121049E-2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1291.8499999999999</v>
      </c>
      <c r="F34" s="217">
        <v>1291.2333333333333</v>
      </c>
      <c r="G34" s="219">
        <v>1284.6666666666667</v>
      </c>
      <c r="H34" s="219">
        <v>1277.4833333333333</v>
      </c>
      <c r="I34" s="219">
        <v>1270.9166666666667</v>
      </c>
      <c r="J34" s="219">
        <v>1298.4166666666667</v>
      </c>
      <c r="K34" s="219">
        <v>1304.9833333333333</v>
      </c>
      <c r="L34" s="219">
        <v>1312.1666666666667</v>
      </c>
      <c r="M34" s="220">
        <v>1297.8</v>
      </c>
      <c r="N34" s="220">
        <v>1284.05</v>
      </c>
      <c r="O34" s="220">
        <v>43433125</v>
      </c>
      <c r="P34" s="221">
        <v>2.0764538782102123E-3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9585.5</v>
      </c>
      <c r="F35" s="217">
        <v>9567.4833333333336</v>
      </c>
      <c r="G35" s="219">
        <v>9529.7666666666664</v>
      </c>
      <c r="H35" s="219">
        <v>9474.0333333333328</v>
      </c>
      <c r="I35" s="219">
        <v>9436.3166666666657</v>
      </c>
      <c r="J35" s="219">
        <v>9623.2166666666672</v>
      </c>
      <c r="K35" s="219">
        <v>9660.9333333333343</v>
      </c>
      <c r="L35" s="219">
        <v>9716.6666666666679</v>
      </c>
      <c r="M35" s="220">
        <v>9605.2000000000007</v>
      </c>
      <c r="N35" s="220">
        <v>9511.75</v>
      </c>
      <c r="O35" s="220">
        <v>2449500</v>
      </c>
      <c r="P35" s="221">
        <v>-1.2905370689394626E-2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1589.55</v>
      </c>
      <c r="F36" s="217">
        <v>1584.9666666666665</v>
      </c>
      <c r="G36" s="219">
        <v>1578.583333333333</v>
      </c>
      <c r="H36" s="219">
        <v>1567.6166666666666</v>
      </c>
      <c r="I36" s="219">
        <v>1561.2333333333331</v>
      </c>
      <c r="J36" s="219">
        <v>1595.9333333333329</v>
      </c>
      <c r="K36" s="219">
        <v>1602.3166666666666</v>
      </c>
      <c r="L36" s="219">
        <v>1613.2833333333328</v>
      </c>
      <c r="M36" s="220">
        <v>1591.35</v>
      </c>
      <c r="N36" s="220">
        <v>1574</v>
      </c>
      <c r="O36" s="220">
        <v>13159000</v>
      </c>
      <c r="P36" s="221">
        <v>-5.2914052460503441E-3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7099.35</v>
      </c>
      <c r="F37" s="217">
        <v>7108.4833333333327</v>
      </c>
      <c r="G37" s="219">
        <v>7056.5166666666655</v>
      </c>
      <c r="H37" s="219">
        <v>7013.6833333333325</v>
      </c>
      <c r="I37" s="219">
        <v>6961.7166666666653</v>
      </c>
      <c r="J37" s="219">
        <v>7151.3166666666657</v>
      </c>
      <c r="K37" s="219">
        <v>7203.2833333333328</v>
      </c>
      <c r="L37" s="219">
        <v>7246.1166666666659</v>
      </c>
      <c r="M37" s="220">
        <v>7160.45</v>
      </c>
      <c r="N37" s="220">
        <v>7065.65</v>
      </c>
      <c r="O37" s="220">
        <v>9514375</v>
      </c>
      <c r="P37" s="221">
        <v>3.4011363486560237E-3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3203.15</v>
      </c>
      <c r="F38" s="217">
        <v>3183.7666666666664</v>
      </c>
      <c r="G38" s="219">
        <v>3152.3833333333328</v>
      </c>
      <c r="H38" s="219">
        <v>3101.6166666666663</v>
      </c>
      <c r="I38" s="219">
        <v>3070.2333333333327</v>
      </c>
      <c r="J38" s="219">
        <v>3234.5333333333328</v>
      </c>
      <c r="K38" s="219">
        <v>3265.9166666666661</v>
      </c>
      <c r="L38" s="219">
        <v>3316.6833333333329</v>
      </c>
      <c r="M38" s="220">
        <v>3215.15</v>
      </c>
      <c r="N38" s="220">
        <v>3133</v>
      </c>
      <c r="O38" s="220">
        <v>2253600</v>
      </c>
      <c r="P38" s="221">
        <v>1.6000000000000001E-3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432.15</v>
      </c>
      <c r="F39" s="217">
        <v>433.65000000000003</v>
      </c>
      <c r="G39" s="219">
        <v>424.00000000000006</v>
      </c>
      <c r="H39" s="219">
        <v>415.85</v>
      </c>
      <c r="I39" s="219">
        <v>406.20000000000005</v>
      </c>
      <c r="J39" s="219">
        <v>441.80000000000007</v>
      </c>
      <c r="K39" s="219">
        <v>451.45000000000005</v>
      </c>
      <c r="L39" s="219">
        <v>459.60000000000008</v>
      </c>
      <c r="M39" s="220">
        <v>443.3</v>
      </c>
      <c r="N39" s="220">
        <v>425.5</v>
      </c>
      <c r="O39" s="220">
        <v>13531200</v>
      </c>
      <c r="P39" s="221">
        <v>0.25885680261982735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200.7</v>
      </c>
      <c r="F40" s="217">
        <v>201.93333333333331</v>
      </c>
      <c r="G40" s="219">
        <v>197.02666666666661</v>
      </c>
      <c r="H40" s="219">
        <v>193.3533333333333</v>
      </c>
      <c r="I40" s="219">
        <v>188.4466666666666</v>
      </c>
      <c r="J40" s="219">
        <v>205.60666666666663</v>
      </c>
      <c r="K40" s="219">
        <v>210.51333333333332</v>
      </c>
      <c r="L40" s="219">
        <v>214.18666666666664</v>
      </c>
      <c r="M40" s="220">
        <v>206.84</v>
      </c>
      <c r="N40" s="220">
        <v>198.26</v>
      </c>
      <c r="O40" s="220">
        <v>107363200</v>
      </c>
      <c r="P40" s="221">
        <v>-3.0738119312436803E-2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263</v>
      </c>
      <c r="F41" s="217">
        <v>263.56666666666666</v>
      </c>
      <c r="G41" s="219">
        <v>261.33333333333331</v>
      </c>
      <c r="H41" s="219">
        <v>259.66666666666663</v>
      </c>
      <c r="I41" s="219">
        <v>257.43333333333328</v>
      </c>
      <c r="J41" s="219">
        <v>265.23333333333335</v>
      </c>
      <c r="K41" s="219">
        <v>267.4666666666667</v>
      </c>
      <c r="L41" s="219">
        <v>269.13333333333338</v>
      </c>
      <c r="M41" s="220">
        <v>265.8</v>
      </c>
      <c r="N41" s="220">
        <v>261.89999999999998</v>
      </c>
      <c r="O41" s="220">
        <v>165341475</v>
      </c>
      <c r="P41" s="221">
        <v>1.9717141104737164E-2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1518.5</v>
      </c>
      <c r="F42" s="217">
        <v>1525.7833333333335</v>
      </c>
      <c r="G42" s="219">
        <v>1509.2666666666671</v>
      </c>
      <c r="H42" s="219">
        <v>1500.0333333333335</v>
      </c>
      <c r="I42" s="219">
        <v>1483.5166666666671</v>
      </c>
      <c r="J42" s="219">
        <v>1535.0166666666671</v>
      </c>
      <c r="K42" s="219">
        <v>1551.5333333333335</v>
      </c>
      <c r="L42" s="219">
        <v>1560.7666666666671</v>
      </c>
      <c r="M42" s="220">
        <v>1542.3</v>
      </c>
      <c r="N42" s="220">
        <v>1516.55</v>
      </c>
      <c r="O42" s="220">
        <v>4453500</v>
      </c>
      <c r="P42" s="221">
        <v>8.5061671996345359E-2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335.4</v>
      </c>
      <c r="F43" s="217">
        <v>334.9</v>
      </c>
      <c r="G43" s="219">
        <v>329.9</v>
      </c>
      <c r="H43" s="219">
        <v>324.39999999999998</v>
      </c>
      <c r="I43" s="219">
        <v>319.39999999999998</v>
      </c>
      <c r="J43" s="219">
        <v>340.4</v>
      </c>
      <c r="K43" s="219">
        <v>345.4</v>
      </c>
      <c r="L43" s="219">
        <v>350.9</v>
      </c>
      <c r="M43" s="220">
        <v>339.9</v>
      </c>
      <c r="N43" s="220">
        <v>329.4</v>
      </c>
      <c r="O43" s="220">
        <v>133787550</v>
      </c>
      <c r="P43" s="221">
        <v>-7.5685503477727744E-3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516.45000000000005</v>
      </c>
      <c r="F44" s="217">
        <v>515.25</v>
      </c>
      <c r="G44" s="219">
        <v>512.54999999999995</v>
      </c>
      <c r="H44" s="219">
        <v>508.65</v>
      </c>
      <c r="I44" s="219">
        <v>505.94999999999993</v>
      </c>
      <c r="J44" s="219">
        <v>519.15</v>
      </c>
      <c r="K44" s="219">
        <v>521.85</v>
      </c>
      <c r="L44" s="219">
        <v>525.75</v>
      </c>
      <c r="M44" s="220">
        <v>517.95000000000005</v>
      </c>
      <c r="N44" s="220">
        <v>511.35</v>
      </c>
      <c r="O44" s="220">
        <v>21015720</v>
      </c>
      <c r="P44" s="221">
        <v>8.4879964527776013E-3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1673.55</v>
      </c>
      <c r="F45" s="217">
        <v>1675.0666666666666</v>
      </c>
      <c r="G45" s="219">
        <v>1664.1833333333332</v>
      </c>
      <c r="H45" s="219">
        <v>1654.8166666666666</v>
      </c>
      <c r="I45" s="219">
        <v>1643.9333333333332</v>
      </c>
      <c r="J45" s="219">
        <v>1684.4333333333332</v>
      </c>
      <c r="K45" s="219">
        <v>1695.3166666666664</v>
      </c>
      <c r="L45" s="219">
        <v>1704.6833333333332</v>
      </c>
      <c r="M45" s="220">
        <v>1685.95</v>
      </c>
      <c r="N45" s="220">
        <v>1665.7</v>
      </c>
      <c r="O45" s="220">
        <v>8057500</v>
      </c>
      <c r="P45" s="221">
        <v>-4.5095132196688904E-3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1438.75</v>
      </c>
      <c r="F46" s="217">
        <v>1438.3999999999999</v>
      </c>
      <c r="G46" s="219">
        <v>1432.8499999999997</v>
      </c>
      <c r="H46" s="219">
        <v>1426.9499999999998</v>
      </c>
      <c r="I46" s="219">
        <v>1421.3999999999996</v>
      </c>
      <c r="J46" s="219">
        <v>1444.2999999999997</v>
      </c>
      <c r="K46" s="219">
        <v>1449.85</v>
      </c>
      <c r="L46" s="219">
        <v>1455.7499999999998</v>
      </c>
      <c r="M46" s="220">
        <v>1443.95</v>
      </c>
      <c r="N46" s="220">
        <v>1432.5</v>
      </c>
      <c r="O46" s="220">
        <v>47699500</v>
      </c>
      <c r="P46" s="221">
        <v>-7.1188451651176586E-3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330.2</v>
      </c>
      <c r="F47" s="217">
        <v>329.96666666666664</v>
      </c>
      <c r="G47" s="219">
        <v>324.0333333333333</v>
      </c>
      <c r="H47" s="219">
        <v>317.86666666666667</v>
      </c>
      <c r="I47" s="219">
        <v>311.93333333333334</v>
      </c>
      <c r="J47" s="219">
        <v>336.13333333333327</v>
      </c>
      <c r="K47" s="219">
        <v>342.06666666666655</v>
      </c>
      <c r="L47" s="219">
        <v>348.23333333333323</v>
      </c>
      <c r="M47" s="220">
        <v>335.9</v>
      </c>
      <c r="N47" s="220">
        <v>323.8</v>
      </c>
      <c r="O47" s="220">
        <v>83341125</v>
      </c>
      <c r="P47" s="221">
        <v>1.2501195905220525E-2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364.95</v>
      </c>
      <c r="F48" s="217">
        <v>365.81666666666666</v>
      </c>
      <c r="G48" s="219">
        <v>361.63333333333333</v>
      </c>
      <c r="H48" s="219">
        <v>358.31666666666666</v>
      </c>
      <c r="I48" s="219">
        <v>354.13333333333333</v>
      </c>
      <c r="J48" s="219">
        <v>369.13333333333333</v>
      </c>
      <c r="K48" s="219">
        <v>373.31666666666661</v>
      </c>
      <c r="L48" s="219">
        <v>376.63333333333333</v>
      </c>
      <c r="M48" s="220">
        <v>370</v>
      </c>
      <c r="N48" s="220">
        <v>362.5</v>
      </c>
      <c r="O48" s="220">
        <v>50867500</v>
      </c>
      <c r="P48" s="221">
        <v>2.5128104059913285E-3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35524.65</v>
      </c>
      <c r="F49" s="217">
        <v>35167.633333333331</v>
      </c>
      <c r="G49" s="219">
        <v>34735.266666666663</v>
      </c>
      <c r="H49" s="219">
        <v>33945.883333333331</v>
      </c>
      <c r="I49" s="219">
        <v>33513.516666666663</v>
      </c>
      <c r="J49" s="219">
        <v>35957.016666666663</v>
      </c>
      <c r="K49" s="219">
        <v>36389.383333333331</v>
      </c>
      <c r="L49" s="219">
        <v>37178.766666666663</v>
      </c>
      <c r="M49" s="220">
        <v>35600</v>
      </c>
      <c r="N49" s="220">
        <v>34378.25</v>
      </c>
      <c r="O49" s="220">
        <v>287350</v>
      </c>
      <c r="P49" s="221">
        <v>-1.4405762304921969E-2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302</v>
      </c>
      <c r="F50" s="217">
        <v>301.15000000000003</v>
      </c>
      <c r="G50" s="219">
        <v>298.65000000000009</v>
      </c>
      <c r="H50" s="219">
        <v>295.30000000000007</v>
      </c>
      <c r="I50" s="219">
        <v>292.80000000000013</v>
      </c>
      <c r="J50" s="219">
        <v>304.50000000000006</v>
      </c>
      <c r="K50" s="219">
        <v>306.99999999999994</v>
      </c>
      <c r="L50" s="219">
        <v>310.35000000000002</v>
      </c>
      <c r="M50" s="220">
        <v>303.64999999999998</v>
      </c>
      <c r="N50" s="220">
        <v>297.8</v>
      </c>
      <c r="O50" s="220">
        <v>68554800</v>
      </c>
      <c r="P50" s="221">
        <v>4.6519935152364467E-2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5682</v>
      </c>
      <c r="F51" s="217">
        <v>5665.9833333333336</v>
      </c>
      <c r="G51" s="219">
        <v>5610.0666666666675</v>
      </c>
      <c r="H51" s="219">
        <v>5538.1333333333341</v>
      </c>
      <c r="I51" s="219">
        <v>5482.2166666666681</v>
      </c>
      <c r="J51" s="219">
        <v>5737.916666666667</v>
      </c>
      <c r="K51" s="219">
        <v>5793.833333333333</v>
      </c>
      <c r="L51" s="219">
        <v>5865.7666666666664</v>
      </c>
      <c r="M51" s="220">
        <v>5721.9</v>
      </c>
      <c r="N51" s="220">
        <v>5594.05</v>
      </c>
      <c r="O51" s="220">
        <v>2630000</v>
      </c>
      <c r="P51" s="221">
        <v>-1.9827072152653547E-2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703.3</v>
      </c>
      <c r="F52" s="217">
        <v>704.91666666666663</v>
      </c>
      <c r="G52" s="219">
        <v>698.58333333333326</v>
      </c>
      <c r="H52" s="219">
        <v>693.86666666666667</v>
      </c>
      <c r="I52" s="219">
        <v>687.5333333333333</v>
      </c>
      <c r="J52" s="219">
        <v>709.63333333333321</v>
      </c>
      <c r="K52" s="219">
        <v>715.96666666666647</v>
      </c>
      <c r="L52" s="219">
        <v>720.68333333333317</v>
      </c>
      <c r="M52" s="220">
        <v>711.25</v>
      </c>
      <c r="N52" s="220">
        <v>700.2</v>
      </c>
      <c r="O52" s="220">
        <v>15133000</v>
      </c>
      <c r="P52" s="221">
        <v>1.6387937403452214E-2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116.51</v>
      </c>
      <c r="F53" s="217">
        <v>116.58</v>
      </c>
      <c r="G53" s="219">
        <v>115.31</v>
      </c>
      <c r="H53" s="219">
        <v>114.11</v>
      </c>
      <c r="I53" s="219">
        <v>112.84</v>
      </c>
      <c r="J53" s="219">
        <v>117.78</v>
      </c>
      <c r="K53" s="219">
        <v>119.05000000000001</v>
      </c>
      <c r="L53" s="219">
        <v>120.25</v>
      </c>
      <c r="M53" s="220">
        <v>117.85</v>
      </c>
      <c r="N53" s="220">
        <v>115.38</v>
      </c>
      <c r="O53" s="220">
        <v>276871500</v>
      </c>
      <c r="P53" s="221">
        <v>1.6404004361185449E-2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880.25</v>
      </c>
      <c r="F54" s="217">
        <v>885.13333333333333</v>
      </c>
      <c r="G54" s="219">
        <v>868.31666666666661</v>
      </c>
      <c r="H54" s="219">
        <v>856.38333333333333</v>
      </c>
      <c r="I54" s="219">
        <v>839.56666666666661</v>
      </c>
      <c r="J54" s="219">
        <v>897.06666666666661</v>
      </c>
      <c r="K54" s="219">
        <v>913.88333333333344</v>
      </c>
      <c r="L54" s="219">
        <v>925.81666666666661</v>
      </c>
      <c r="M54" s="220">
        <v>901.95</v>
      </c>
      <c r="N54" s="220">
        <v>873.2</v>
      </c>
      <c r="O54" s="220">
        <v>6546150</v>
      </c>
      <c r="P54" s="221">
        <v>2.6919547262159681E-2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512.5</v>
      </c>
      <c r="F55" s="217">
        <v>520.5</v>
      </c>
      <c r="G55" s="219">
        <v>499</v>
      </c>
      <c r="H55" s="219">
        <v>485.5</v>
      </c>
      <c r="I55" s="219">
        <v>464</v>
      </c>
      <c r="J55" s="219">
        <v>534</v>
      </c>
      <c r="K55" s="219">
        <v>555.5</v>
      </c>
      <c r="L55" s="219">
        <v>569</v>
      </c>
      <c r="M55" s="220">
        <v>542</v>
      </c>
      <c r="N55" s="220">
        <v>507</v>
      </c>
      <c r="O55" s="220">
        <v>13586900</v>
      </c>
      <c r="P55" s="221">
        <v>-0.1588048464886484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1409.85</v>
      </c>
      <c r="F56" s="217">
        <v>1414.5666666666666</v>
      </c>
      <c r="G56" s="219">
        <v>1402.0333333333333</v>
      </c>
      <c r="H56" s="219">
        <v>1394.2166666666667</v>
      </c>
      <c r="I56" s="219">
        <v>1381.6833333333334</v>
      </c>
      <c r="J56" s="219">
        <v>1422.3833333333332</v>
      </c>
      <c r="K56" s="219">
        <v>1434.9166666666665</v>
      </c>
      <c r="L56" s="219">
        <v>1442.7333333333331</v>
      </c>
      <c r="M56" s="220">
        <v>1427.1</v>
      </c>
      <c r="N56" s="220">
        <v>1406.75</v>
      </c>
      <c r="O56" s="220">
        <v>8456875</v>
      </c>
      <c r="P56" s="221">
        <v>2.8162751056103165E-3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1516.4</v>
      </c>
      <c r="F57" s="217">
        <v>1508.95</v>
      </c>
      <c r="G57" s="219">
        <v>1499.45</v>
      </c>
      <c r="H57" s="219">
        <v>1482.5</v>
      </c>
      <c r="I57" s="219">
        <v>1473</v>
      </c>
      <c r="J57" s="219">
        <v>1525.9</v>
      </c>
      <c r="K57" s="219">
        <v>1535.4</v>
      </c>
      <c r="L57" s="219">
        <v>1552.3500000000001</v>
      </c>
      <c r="M57" s="220">
        <v>1518.45</v>
      </c>
      <c r="N57" s="220">
        <v>1492</v>
      </c>
      <c r="O57" s="220">
        <v>10621650</v>
      </c>
      <c r="P57" s="221">
        <v>-2.5116334566280873E-2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494.85</v>
      </c>
      <c r="F58" s="217">
        <v>494.91666666666669</v>
      </c>
      <c r="G58" s="219">
        <v>492.28333333333336</v>
      </c>
      <c r="H58" s="219">
        <v>489.7166666666667</v>
      </c>
      <c r="I58" s="219">
        <v>487.08333333333337</v>
      </c>
      <c r="J58" s="219">
        <v>497.48333333333335</v>
      </c>
      <c r="K58" s="219">
        <v>500.11666666666667</v>
      </c>
      <c r="L58" s="219">
        <v>502.68333333333334</v>
      </c>
      <c r="M58" s="220">
        <v>497.55</v>
      </c>
      <c r="N58" s="220">
        <v>492.35</v>
      </c>
      <c r="O58" s="220">
        <v>55408500</v>
      </c>
      <c r="P58" s="221">
        <v>-1.8488207722639684E-2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5764.05</v>
      </c>
      <c r="F59" s="217">
        <v>5778.583333333333</v>
      </c>
      <c r="G59" s="219">
        <v>5712.3666666666659</v>
      </c>
      <c r="H59" s="219">
        <v>5660.6833333333325</v>
      </c>
      <c r="I59" s="219">
        <v>5594.4666666666653</v>
      </c>
      <c r="J59" s="219">
        <v>5830.2666666666664</v>
      </c>
      <c r="K59" s="219">
        <v>5896.4833333333336</v>
      </c>
      <c r="L59" s="219">
        <v>5948.166666666667</v>
      </c>
      <c r="M59" s="220">
        <v>5844.8</v>
      </c>
      <c r="N59" s="220">
        <v>5726.9</v>
      </c>
      <c r="O59" s="220">
        <v>2232600</v>
      </c>
      <c r="P59" s="221">
        <v>2.3095958207313722E-2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3006.55</v>
      </c>
      <c r="F60" s="217">
        <v>2994.4833333333336</v>
      </c>
      <c r="G60" s="219">
        <v>2959.916666666667</v>
      </c>
      <c r="H60" s="219">
        <v>2913.2833333333333</v>
      </c>
      <c r="I60" s="219">
        <v>2878.7166666666667</v>
      </c>
      <c r="J60" s="219">
        <v>3041.1166666666672</v>
      </c>
      <c r="K60" s="219">
        <v>3075.6833333333338</v>
      </c>
      <c r="L60" s="219">
        <v>3122.3166666666675</v>
      </c>
      <c r="M60" s="220">
        <v>3029.05</v>
      </c>
      <c r="N60" s="220">
        <v>2947.85</v>
      </c>
      <c r="O60" s="220">
        <v>2972550</v>
      </c>
      <c r="P60" s="221">
        <v>1.3968481375358166E-2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1044.0999999999999</v>
      </c>
      <c r="F61" s="217">
        <v>1041.3333333333333</v>
      </c>
      <c r="G61" s="219">
        <v>1024.6666666666665</v>
      </c>
      <c r="H61" s="219">
        <v>1005.2333333333332</v>
      </c>
      <c r="I61" s="219">
        <v>988.56666666666649</v>
      </c>
      <c r="J61" s="219">
        <v>1060.7666666666664</v>
      </c>
      <c r="K61" s="219">
        <v>1077.4333333333329</v>
      </c>
      <c r="L61" s="219">
        <v>1096.8666666666666</v>
      </c>
      <c r="M61" s="220">
        <v>1058</v>
      </c>
      <c r="N61" s="220">
        <v>1021.9</v>
      </c>
      <c r="O61" s="220">
        <v>16780000</v>
      </c>
      <c r="P61" s="221">
        <v>3.4589062210987113E-2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1606.85</v>
      </c>
      <c r="F62" s="217">
        <v>1610.95</v>
      </c>
      <c r="G62" s="219">
        <v>1595.4</v>
      </c>
      <c r="H62" s="219">
        <v>1583.95</v>
      </c>
      <c r="I62" s="219">
        <v>1568.4</v>
      </c>
      <c r="J62" s="219">
        <v>1622.4</v>
      </c>
      <c r="K62" s="219">
        <v>1637.9499999999998</v>
      </c>
      <c r="L62" s="219">
        <v>1649.4</v>
      </c>
      <c r="M62" s="220">
        <v>1626.5</v>
      </c>
      <c r="N62" s="220">
        <v>1599.5</v>
      </c>
      <c r="O62" s="220">
        <v>4330900</v>
      </c>
      <c r="P62" s="221">
        <v>-1.2913640032284101E-3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426.95</v>
      </c>
      <c r="F63" s="217">
        <v>429.88333333333338</v>
      </c>
      <c r="G63" s="219">
        <v>418.46666666666675</v>
      </c>
      <c r="H63" s="219">
        <v>409.98333333333335</v>
      </c>
      <c r="I63" s="219">
        <v>398.56666666666672</v>
      </c>
      <c r="J63" s="219">
        <v>438.36666666666679</v>
      </c>
      <c r="K63" s="219">
        <v>449.78333333333342</v>
      </c>
      <c r="L63" s="219">
        <v>458.26666666666682</v>
      </c>
      <c r="M63" s="220">
        <v>441.3</v>
      </c>
      <c r="N63" s="220">
        <v>421.4</v>
      </c>
      <c r="O63" s="220">
        <v>23961600</v>
      </c>
      <c r="P63" s="221">
        <v>8.236441987153427E-2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166.49</v>
      </c>
      <c r="F64" s="217">
        <v>166.83666666666667</v>
      </c>
      <c r="G64" s="219">
        <v>165.02333333333334</v>
      </c>
      <c r="H64" s="219">
        <v>163.55666666666667</v>
      </c>
      <c r="I64" s="219">
        <v>161.74333333333334</v>
      </c>
      <c r="J64" s="219">
        <v>168.30333333333334</v>
      </c>
      <c r="K64" s="219">
        <v>170.11666666666667</v>
      </c>
      <c r="L64" s="219">
        <v>171.58333333333334</v>
      </c>
      <c r="M64" s="220">
        <v>168.65</v>
      </c>
      <c r="N64" s="220">
        <v>165.37</v>
      </c>
      <c r="O64" s="220">
        <v>28815000</v>
      </c>
      <c r="P64" s="221">
        <v>-1.7223738062755799E-2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3986.35</v>
      </c>
      <c r="F65" s="217">
        <v>3998.8833333333332</v>
      </c>
      <c r="G65" s="219">
        <v>3957.4666666666662</v>
      </c>
      <c r="H65" s="219">
        <v>3928.583333333333</v>
      </c>
      <c r="I65" s="219">
        <v>3887.1666666666661</v>
      </c>
      <c r="J65" s="219">
        <v>4027.7666666666664</v>
      </c>
      <c r="K65" s="219">
        <v>4069.1833333333334</v>
      </c>
      <c r="L65" s="219">
        <v>4098.0666666666666</v>
      </c>
      <c r="M65" s="220">
        <v>4040.3</v>
      </c>
      <c r="N65" s="220">
        <v>3970</v>
      </c>
      <c r="O65" s="220">
        <v>4282800</v>
      </c>
      <c r="P65" s="221">
        <v>9.7609279954731926E-3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629.15</v>
      </c>
      <c r="F66" s="217">
        <v>626.38333333333333</v>
      </c>
      <c r="G66" s="219">
        <v>620.76666666666665</v>
      </c>
      <c r="H66" s="219">
        <v>612.38333333333333</v>
      </c>
      <c r="I66" s="219">
        <v>606.76666666666665</v>
      </c>
      <c r="J66" s="219">
        <v>634.76666666666665</v>
      </c>
      <c r="K66" s="219">
        <v>640.38333333333321</v>
      </c>
      <c r="L66" s="219">
        <v>648.76666666666665</v>
      </c>
      <c r="M66" s="220">
        <v>632</v>
      </c>
      <c r="N66" s="220">
        <v>618</v>
      </c>
      <c r="O66" s="220">
        <v>18097500</v>
      </c>
      <c r="P66" s="221">
        <v>-1.9990349486454814E-3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1876.1</v>
      </c>
      <c r="F67" s="217">
        <v>1873.6333333333332</v>
      </c>
      <c r="G67" s="219">
        <v>1857.3666666666663</v>
      </c>
      <c r="H67" s="219">
        <v>1838.6333333333332</v>
      </c>
      <c r="I67" s="219">
        <v>1822.3666666666663</v>
      </c>
      <c r="J67" s="219">
        <v>1892.3666666666663</v>
      </c>
      <c r="K67" s="219">
        <v>1908.6333333333332</v>
      </c>
      <c r="L67" s="219">
        <v>1927.3666666666663</v>
      </c>
      <c r="M67" s="220">
        <v>1889.9</v>
      </c>
      <c r="N67" s="220">
        <v>1854.9</v>
      </c>
      <c r="O67" s="220">
        <v>3504050</v>
      </c>
      <c r="P67" s="221">
        <v>2.4388325072771614E-3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2704.15</v>
      </c>
      <c r="F68" s="217">
        <v>2715.0833333333335</v>
      </c>
      <c r="G68" s="219">
        <v>2670.166666666667</v>
      </c>
      <c r="H68" s="219">
        <v>2636.1833333333334</v>
      </c>
      <c r="I68" s="219">
        <v>2591.2666666666669</v>
      </c>
      <c r="J68" s="219">
        <v>2749.0666666666671</v>
      </c>
      <c r="K68" s="219">
        <v>2793.983333333334</v>
      </c>
      <c r="L68" s="219">
        <v>2827.9666666666672</v>
      </c>
      <c r="M68" s="220">
        <v>2760</v>
      </c>
      <c r="N68" s="220">
        <v>2681.1</v>
      </c>
      <c r="O68" s="220">
        <v>2694900</v>
      </c>
      <c r="P68" s="221">
        <v>7.093466857415355E-2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4580.3999999999996</v>
      </c>
      <c r="F69" s="217">
        <v>4552.7833333333328</v>
      </c>
      <c r="G69" s="219">
        <v>4500.0666666666657</v>
      </c>
      <c r="H69" s="219">
        <v>4419.7333333333327</v>
      </c>
      <c r="I69" s="219">
        <v>4367.0166666666655</v>
      </c>
      <c r="J69" s="219">
        <v>4633.1166666666659</v>
      </c>
      <c r="K69" s="219">
        <v>4685.833333333333</v>
      </c>
      <c r="L69" s="219">
        <v>4766.1666666666661</v>
      </c>
      <c r="M69" s="220">
        <v>4605.5</v>
      </c>
      <c r="N69" s="220">
        <v>4472.45</v>
      </c>
      <c r="O69" s="220">
        <v>2779200</v>
      </c>
      <c r="P69" s="221">
        <v>-2.9608938547486034E-2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12597.95</v>
      </c>
      <c r="F70" s="217">
        <v>12616.666666666666</v>
      </c>
      <c r="G70" s="219">
        <v>12528.333333333332</v>
      </c>
      <c r="H70" s="219">
        <v>12458.716666666665</v>
      </c>
      <c r="I70" s="219">
        <v>12370.383333333331</v>
      </c>
      <c r="J70" s="219">
        <v>12686.283333333333</v>
      </c>
      <c r="K70" s="219">
        <v>12774.616666666665</v>
      </c>
      <c r="L70" s="219">
        <v>12844.233333333334</v>
      </c>
      <c r="M70" s="220">
        <v>12705</v>
      </c>
      <c r="N70" s="220">
        <v>12547.05</v>
      </c>
      <c r="O70" s="220">
        <v>1936800</v>
      </c>
      <c r="P70" s="221">
        <v>2.1088148460565163E-2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840.55</v>
      </c>
      <c r="F71" s="217">
        <v>839.68333333333339</v>
      </c>
      <c r="G71" s="219">
        <v>835.86666666666679</v>
      </c>
      <c r="H71" s="219">
        <v>831.18333333333339</v>
      </c>
      <c r="I71" s="219">
        <v>827.36666666666679</v>
      </c>
      <c r="J71" s="219">
        <v>844.36666666666679</v>
      </c>
      <c r="K71" s="219">
        <v>848.18333333333339</v>
      </c>
      <c r="L71" s="219">
        <v>852.86666666666679</v>
      </c>
      <c r="M71" s="220">
        <v>843.5</v>
      </c>
      <c r="N71" s="220">
        <v>835</v>
      </c>
      <c r="O71" s="220">
        <v>45162975</v>
      </c>
      <c r="P71" s="221">
        <v>-6.4430650840320881E-3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6534.55</v>
      </c>
      <c r="F72" s="217">
        <v>6493.7166666666672</v>
      </c>
      <c r="G72" s="219">
        <v>6443.4333333333343</v>
      </c>
      <c r="H72" s="219">
        <v>6352.3166666666675</v>
      </c>
      <c r="I72" s="219">
        <v>6302.0333333333347</v>
      </c>
      <c r="J72" s="219">
        <v>6584.8333333333339</v>
      </c>
      <c r="K72" s="219">
        <v>6635.1166666666668</v>
      </c>
      <c r="L72" s="219">
        <v>6726.2333333333336</v>
      </c>
      <c r="M72" s="220">
        <v>6544</v>
      </c>
      <c r="N72" s="220">
        <v>6402.6</v>
      </c>
      <c r="O72" s="220">
        <v>2880375</v>
      </c>
      <c r="P72" s="221">
        <v>4.2764051045343469E-2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4846.8999999999996</v>
      </c>
      <c r="F73" s="217">
        <v>4820.4333333333334</v>
      </c>
      <c r="G73" s="219">
        <v>4781.9666666666672</v>
      </c>
      <c r="H73" s="219">
        <v>4717.0333333333338</v>
      </c>
      <c r="I73" s="219">
        <v>4678.5666666666675</v>
      </c>
      <c r="J73" s="219">
        <v>4885.3666666666668</v>
      </c>
      <c r="K73" s="219">
        <v>4923.8333333333321</v>
      </c>
      <c r="L73" s="219">
        <v>4988.7666666666664</v>
      </c>
      <c r="M73" s="220">
        <v>4858.8999999999996</v>
      </c>
      <c r="N73" s="220">
        <v>4755.5</v>
      </c>
      <c r="O73" s="220">
        <v>3209675</v>
      </c>
      <c r="P73" s="221">
        <v>-2.5399861841755671E-2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4183.6000000000004</v>
      </c>
      <c r="F74" s="217">
        <v>4161.2166666666672</v>
      </c>
      <c r="G74" s="219">
        <v>4127.4333333333343</v>
      </c>
      <c r="H74" s="219">
        <v>4071.2666666666673</v>
      </c>
      <c r="I74" s="219">
        <v>4037.4833333333345</v>
      </c>
      <c r="J74" s="219">
        <v>4217.3833333333341</v>
      </c>
      <c r="K74" s="219">
        <v>4251.166666666667</v>
      </c>
      <c r="L74" s="219">
        <v>4307.3333333333339</v>
      </c>
      <c r="M74" s="220">
        <v>4195</v>
      </c>
      <c r="N74" s="220">
        <v>4105.05</v>
      </c>
      <c r="O74" s="220">
        <v>1318900</v>
      </c>
      <c r="P74" s="221">
        <v>-4.3595598920489935E-3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577.70000000000005</v>
      </c>
      <c r="F75" s="217">
        <v>576.98333333333335</v>
      </c>
      <c r="G75" s="219">
        <v>569.26666666666665</v>
      </c>
      <c r="H75" s="219">
        <v>560.83333333333326</v>
      </c>
      <c r="I75" s="219">
        <v>553.11666666666656</v>
      </c>
      <c r="J75" s="219">
        <v>585.41666666666674</v>
      </c>
      <c r="K75" s="219">
        <v>593.13333333333344</v>
      </c>
      <c r="L75" s="219">
        <v>601.56666666666683</v>
      </c>
      <c r="M75" s="220">
        <v>584.70000000000005</v>
      </c>
      <c r="N75" s="220">
        <v>568.54999999999995</v>
      </c>
      <c r="O75" s="220">
        <v>28501200</v>
      </c>
      <c r="P75" s="221">
        <v>0.12385549009865852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188.35</v>
      </c>
      <c r="F76" s="217">
        <v>188.46</v>
      </c>
      <c r="G76" s="219">
        <v>186.97000000000003</v>
      </c>
      <c r="H76" s="219">
        <v>185.59000000000003</v>
      </c>
      <c r="I76" s="219">
        <v>184.10000000000005</v>
      </c>
      <c r="J76" s="219">
        <v>189.84</v>
      </c>
      <c r="K76" s="219">
        <v>191.32999999999996</v>
      </c>
      <c r="L76" s="219">
        <v>192.70999999999998</v>
      </c>
      <c r="M76" s="220">
        <v>189.95</v>
      </c>
      <c r="N76" s="220">
        <v>187.08</v>
      </c>
      <c r="O76" s="220">
        <v>98745000</v>
      </c>
      <c r="P76" s="221">
        <v>-4.1851553045582895E-3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229.69</v>
      </c>
      <c r="F77" s="217">
        <v>230.98000000000002</v>
      </c>
      <c r="G77" s="219">
        <v>227.16000000000003</v>
      </c>
      <c r="H77" s="219">
        <v>224.63</v>
      </c>
      <c r="I77" s="219">
        <v>220.81</v>
      </c>
      <c r="J77" s="219">
        <v>233.51000000000005</v>
      </c>
      <c r="K77" s="219">
        <v>237.33000000000004</v>
      </c>
      <c r="L77" s="219">
        <v>239.86000000000007</v>
      </c>
      <c r="M77" s="220">
        <v>234.8</v>
      </c>
      <c r="N77" s="220">
        <v>228.45</v>
      </c>
      <c r="O77" s="220">
        <v>143810550</v>
      </c>
      <c r="P77" s="221">
        <v>2.5378392484342378E-2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1364.6</v>
      </c>
      <c r="F78" s="217">
        <v>1360.6333333333332</v>
      </c>
      <c r="G78" s="219">
        <v>1350.4666666666665</v>
      </c>
      <c r="H78" s="219">
        <v>1336.3333333333333</v>
      </c>
      <c r="I78" s="219">
        <v>1326.1666666666665</v>
      </c>
      <c r="J78" s="219">
        <v>1374.7666666666664</v>
      </c>
      <c r="K78" s="219">
        <v>1384.9333333333334</v>
      </c>
      <c r="L78" s="219">
        <v>1399.0666666666664</v>
      </c>
      <c r="M78" s="220">
        <v>1370.8</v>
      </c>
      <c r="N78" s="220">
        <v>1346.5</v>
      </c>
      <c r="O78" s="220">
        <v>7808250</v>
      </c>
      <c r="P78" s="221">
        <v>-1.9460661662496525E-3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98.89</v>
      </c>
      <c r="F79" s="217">
        <v>99.273333333333355</v>
      </c>
      <c r="G79" s="219">
        <v>97.646666666666704</v>
      </c>
      <c r="H79" s="219">
        <v>96.40333333333335</v>
      </c>
      <c r="I79" s="219">
        <v>94.776666666666699</v>
      </c>
      <c r="J79" s="219">
        <v>100.51666666666671</v>
      </c>
      <c r="K79" s="219">
        <v>102.14333333333335</v>
      </c>
      <c r="L79" s="219">
        <v>103.38666666666671</v>
      </c>
      <c r="M79" s="220">
        <v>100.9</v>
      </c>
      <c r="N79" s="220">
        <v>98.03</v>
      </c>
      <c r="O79" s="220">
        <v>232942500</v>
      </c>
      <c r="P79" s="221">
        <v>3.664764193451487E-2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704.95</v>
      </c>
      <c r="F80" s="217">
        <v>710.05000000000007</v>
      </c>
      <c r="G80" s="219">
        <v>695.00000000000011</v>
      </c>
      <c r="H80" s="219">
        <v>685.05000000000007</v>
      </c>
      <c r="I80" s="219">
        <v>670.00000000000011</v>
      </c>
      <c r="J80" s="219">
        <v>720.00000000000011</v>
      </c>
      <c r="K80" s="219">
        <v>735.05000000000007</v>
      </c>
      <c r="L80" s="219">
        <v>745.00000000000011</v>
      </c>
      <c r="M80" s="220">
        <v>725.1</v>
      </c>
      <c r="N80" s="220">
        <v>700.1</v>
      </c>
      <c r="O80" s="220">
        <v>8210800</v>
      </c>
      <c r="P80" s="221">
        <v>-5.2647367631618418E-2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1412.75</v>
      </c>
      <c r="F81" s="217">
        <v>1412.4833333333333</v>
      </c>
      <c r="G81" s="219">
        <v>1389.4666666666667</v>
      </c>
      <c r="H81" s="219">
        <v>1366.1833333333334</v>
      </c>
      <c r="I81" s="219">
        <v>1343.1666666666667</v>
      </c>
      <c r="J81" s="219">
        <v>1435.7666666666667</v>
      </c>
      <c r="K81" s="219">
        <v>1458.7833333333335</v>
      </c>
      <c r="L81" s="219">
        <v>1482.0666666666666</v>
      </c>
      <c r="M81" s="220">
        <v>1435.5</v>
      </c>
      <c r="N81" s="220">
        <v>1389.2</v>
      </c>
      <c r="O81" s="220">
        <v>5692000</v>
      </c>
      <c r="P81" s="221">
        <v>1.7882689556509301E-2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3277.6</v>
      </c>
      <c r="F82" s="217">
        <v>3286.2833333333328</v>
      </c>
      <c r="G82" s="219">
        <v>3246.8666666666659</v>
      </c>
      <c r="H82" s="219">
        <v>3216.1333333333332</v>
      </c>
      <c r="I82" s="219">
        <v>3176.7166666666662</v>
      </c>
      <c r="J82" s="219">
        <v>3317.0166666666655</v>
      </c>
      <c r="K82" s="219">
        <v>3356.4333333333325</v>
      </c>
      <c r="L82" s="219">
        <v>3387.1666666666652</v>
      </c>
      <c r="M82" s="220">
        <v>3325.7</v>
      </c>
      <c r="N82" s="220">
        <v>3255.55</v>
      </c>
      <c r="O82" s="220">
        <v>3367800</v>
      </c>
      <c r="P82" s="221">
        <v>4.2941492216854536E-3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524.04999999999995</v>
      </c>
      <c r="F83" s="217">
        <v>522.6</v>
      </c>
      <c r="G83" s="219">
        <v>517.20000000000005</v>
      </c>
      <c r="H83" s="219">
        <v>510.35</v>
      </c>
      <c r="I83" s="219">
        <v>504.95000000000005</v>
      </c>
      <c r="J83" s="219">
        <v>529.45000000000005</v>
      </c>
      <c r="K83" s="219">
        <v>534.84999999999991</v>
      </c>
      <c r="L83" s="219">
        <v>541.70000000000005</v>
      </c>
      <c r="M83" s="220">
        <v>528</v>
      </c>
      <c r="N83" s="220">
        <v>515.75</v>
      </c>
      <c r="O83" s="220">
        <v>11344000</v>
      </c>
      <c r="P83" s="221">
        <v>-1.0122164048865619E-2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2772.6</v>
      </c>
      <c r="F84" s="217">
        <v>2763.7000000000003</v>
      </c>
      <c r="G84" s="219">
        <v>2737.4000000000005</v>
      </c>
      <c r="H84" s="219">
        <v>2702.2000000000003</v>
      </c>
      <c r="I84" s="219">
        <v>2675.9000000000005</v>
      </c>
      <c r="J84" s="219">
        <v>2798.9000000000005</v>
      </c>
      <c r="K84" s="219">
        <v>2825.2000000000007</v>
      </c>
      <c r="L84" s="219">
        <v>2860.4000000000005</v>
      </c>
      <c r="M84" s="220">
        <v>2790</v>
      </c>
      <c r="N84" s="220">
        <v>2728.5</v>
      </c>
      <c r="O84" s="220">
        <v>10590000</v>
      </c>
      <c r="P84" s="221">
        <v>0.38816975258069802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646.79999999999995</v>
      </c>
      <c r="F85" s="217">
        <v>649.31666666666661</v>
      </c>
      <c r="G85" s="219">
        <v>639.63333333333321</v>
      </c>
      <c r="H85" s="219">
        <v>632.46666666666658</v>
      </c>
      <c r="I85" s="219">
        <v>622.78333333333319</v>
      </c>
      <c r="J85" s="219">
        <v>656.48333333333323</v>
      </c>
      <c r="K85" s="219">
        <v>666.16666666666663</v>
      </c>
      <c r="L85" s="219">
        <v>673.33333333333326</v>
      </c>
      <c r="M85" s="220">
        <v>659</v>
      </c>
      <c r="N85" s="220">
        <v>642.15</v>
      </c>
      <c r="O85" s="220">
        <v>9420000</v>
      </c>
      <c r="P85" s="221">
        <v>6.5446774408975559E-3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5557.3</v>
      </c>
      <c r="F86" s="217">
        <v>5590.833333333333</v>
      </c>
      <c r="G86" s="219">
        <v>5495.3166666666657</v>
      </c>
      <c r="H86" s="219">
        <v>5433.333333333333</v>
      </c>
      <c r="I86" s="219">
        <v>5337.8166666666657</v>
      </c>
      <c r="J86" s="219">
        <v>5652.8166666666657</v>
      </c>
      <c r="K86" s="219">
        <v>5748.3333333333339</v>
      </c>
      <c r="L86" s="219">
        <v>5810.3166666666657</v>
      </c>
      <c r="M86" s="220">
        <v>5686.35</v>
      </c>
      <c r="N86" s="220">
        <v>5528.85</v>
      </c>
      <c r="O86" s="220">
        <v>13716000</v>
      </c>
      <c r="P86" s="221">
        <v>2.8363211048381656E-2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1928.7</v>
      </c>
      <c r="F87" s="217">
        <v>1920</v>
      </c>
      <c r="G87" s="219">
        <v>1897.3</v>
      </c>
      <c r="H87" s="219">
        <v>1865.8999999999999</v>
      </c>
      <c r="I87" s="219">
        <v>1843.1999999999998</v>
      </c>
      <c r="J87" s="219">
        <v>1951.4</v>
      </c>
      <c r="K87" s="219">
        <v>1974.1</v>
      </c>
      <c r="L87" s="219">
        <v>2005.5000000000002</v>
      </c>
      <c r="M87" s="220">
        <v>1942.7</v>
      </c>
      <c r="N87" s="220">
        <v>1888.6</v>
      </c>
      <c r="O87" s="220">
        <v>8154000</v>
      </c>
      <c r="P87" s="221">
        <v>1.82953481111458E-2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1523.7</v>
      </c>
      <c r="F88" s="217">
        <v>1527.5</v>
      </c>
      <c r="G88" s="219">
        <v>1513.5</v>
      </c>
      <c r="H88" s="219">
        <v>1503.3</v>
      </c>
      <c r="I88" s="219">
        <v>1489.3</v>
      </c>
      <c r="J88" s="219">
        <v>1537.7</v>
      </c>
      <c r="K88" s="219">
        <v>1551.7</v>
      </c>
      <c r="L88" s="219">
        <v>1561.9</v>
      </c>
      <c r="M88" s="220">
        <v>1541.5</v>
      </c>
      <c r="N88" s="220">
        <v>1517.3</v>
      </c>
      <c r="O88" s="220">
        <v>18079600</v>
      </c>
      <c r="P88" s="221">
        <v>-5.6109122569410858E-4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4207.6000000000004</v>
      </c>
      <c r="F89" s="217">
        <v>4190.5666666666666</v>
      </c>
      <c r="G89" s="219">
        <v>4162.9833333333336</v>
      </c>
      <c r="H89" s="219">
        <v>4118.3666666666668</v>
      </c>
      <c r="I89" s="219">
        <v>4090.7833333333338</v>
      </c>
      <c r="J89" s="219">
        <v>4235.1833333333334</v>
      </c>
      <c r="K89" s="219">
        <v>4262.7666666666673</v>
      </c>
      <c r="L89" s="219">
        <v>4307.3833333333332</v>
      </c>
      <c r="M89" s="220">
        <v>4218.1499999999996</v>
      </c>
      <c r="N89" s="220">
        <v>4145.95</v>
      </c>
      <c r="O89" s="220">
        <v>2572200</v>
      </c>
      <c r="P89" s="221">
        <v>-7.9259473531964122E-3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1644.45</v>
      </c>
      <c r="F90" s="217">
        <v>1641.6499999999999</v>
      </c>
      <c r="G90" s="219">
        <v>1628.5499999999997</v>
      </c>
      <c r="H90" s="219">
        <v>1612.6499999999999</v>
      </c>
      <c r="I90" s="219">
        <v>1599.5499999999997</v>
      </c>
      <c r="J90" s="219">
        <v>1657.5499999999997</v>
      </c>
      <c r="K90" s="219">
        <v>1670.6499999999996</v>
      </c>
      <c r="L90" s="219">
        <v>1686.5499999999997</v>
      </c>
      <c r="M90" s="220">
        <v>1654.75</v>
      </c>
      <c r="N90" s="220">
        <v>1625.75</v>
      </c>
      <c r="O90" s="220">
        <v>165634150</v>
      </c>
      <c r="P90" s="221">
        <v>1.9182022776113847E-2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625.25</v>
      </c>
      <c r="F91" s="217">
        <v>626.26666666666665</v>
      </c>
      <c r="G91" s="219">
        <v>621.68333333333328</v>
      </c>
      <c r="H91" s="219">
        <v>618.11666666666667</v>
      </c>
      <c r="I91" s="219">
        <v>613.5333333333333</v>
      </c>
      <c r="J91" s="219">
        <v>629.83333333333326</v>
      </c>
      <c r="K91" s="219">
        <v>634.41666666666674</v>
      </c>
      <c r="L91" s="219">
        <v>637.98333333333323</v>
      </c>
      <c r="M91" s="220">
        <v>630.85</v>
      </c>
      <c r="N91" s="220">
        <v>622.70000000000005</v>
      </c>
      <c r="O91" s="220">
        <v>32794300</v>
      </c>
      <c r="P91" s="221">
        <v>-1.6689204789076158E-2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5617.25</v>
      </c>
      <c r="F92" s="217">
        <v>5589.9833333333336</v>
      </c>
      <c r="G92" s="219">
        <v>5553.3166666666675</v>
      </c>
      <c r="H92" s="219">
        <v>5489.3833333333341</v>
      </c>
      <c r="I92" s="219">
        <v>5452.7166666666681</v>
      </c>
      <c r="J92" s="219">
        <v>5653.916666666667</v>
      </c>
      <c r="K92" s="219">
        <v>5690.583333333333</v>
      </c>
      <c r="L92" s="219">
        <v>5754.5166666666664</v>
      </c>
      <c r="M92" s="220">
        <v>5626.65</v>
      </c>
      <c r="N92" s="220">
        <v>5526.05</v>
      </c>
      <c r="O92" s="220">
        <v>4193700</v>
      </c>
      <c r="P92" s="221">
        <v>2.3577652485904665E-2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709.4</v>
      </c>
      <c r="F93" s="217">
        <v>706.51666666666677</v>
      </c>
      <c r="G93" s="219">
        <v>700.63333333333355</v>
      </c>
      <c r="H93" s="219">
        <v>691.86666666666679</v>
      </c>
      <c r="I93" s="219">
        <v>685.98333333333358</v>
      </c>
      <c r="J93" s="219">
        <v>715.28333333333353</v>
      </c>
      <c r="K93" s="219">
        <v>721.16666666666674</v>
      </c>
      <c r="L93" s="219">
        <v>729.93333333333351</v>
      </c>
      <c r="M93" s="220">
        <v>712.4</v>
      </c>
      <c r="N93" s="220">
        <v>697.75</v>
      </c>
      <c r="O93" s="220">
        <v>41692000</v>
      </c>
      <c r="P93" s="221">
        <v>-2.9619733454983869E-2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348.35</v>
      </c>
      <c r="F94" s="217">
        <v>347.11666666666673</v>
      </c>
      <c r="G94" s="219">
        <v>344.43333333333345</v>
      </c>
      <c r="H94" s="219">
        <v>340.51666666666671</v>
      </c>
      <c r="I94" s="219">
        <v>337.83333333333343</v>
      </c>
      <c r="J94" s="219">
        <v>351.03333333333347</v>
      </c>
      <c r="K94" s="219">
        <v>353.71666666666675</v>
      </c>
      <c r="L94" s="219">
        <v>357.6333333333335</v>
      </c>
      <c r="M94" s="220">
        <v>349.8</v>
      </c>
      <c r="N94" s="220">
        <v>343.2</v>
      </c>
      <c r="O94" s="220">
        <v>34322800</v>
      </c>
      <c r="P94" s="221">
        <v>-5.8104865100719945E-2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332.7</v>
      </c>
      <c r="F95" s="217">
        <v>331.81666666666666</v>
      </c>
      <c r="G95" s="219">
        <v>328.83333333333331</v>
      </c>
      <c r="H95" s="219">
        <v>324.96666666666664</v>
      </c>
      <c r="I95" s="219">
        <v>321.98333333333329</v>
      </c>
      <c r="J95" s="219">
        <v>335.68333333333334</v>
      </c>
      <c r="K95" s="219">
        <v>338.66666666666669</v>
      </c>
      <c r="L95" s="219">
        <v>342.53333333333336</v>
      </c>
      <c r="M95" s="220">
        <v>334.8</v>
      </c>
      <c r="N95" s="220">
        <v>327.95</v>
      </c>
      <c r="O95" s="220">
        <v>50084325</v>
      </c>
      <c r="P95" s="221">
        <v>-1.4503725544885843E-2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2602.65</v>
      </c>
      <c r="F96" s="217">
        <v>2602.4833333333336</v>
      </c>
      <c r="G96" s="219">
        <v>2580.0666666666671</v>
      </c>
      <c r="H96" s="219">
        <v>2557.4833333333336</v>
      </c>
      <c r="I96" s="219">
        <v>2535.0666666666671</v>
      </c>
      <c r="J96" s="219">
        <v>2625.0666666666671</v>
      </c>
      <c r="K96" s="219">
        <v>2647.4833333333331</v>
      </c>
      <c r="L96" s="219">
        <v>2670.0666666666671</v>
      </c>
      <c r="M96" s="220">
        <v>2624.9</v>
      </c>
      <c r="N96" s="220">
        <v>2579.9</v>
      </c>
      <c r="O96" s="220">
        <v>18482400</v>
      </c>
      <c r="P96" s="221">
        <v>1.1027963765261915E-2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1245.6500000000001</v>
      </c>
      <c r="F97" s="217">
        <v>1241.0000000000002</v>
      </c>
      <c r="G97" s="219">
        <v>1234.5500000000004</v>
      </c>
      <c r="H97" s="219">
        <v>1223.4500000000003</v>
      </c>
      <c r="I97" s="219">
        <v>1217.0000000000005</v>
      </c>
      <c r="J97" s="219">
        <v>1252.1000000000004</v>
      </c>
      <c r="K97" s="219">
        <v>1258.5500000000002</v>
      </c>
      <c r="L97" s="219">
        <v>1269.6500000000003</v>
      </c>
      <c r="M97" s="220">
        <v>1247.45</v>
      </c>
      <c r="N97" s="220">
        <v>1229.9000000000001</v>
      </c>
      <c r="O97" s="220">
        <v>90975500</v>
      </c>
      <c r="P97" s="221">
        <v>3.7305153602413578E-2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1865.55</v>
      </c>
      <c r="F98" s="217">
        <v>1866.3999999999999</v>
      </c>
      <c r="G98" s="219">
        <v>1853.3999999999996</v>
      </c>
      <c r="H98" s="219">
        <v>1841.2499999999998</v>
      </c>
      <c r="I98" s="219">
        <v>1828.2499999999995</v>
      </c>
      <c r="J98" s="219">
        <v>1878.5499999999997</v>
      </c>
      <c r="K98" s="219">
        <v>1891.5500000000002</v>
      </c>
      <c r="L98" s="219">
        <v>1903.6999999999998</v>
      </c>
      <c r="M98" s="220">
        <v>1879.4</v>
      </c>
      <c r="N98" s="220">
        <v>1854.25</v>
      </c>
      <c r="O98" s="220">
        <v>4446500</v>
      </c>
      <c r="P98" s="221">
        <v>-2.3558447386134171E-3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647.9</v>
      </c>
      <c r="F99" s="217">
        <v>646.71666666666658</v>
      </c>
      <c r="G99" s="219">
        <v>639.63333333333321</v>
      </c>
      <c r="H99" s="219">
        <v>631.36666666666667</v>
      </c>
      <c r="I99" s="219">
        <v>624.2833333333333</v>
      </c>
      <c r="J99" s="219">
        <v>654.98333333333312</v>
      </c>
      <c r="K99" s="219">
        <v>662.06666666666638</v>
      </c>
      <c r="L99" s="219">
        <v>670.33333333333303</v>
      </c>
      <c r="M99" s="220">
        <v>653.79999999999995</v>
      </c>
      <c r="N99" s="220">
        <v>638.45000000000005</v>
      </c>
      <c r="O99" s="220">
        <v>11487000</v>
      </c>
      <c r="P99" s="221">
        <v>2.971628344762673E-2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16.93</v>
      </c>
      <c r="F100" s="217">
        <v>16.89</v>
      </c>
      <c r="G100" s="219">
        <v>16.670000000000002</v>
      </c>
      <c r="H100" s="219">
        <v>16.41</v>
      </c>
      <c r="I100" s="219">
        <v>16.190000000000001</v>
      </c>
      <c r="J100" s="219">
        <v>17.150000000000002</v>
      </c>
      <c r="K100" s="219">
        <v>17.37</v>
      </c>
      <c r="L100" s="219">
        <v>17.630000000000003</v>
      </c>
      <c r="M100" s="220">
        <v>17.11</v>
      </c>
      <c r="N100" s="220">
        <v>16.63</v>
      </c>
      <c r="O100" s="220">
        <v>4122040000</v>
      </c>
      <c r="P100" s="221">
        <v>8.9685220541440257E-3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118.29</v>
      </c>
      <c r="F101" s="217">
        <v>118.67</v>
      </c>
      <c r="G101" s="219">
        <v>117.63000000000001</v>
      </c>
      <c r="H101" s="219">
        <v>116.97000000000001</v>
      </c>
      <c r="I101" s="219">
        <v>115.93000000000002</v>
      </c>
      <c r="J101" s="219">
        <v>119.33</v>
      </c>
      <c r="K101" s="219">
        <v>120.36999999999999</v>
      </c>
      <c r="L101" s="219">
        <v>121.02999999999999</v>
      </c>
      <c r="M101" s="220">
        <v>119.71</v>
      </c>
      <c r="N101" s="220">
        <v>118.01</v>
      </c>
      <c r="O101" s="220">
        <v>112780000</v>
      </c>
      <c r="P101" s="221">
        <v>5.5278174037089872E-3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79.349999999999994</v>
      </c>
      <c r="F102" s="217">
        <v>79.699999999999989</v>
      </c>
      <c r="G102" s="219">
        <v>78.84999999999998</v>
      </c>
      <c r="H102" s="219">
        <v>78.349999999999994</v>
      </c>
      <c r="I102" s="219">
        <v>77.499999999999986</v>
      </c>
      <c r="J102" s="219">
        <v>80.199999999999974</v>
      </c>
      <c r="K102" s="219">
        <v>81.05</v>
      </c>
      <c r="L102" s="219">
        <v>81.549999999999969</v>
      </c>
      <c r="M102" s="220">
        <v>80.55</v>
      </c>
      <c r="N102" s="220">
        <v>79.2</v>
      </c>
      <c r="O102" s="220">
        <v>447450000</v>
      </c>
      <c r="P102" s="221">
        <v>1.7741385192766974E-2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183.85</v>
      </c>
      <c r="F103" s="217">
        <v>183.96666666666667</v>
      </c>
      <c r="G103" s="219">
        <v>181.95333333333335</v>
      </c>
      <c r="H103" s="219">
        <v>180.05666666666667</v>
      </c>
      <c r="I103" s="219">
        <v>178.04333333333335</v>
      </c>
      <c r="J103" s="219">
        <v>185.86333333333334</v>
      </c>
      <c r="K103" s="219">
        <v>187.87666666666667</v>
      </c>
      <c r="L103" s="219">
        <v>189.77333333333334</v>
      </c>
      <c r="M103" s="220">
        <v>185.98</v>
      </c>
      <c r="N103" s="220">
        <v>182.07</v>
      </c>
      <c r="O103" s="220">
        <v>89625000</v>
      </c>
      <c r="P103" s="221">
        <v>8.3949385459658035E-2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524</v>
      </c>
      <c r="F104" s="217">
        <v>525.5</v>
      </c>
      <c r="G104" s="219">
        <v>519.5</v>
      </c>
      <c r="H104" s="219">
        <v>515</v>
      </c>
      <c r="I104" s="219">
        <v>509</v>
      </c>
      <c r="J104" s="219">
        <v>530</v>
      </c>
      <c r="K104" s="219">
        <v>536</v>
      </c>
      <c r="L104" s="219">
        <v>540.5</v>
      </c>
      <c r="M104" s="220">
        <v>531.5</v>
      </c>
      <c r="N104" s="220">
        <v>521</v>
      </c>
      <c r="O104" s="220">
        <v>13902625</v>
      </c>
      <c r="P104" s="221">
        <v>-6.0945640420721515E-3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612.04999999999995</v>
      </c>
      <c r="F105" s="217">
        <v>615.48333333333323</v>
      </c>
      <c r="G105" s="219">
        <v>604.96666666666647</v>
      </c>
      <c r="H105" s="219">
        <v>597.88333333333321</v>
      </c>
      <c r="I105" s="219">
        <v>587.36666666666645</v>
      </c>
      <c r="J105" s="219">
        <v>622.56666666666649</v>
      </c>
      <c r="K105" s="219">
        <v>633.08333333333314</v>
      </c>
      <c r="L105" s="219">
        <v>640.16666666666652</v>
      </c>
      <c r="M105" s="220">
        <v>626</v>
      </c>
      <c r="N105" s="220">
        <v>608.4</v>
      </c>
      <c r="O105" s="220">
        <v>21133000</v>
      </c>
      <c r="P105" s="221">
        <v>7.6769025367156209E-3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285</v>
      </c>
      <c r="F106" s="217">
        <v>283.71666666666664</v>
      </c>
      <c r="G106" s="219">
        <v>278.63333333333327</v>
      </c>
      <c r="H106" s="219">
        <v>272.26666666666665</v>
      </c>
      <c r="I106" s="219">
        <v>267.18333333333328</v>
      </c>
      <c r="J106" s="219">
        <v>290.08333333333326</v>
      </c>
      <c r="K106" s="219">
        <v>295.16666666666663</v>
      </c>
      <c r="L106" s="219">
        <v>301.53333333333325</v>
      </c>
      <c r="M106" s="220">
        <v>288.8</v>
      </c>
      <c r="N106" s="220">
        <v>277.35000000000002</v>
      </c>
      <c r="O106" s="220">
        <v>18058300</v>
      </c>
      <c r="P106" s="221">
        <v>-1.3153724247226625E-2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2706.6</v>
      </c>
      <c r="F107" s="217">
        <v>2697.8999999999996</v>
      </c>
      <c r="G107" s="219">
        <v>2661.8499999999995</v>
      </c>
      <c r="H107" s="219">
        <v>2617.1</v>
      </c>
      <c r="I107" s="219">
        <v>2581.0499999999997</v>
      </c>
      <c r="J107" s="219">
        <v>2742.6499999999992</v>
      </c>
      <c r="K107" s="219">
        <v>2778.6999999999994</v>
      </c>
      <c r="L107" s="219">
        <v>2823.4499999999989</v>
      </c>
      <c r="M107" s="220">
        <v>2733.95</v>
      </c>
      <c r="N107" s="220">
        <v>2653.15</v>
      </c>
      <c r="O107" s="220">
        <v>1247400</v>
      </c>
      <c r="P107" s="221">
        <v>1.4450867052023121E-3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4329.05</v>
      </c>
      <c r="F108" s="217">
        <v>4304.083333333333</v>
      </c>
      <c r="G108" s="219">
        <v>4267.1666666666661</v>
      </c>
      <c r="H108" s="219">
        <v>4205.2833333333328</v>
      </c>
      <c r="I108" s="219">
        <v>4168.3666666666659</v>
      </c>
      <c r="J108" s="219">
        <v>4365.9666666666662</v>
      </c>
      <c r="K108" s="219">
        <v>4402.8833333333323</v>
      </c>
      <c r="L108" s="219">
        <v>4464.7666666666664</v>
      </c>
      <c r="M108" s="220">
        <v>4341</v>
      </c>
      <c r="N108" s="220">
        <v>4242.2</v>
      </c>
      <c r="O108" s="220">
        <v>8483400</v>
      </c>
      <c r="P108" s="221">
        <v>-1.1638880150990877E-2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1437.35</v>
      </c>
      <c r="F109" s="217">
        <v>1442.2666666666667</v>
      </c>
      <c r="G109" s="219">
        <v>1424.5333333333333</v>
      </c>
      <c r="H109" s="219">
        <v>1411.7166666666667</v>
      </c>
      <c r="I109" s="219">
        <v>1393.9833333333333</v>
      </c>
      <c r="J109" s="219">
        <v>1455.0833333333333</v>
      </c>
      <c r="K109" s="219">
        <v>1472.8166666666664</v>
      </c>
      <c r="L109" s="219">
        <v>1485.6333333333332</v>
      </c>
      <c r="M109" s="220">
        <v>1460</v>
      </c>
      <c r="N109" s="220">
        <v>1429.45</v>
      </c>
      <c r="O109" s="220">
        <v>30470000</v>
      </c>
      <c r="P109" s="221">
        <v>-2.8145045162979447E-3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385.35</v>
      </c>
      <c r="F110" s="217">
        <v>383.73333333333335</v>
      </c>
      <c r="G110" s="219">
        <v>378.4666666666667</v>
      </c>
      <c r="H110" s="219">
        <v>371.58333333333337</v>
      </c>
      <c r="I110" s="219">
        <v>366.31666666666672</v>
      </c>
      <c r="J110" s="219">
        <v>390.61666666666667</v>
      </c>
      <c r="K110" s="219">
        <v>395.88333333333333</v>
      </c>
      <c r="L110" s="219">
        <v>402.76666666666665</v>
      </c>
      <c r="M110" s="220">
        <v>389</v>
      </c>
      <c r="N110" s="220">
        <v>376.85</v>
      </c>
      <c r="O110" s="220">
        <v>101915000</v>
      </c>
      <c r="P110" s="221">
        <v>-1.8917945864563218E-2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1658.9</v>
      </c>
      <c r="F111" s="217">
        <v>1659.4166666666667</v>
      </c>
      <c r="G111" s="219">
        <v>1650.8333333333335</v>
      </c>
      <c r="H111" s="219">
        <v>1642.7666666666667</v>
      </c>
      <c r="I111" s="219">
        <v>1634.1833333333334</v>
      </c>
      <c r="J111" s="219">
        <v>1667.4833333333336</v>
      </c>
      <c r="K111" s="219">
        <v>1676.0666666666671</v>
      </c>
      <c r="L111" s="219">
        <v>1684.1333333333337</v>
      </c>
      <c r="M111" s="220">
        <v>1668</v>
      </c>
      <c r="N111" s="220">
        <v>1651.35</v>
      </c>
      <c r="O111" s="220">
        <v>49532000</v>
      </c>
      <c r="P111" s="221">
        <v>1.4642380144703097E-2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172.14</v>
      </c>
      <c r="F112" s="217">
        <v>172.00666666666666</v>
      </c>
      <c r="G112" s="219">
        <v>170.87333333333333</v>
      </c>
      <c r="H112" s="219">
        <v>169.60666666666668</v>
      </c>
      <c r="I112" s="219">
        <v>168.47333333333336</v>
      </c>
      <c r="J112" s="219">
        <v>173.27333333333331</v>
      </c>
      <c r="K112" s="219">
        <v>174.40666666666664</v>
      </c>
      <c r="L112" s="219">
        <v>175.67333333333329</v>
      </c>
      <c r="M112" s="220">
        <v>173.14</v>
      </c>
      <c r="N112" s="220">
        <v>170.74</v>
      </c>
      <c r="O112" s="220">
        <v>156765375</v>
      </c>
      <c r="P112" s="221">
        <v>1.5569732187973724E-2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1223.0999999999999</v>
      </c>
      <c r="F113" s="217">
        <v>1210.3999999999999</v>
      </c>
      <c r="G113" s="219">
        <v>1194.7999999999997</v>
      </c>
      <c r="H113" s="219">
        <v>1166.4999999999998</v>
      </c>
      <c r="I113" s="219">
        <v>1150.8999999999996</v>
      </c>
      <c r="J113" s="219">
        <v>1238.6999999999998</v>
      </c>
      <c r="K113" s="219">
        <v>1254.2999999999997</v>
      </c>
      <c r="L113" s="219">
        <v>1282.5999999999999</v>
      </c>
      <c r="M113" s="220">
        <v>1226</v>
      </c>
      <c r="N113" s="220">
        <v>1182.0999999999999</v>
      </c>
      <c r="O113" s="220">
        <v>2677350</v>
      </c>
      <c r="P113" s="221">
        <v>3.8995856690226664E-3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1031</v>
      </c>
      <c r="F114" s="217">
        <v>1037.8500000000001</v>
      </c>
      <c r="G114" s="219">
        <v>1019.2000000000003</v>
      </c>
      <c r="H114" s="219">
        <v>1007.4000000000001</v>
      </c>
      <c r="I114" s="219">
        <v>988.75000000000023</v>
      </c>
      <c r="J114" s="219">
        <v>1049.6500000000003</v>
      </c>
      <c r="K114" s="219">
        <v>1068.3000000000004</v>
      </c>
      <c r="L114" s="219">
        <v>1080.1000000000004</v>
      </c>
      <c r="M114" s="220">
        <v>1056.5</v>
      </c>
      <c r="N114" s="220">
        <v>1026.05</v>
      </c>
      <c r="O114" s="220">
        <v>22714125</v>
      </c>
      <c r="P114" s="221">
        <v>-1.8456569385165533E-3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454.85</v>
      </c>
      <c r="F115" s="217">
        <v>452.45</v>
      </c>
      <c r="G115" s="219">
        <v>447.7</v>
      </c>
      <c r="H115" s="219">
        <v>440.55</v>
      </c>
      <c r="I115" s="219">
        <v>435.8</v>
      </c>
      <c r="J115" s="219">
        <v>459.59999999999997</v>
      </c>
      <c r="K115" s="219">
        <v>464.34999999999997</v>
      </c>
      <c r="L115" s="219">
        <v>471.49999999999994</v>
      </c>
      <c r="M115" s="220">
        <v>457.2</v>
      </c>
      <c r="N115" s="220">
        <v>445.3</v>
      </c>
      <c r="O115" s="220">
        <v>115441600</v>
      </c>
      <c r="P115" s="221">
        <v>7.6045457257054222E-2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1026.2</v>
      </c>
      <c r="F116" s="217">
        <v>1029.7</v>
      </c>
      <c r="G116" s="219">
        <v>1014.8500000000001</v>
      </c>
      <c r="H116" s="219">
        <v>1003.5000000000001</v>
      </c>
      <c r="I116" s="219">
        <v>988.6500000000002</v>
      </c>
      <c r="J116" s="219">
        <v>1041.0500000000002</v>
      </c>
      <c r="K116" s="219">
        <v>1055.9000000000001</v>
      </c>
      <c r="L116" s="219">
        <v>1067.25</v>
      </c>
      <c r="M116" s="220">
        <v>1044.55</v>
      </c>
      <c r="N116" s="220">
        <v>1018.35</v>
      </c>
      <c r="O116" s="220">
        <v>13814375</v>
      </c>
      <c r="P116" s="221">
        <v>1.6136447223243838E-2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4273.55</v>
      </c>
      <c r="F117" s="217">
        <v>4249.95</v>
      </c>
      <c r="G117" s="219">
        <v>4213.5999999999995</v>
      </c>
      <c r="H117" s="219">
        <v>4153.6499999999996</v>
      </c>
      <c r="I117" s="219">
        <v>4117.2999999999993</v>
      </c>
      <c r="J117" s="219">
        <v>4309.8999999999996</v>
      </c>
      <c r="K117" s="219">
        <v>4346.25</v>
      </c>
      <c r="L117" s="219">
        <v>4406.2</v>
      </c>
      <c r="M117" s="220">
        <v>4286.3</v>
      </c>
      <c r="N117" s="220">
        <v>4190</v>
      </c>
      <c r="O117" s="220">
        <v>766625</v>
      </c>
      <c r="P117" s="221">
        <v>8.7171052631578941E-3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937.3</v>
      </c>
      <c r="F118" s="217">
        <v>938.06666666666661</v>
      </c>
      <c r="G118" s="219">
        <v>933.58333333333326</v>
      </c>
      <c r="H118" s="219">
        <v>929.86666666666667</v>
      </c>
      <c r="I118" s="219">
        <v>925.38333333333333</v>
      </c>
      <c r="J118" s="219">
        <v>941.78333333333319</v>
      </c>
      <c r="K118" s="219">
        <v>946.26666666666654</v>
      </c>
      <c r="L118" s="219">
        <v>949.98333333333312</v>
      </c>
      <c r="M118" s="220">
        <v>942.55</v>
      </c>
      <c r="N118" s="220">
        <v>934.35</v>
      </c>
      <c r="O118" s="220">
        <v>17317800</v>
      </c>
      <c r="P118" s="221">
        <v>2.2762607135738491E-2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571.5</v>
      </c>
      <c r="F119" s="217">
        <v>570.5</v>
      </c>
      <c r="G119" s="219">
        <v>567.20000000000005</v>
      </c>
      <c r="H119" s="219">
        <v>562.90000000000009</v>
      </c>
      <c r="I119" s="219">
        <v>559.60000000000014</v>
      </c>
      <c r="J119" s="219">
        <v>574.79999999999995</v>
      </c>
      <c r="K119" s="219">
        <v>578.09999999999991</v>
      </c>
      <c r="L119" s="219">
        <v>582.39999999999986</v>
      </c>
      <c r="M119" s="220">
        <v>573.79999999999995</v>
      </c>
      <c r="N119" s="220">
        <v>566.20000000000005</v>
      </c>
      <c r="O119" s="220">
        <v>21343750</v>
      </c>
      <c r="P119" s="221">
        <v>-2.0760451912599644E-2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1850.85</v>
      </c>
      <c r="F120" s="217">
        <v>1853.5666666666666</v>
      </c>
      <c r="G120" s="219">
        <v>1833.9833333333331</v>
      </c>
      <c r="H120" s="219">
        <v>1817.1166666666666</v>
      </c>
      <c r="I120" s="219">
        <v>1797.5333333333331</v>
      </c>
      <c r="J120" s="219">
        <v>1870.4333333333332</v>
      </c>
      <c r="K120" s="219">
        <v>1890.0166666666667</v>
      </c>
      <c r="L120" s="219">
        <v>1906.8833333333332</v>
      </c>
      <c r="M120" s="220">
        <v>1873.15</v>
      </c>
      <c r="N120" s="220">
        <v>1836.7</v>
      </c>
      <c r="O120" s="220">
        <v>37592000</v>
      </c>
      <c r="P120" s="221">
        <v>-7.8753457340117808E-3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184.62</v>
      </c>
      <c r="F121" s="217">
        <v>185.30333333333337</v>
      </c>
      <c r="G121" s="219">
        <v>183.05666666666673</v>
      </c>
      <c r="H121" s="219">
        <v>181.49333333333337</v>
      </c>
      <c r="I121" s="219">
        <v>179.24666666666673</v>
      </c>
      <c r="J121" s="219">
        <v>186.86666666666673</v>
      </c>
      <c r="K121" s="219">
        <v>189.11333333333334</v>
      </c>
      <c r="L121" s="219">
        <v>190.67666666666673</v>
      </c>
      <c r="M121" s="220">
        <v>187.55</v>
      </c>
      <c r="N121" s="220">
        <v>183.74</v>
      </c>
      <c r="O121" s="220">
        <v>72886770</v>
      </c>
      <c r="P121" s="221">
        <v>-4.752330469749589E-3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2939.95</v>
      </c>
      <c r="F122" s="217">
        <v>2954.9666666666667</v>
      </c>
      <c r="G122" s="219">
        <v>2904.9833333333336</v>
      </c>
      <c r="H122" s="219">
        <v>2870.0166666666669</v>
      </c>
      <c r="I122" s="219">
        <v>2820.0333333333338</v>
      </c>
      <c r="J122" s="219">
        <v>2989.9333333333334</v>
      </c>
      <c r="K122" s="219">
        <v>3039.9166666666661</v>
      </c>
      <c r="L122" s="219">
        <v>3074.8833333333332</v>
      </c>
      <c r="M122" s="220">
        <v>3004.95</v>
      </c>
      <c r="N122" s="220">
        <v>2920</v>
      </c>
      <c r="O122" s="220">
        <v>1219200</v>
      </c>
      <c r="P122" s="221">
        <v>1.6508254127063533E-2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482.05</v>
      </c>
      <c r="F123" s="217">
        <v>479.0333333333333</v>
      </c>
      <c r="G123" s="219">
        <v>473.01666666666659</v>
      </c>
      <c r="H123" s="219">
        <v>463.98333333333329</v>
      </c>
      <c r="I123" s="219">
        <v>457.96666666666658</v>
      </c>
      <c r="J123" s="219">
        <v>488.06666666666661</v>
      </c>
      <c r="K123" s="219">
        <v>494.08333333333326</v>
      </c>
      <c r="L123" s="219">
        <v>503.11666666666662</v>
      </c>
      <c r="M123" s="220">
        <v>485.05</v>
      </c>
      <c r="N123" s="220">
        <v>470</v>
      </c>
      <c r="O123" s="220">
        <v>19879800</v>
      </c>
      <c r="P123" s="221">
        <v>5.4558571557399224E-2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775.3</v>
      </c>
      <c r="F124" s="217">
        <v>778.26666666666677</v>
      </c>
      <c r="G124" s="219">
        <v>766.68333333333351</v>
      </c>
      <c r="H124" s="219">
        <v>758.06666666666672</v>
      </c>
      <c r="I124" s="219">
        <v>746.48333333333346</v>
      </c>
      <c r="J124" s="219">
        <v>786.88333333333355</v>
      </c>
      <c r="K124" s="219">
        <v>798.46666666666681</v>
      </c>
      <c r="L124" s="219">
        <v>807.0833333333336</v>
      </c>
      <c r="M124" s="220">
        <v>789.85</v>
      </c>
      <c r="N124" s="220">
        <v>769.65</v>
      </c>
      <c r="O124" s="220">
        <v>29461000</v>
      </c>
      <c r="P124" s="221">
        <v>-1.9310251372044176E-3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3684.95</v>
      </c>
      <c r="F125" s="217">
        <v>3682.0333333333333</v>
      </c>
      <c r="G125" s="219">
        <v>3660.0666666666666</v>
      </c>
      <c r="H125" s="219">
        <v>3635.1833333333334</v>
      </c>
      <c r="I125" s="219">
        <v>3613.2166666666667</v>
      </c>
      <c r="J125" s="219">
        <v>3706.9166666666665</v>
      </c>
      <c r="K125" s="219">
        <v>3728.8833333333328</v>
      </c>
      <c r="L125" s="219">
        <v>3753.7666666666664</v>
      </c>
      <c r="M125" s="220">
        <v>3704</v>
      </c>
      <c r="N125" s="220">
        <v>3657.15</v>
      </c>
      <c r="O125" s="220">
        <v>16754850</v>
      </c>
      <c r="P125" s="221">
        <v>9.5168374816983897E-3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5404.25</v>
      </c>
      <c r="F126" s="217">
        <v>5401.7666666666664</v>
      </c>
      <c r="G126" s="219">
        <v>5348.7333333333327</v>
      </c>
      <c r="H126" s="219">
        <v>5293.2166666666662</v>
      </c>
      <c r="I126" s="219">
        <v>5240.1833333333325</v>
      </c>
      <c r="J126" s="219">
        <v>5457.2833333333328</v>
      </c>
      <c r="K126" s="219">
        <v>5510.3166666666657</v>
      </c>
      <c r="L126" s="219">
        <v>5565.833333333333</v>
      </c>
      <c r="M126" s="220">
        <v>5454.8</v>
      </c>
      <c r="N126" s="220">
        <v>5346.25</v>
      </c>
      <c r="O126" s="220">
        <v>3520050</v>
      </c>
      <c r="P126" s="221">
        <v>-3.3974603983522316E-3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5071.3999999999996</v>
      </c>
      <c r="F127" s="217">
        <v>5086.2333333333327</v>
      </c>
      <c r="G127" s="219">
        <v>5027.5666666666657</v>
      </c>
      <c r="H127" s="219">
        <v>4983.7333333333327</v>
      </c>
      <c r="I127" s="219">
        <v>4925.0666666666657</v>
      </c>
      <c r="J127" s="219">
        <v>5130.0666666666657</v>
      </c>
      <c r="K127" s="219">
        <v>5188.7333333333318</v>
      </c>
      <c r="L127" s="219">
        <v>5232.5666666666657</v>
      </c>
      <c r="M127" s="220">
        <v>5144.8999999999996</v>
      </c>
      <c r="N127" s="220">
        <v>5042.3999999999996</v>
      </c>
      <c r="O127" s="220">
        <v>1136100</v>
      </c>
      <c r="P127" s="221">
        <v>6.021429203931639E-3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1811.6</v>
      </c>
      <c r="F128" s="217">
        <v>1798.0166666666664</v>
      </c>
      <c r="G128" s="219">
        <v>1778.7333333333329</v>
      </c>
      <c r="H128" s="219">
        <v>1745.8666666666666</v>
      </c>
      <c r="I128" s="219">
        <v>1726.583333333333</v>
      </c>
      <c r="J128" s="219">
        <v>1830.8833333333328</v>
      </c>
      <c r="K128" s="219">
        <v>1850.1666666666665</v>
      </c>
      <c r="L128" s="219">
        <v>1883.0333333333326</v>
      </c>
      <c r="M128" s="220">
        <v>1817.3</v>
      </c>
      <c r="N128" s="220">
        <v>1765.15</v>
      </c>
      <c r="O128" s="220">
        <v>11192375</v>
      </c>
      <c r="P128" s="221">
        <v>1.5971606033717833E-2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2932.55</v>
      </c>
      <c r="F129" s="217">
        <v>2908.5</v>
      </c>
      <c r="G129" s="219">
        <v>2869.1</v>
      </c>
      <c r="H129" s="219">
        <v>2805.65</v>
      </c>
      <c r="I129" s="219">
        <v>2766.25</v>
      </c>
      <c r="J129" s="219">
        <v>2971.95</v>
      </c>
      <c r="K129" s="219">
        <v>3011.3499999999995</v>
      </c>
      <c r="L129" s="219">
        <v>3074.7999999999997</v>
      </c>
      <c r="M129" s="220">
        <v>2947.9</v>
      </c>
      <c r="N129" s="220">
        <v>2845.05</v>
      </c>
      <c r="O129" s="220">
        <v>13695500</v>
      </c>
      <c r="P129" s="221">
        <v>-2.6132404181184669E-2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298.25</v>
      </c>
      <c r="F130" s="217">
        <v>298.78333333333336</v>
      </c>
      <c r="G130" s="219">
        <v>296.81666666666672</v>
      </c>
      <c r="H130" s="219">
        <v>295.38333333333338</v>
      </c>
      <c r="I130" s="219">
        <v>293.41666666666674</v>
      </c>
      <c r="J130" s="219">
        <v>300.2166666666667</v>
      </c>
      <c r="K130" s="219">
        <v>302.18333333333328</v>
      </c>
      <c r="L130" s="219">
        <v>303.61666666666667</v>
      </c>
      <c r="M130" s="220">
        <v>300.75</v>
      </c>
      <c r="N130" s="220">
        <v>297.35000000000002</v>
      </c>
      <c r="O130" s="220">
        <v>42578000</v>
      </c>
      <c r="P130" s="221">
        <v>7.8110206400302971E-3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207.68</v>
      </c>
      <c r="F131" s="217">
        <v>207.54333333333332</v>
      </c>
      <c r="G131" s="219">
        <v>206.34666666666664</v>
      </c>
      <c r="H131" s="219">
        <v>205.01333333333332</v>
      </c>
      <c r="I131" s="219">
        <v>203.81666666666663</v>
      </c>
      <c r="J131" s="219">
        <v>208.87666666666664</v>
      </c>
      <c r="K131" s="219">
        <v>210.0733333333333</v>
      </c>
      <c r="L131" s="219">
        <v>211.40666666666664</v>
      </c>
      <c r="M131" s="220">
        <v>208.74</v>
      </c>
      <c r="N131" s="220">
        <v>206.21</v>
      </c>
      <c r="O131" s="220">
        <v>45153000</v>
      </c>
      <c r="P131" s="221">
        <v>1.0948414830736164E-2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639.20000000000005</v>
      </c>
      <c r="F132" s="217">
        <v>639.2833333333333</v>
      </c>
      <c r="G132" s="219">
        <v>632.41666666666663</v>
      </c>
      <c r="H132" s="219">
        <v>625.63333333333333</v>
      </c>
      <c r="I132" s="219">
        <v>618.76666666666665</v>
      </c>
      <c r="J132" s="219">
        <v>646.06666666666661</v>
      </c>
      <c r="K132" s="219">
        <v>652.93333333333339</v>
      </c>
      <c r="L132" s="219">
        <v>659.71666666666658</v>
      </c>
      <c r="M132" s="220">
        <v>646.15</v>
      </c>
      <c r="N132" s="220">
        <v>632.5</v>
      </c>
      <c r="O132" s="220">
        <v>14488800</v>
      </c>
      <c r="P132" s="221">
        <v>-4.243001031009596E-2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12848.8</v>
      </c>
      <c r="F133" s="217">
        <v>12701.433333333334</v>
      </c>
      <c r="G133" s="219">
        <v>12402.866666666669</v>
      </c>
      <c r="H133" s="219">
        <v>11956.933333333334</v>
      </c>
      <c r="I133" s="219">
        <v>11658.366666666669</v>
      </c>
      <c r="J133" s="219">
        <v>13147.366666666669</v>
      </c>
      <c r="K133" s="219">
        <v>13445.933333333334</v>
      </c>
      <c r="L133" s="219">
        <v>13891.866666666669</v>
      </c>
      <c r="M133" s="220">
        <v>13000</v>
      </c>
      <c r="N133" s="220">
        <v>12255.5</v>
      </c>
      <c r="O133" s="220">
        <v>3299450</v>
      </c>
      <c r="P133" s="221">
        <v>-8.6809111289474411E-2</v>
      </c>
    </row>
    <row r="134" spans="1:16" ht="12.75" customHeight="1">
      <c r="A134" s="213">
        <v>124</v>
      </c>
      <c r="B134" s="225" t="s">
        <v>57</v>
      </c>
      <c r="C134" s="217" t="s">
        <v>892</v>
      </c>
      <c r="D134" s="218">
        <v>45498</v>
      </c>
      <c r="E134" s="217">
        <v>1289.8499999999999</v>
      </c>
      <c r="F134" s="217">
        <v>1292.05</v>
      </c>
      <c r="G134" s="219">
        <v>1277.3</v>
      </c>
      <c r="H134" s="219">
        <v>1264.75</v>
      </c>
      <c r="I134" s="219">
        <v>1250</v>
      </c>
      <c r="J134" s="219">
        <v>1304.5999999999999</v>
      </c>
      <c r="K134" s="219">
        <v>1319.35</v>
      </c>
      <c r="L134" s="219">
        <v>1331.8999999999999</v>
      </c>
      <c r="M134" s="220">
        <v>1306.8</v>
      </c>
      <c r="N134" s="220">
        <v>1279.5</v>
      </c>
      <c r="O134" s="220">
        <v>12929700</v>
      </c>
      <c r="P134" s="221">
        <v>0.10492313214093438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3872.05</v>
      </c>
      <c r="F135" s="217">
        <v>3909.4333333333329</v>
      </c>
      <c r="G135" s="219">
        <v>3772.6166666666659</v>
      </c>
      <c r="H135" s="219">
        <v>3673.1833333333329</v>
      </c>
      <c r="I135" s="219">
        <v>3536.3666666666659</v>
      </c>
      <c r="J135" s="219">
        <v>4008.8666666666659</v>
      </c>
      <c r="K135" s="219">
        <v>4145.6833333333325</v>
      </c>
      <c r="L135" s="219">
        <v>4245.1166666666659</v>
      </c>
      <c r="M135" s="220">
        <v>4046.25</v>
      </c>
      <c r="N135" s="220">
        <v>3810</v>
      </c>
      <c r="O135" s="220">
        <v>2723400</v>
      </c>
      <c r="P135" s="221">
        <v>-1.2043822099688021E-2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2055.85</v>
      </c>
      <c r="F136" s="217">
        <v>2064.1</v>
      </c>
      <c r="G136" s="219">
        <v>2036.1999999999998</v>
      </c>
      <c r="H136" s="219">
        <v>2016.55</v>
      </c>
      <c r="I136" s="219">
        <v>1988.6499999999999</v>
      </c>
      <c r="J136" s="219">
        <v>2083.75</v>
      </c>
      <c r="K136" s="219">
        <v>2111.6500000000005</v>
      </c>
      <c r="L136" s="219">
        <v>2131.2999999999997</v>
      </c>
      <c r="M136" s="220">
        <v>2092</v>
      </c>
      <c r="N136" s="220">
        <v>2044.45</v>
      </c>
      <c r="O136" s="220">
        <v>1546000</v>
      </c>
      <c r="P136" s="221">
        <v>5.0842849374660139E-2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1015.65</v>
      </c>
      <c r="F137" s="217">
        <v>1006.3833333333333</v>
      </c>
      <c r="G137" s="219">
        <v>993.26666666666665</v>
      </c>
      <c r="H137" s="219">
        <v>970.88333333333333</v>
      </c>
      <c r="I137" s="219">
        <v>957.76666666666665</v>
      </c>
      <c r="J137" s="219">
        <v>1028.7666666666667</v>
      </c>
      <c r="K137" s="219">
        <v>1041.8833333333332</v>
      </c>
      <c r="L137" s="219">
        <v>1064.2666666666667</v>
      </c>
      <c r="M137" s="220">
        <v>1019.5</v>
      </c>
      <c r="N137" s="220">
        <v>984</v>
      </c>
      <c r="O137" s="220">
        <v>4951200</v>
      </c>
      <c r="P137" s="221">
        <v>-3.4627983153954142E-2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1671.45</v>
      </c>
      <c r="F138" s="217">
        <v>1693.5999999999997</v>
      </c>
      <c r="G138" s="219">
        <v>1638.1999999999994</v>
      </c>
      <c r="H138" s="219">
        <v>1604.9499999999996</v>
      </c>
      <c r="I138" s="219">
        <v>1549.5499999999993</v>
      </c>
      <c r="J138" s="219">
        <v>1726.8499999999995</v>
      </c>
      <c r="K138" s="219">
        <v>1782.2499999999995</v>
      </c>
      <c r="L138" s="219">
        <v>1815.4999999999995</v>
      </c>
      <c r="M138" s="220">
        <v>1749</v>
      </c>
      <c r="N138" s="220">
        <v>1660.35</v>
      </c>
      <c r="O138" s="220">
        <v>2774800</v>
      </c>
      <c r="P138" s="221">
        <v>0.15213419697724631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204</v>
      </c>
      <c r="F139" s="217">
        <v>203.08</v>
      </c>
      <c r="G139" s="219">
        <v>201.42000000000002</v>
      </c>
      <c r="H139" s="219">
        <v>198.84</v>
      </c>
      <c r="I139" s="219">
        <v>197.18</v>
      </c>
      <c r="J139" s="219">
        <v>205.66000000000003</v>
      </c>
      <c r="K139" s="219">
        <v>207.32000000000005</v>
      </c>
      <c r="L139" s="219">
        <v>209.90000000000003</v>
      </c>
      <c r="M139" s="220">
        <v>204.74</v>
      </c>
      <c r="N139" s="220">
        <v>200.5</v>
      </c>
      <c r="O139" s="220">
        <v>118605500</v>
      </c>
      <c r="P139" s="221">
        <v>-4.5882493147419851E-3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2608.6</v>
      </c>
      <c r="F140" s="217">
        <v>2610.8999999999996</v>
      </c>
      <c r="G140" s="219">
        <v>2589.8499999999995</v>
      </c>
      <c r="H140" s="219">
        <v>2571.1</v>
      </c>
      <c r="I140" s="219">
        <v>2550.0499999999997</v>
      </c>
      <c r="J140" s="219">
        <v>2629.6499999999992</v>
      </c>
      <c r="K140" s="219">
        <v>2650.6999999999994</v>
      </c>
      <c r="L140" s="219">
        <v>2669.4499999999989</v>
      </c>
      <c r="M140" s="220">
        <v>2631.95</v>
      </c>
      <c r="N140" s="220">
        <v>2592.15</v>
      </c>
      <c r="O140" s="220">
        <v>4848525</v>
      </c>
      <c r="P140" s="221">
        <v>1.3858539390454285E-2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131865.04999999999</v>
      </c>
      <c r="F141" s="217">
        <v>130959.25</v>
      </c>
      <c r="G141" s="219">
        <v>129812.04999999999</v>
      </c>
      <c r="H141" s="219">
        <v>127759.04999999999</v>
      </c>
      <c r="I141" s="219">
        <v>126611.84999999998</v>
      </c>
      <c r="J141" s="219">
        <v>133012.25</v>
      </c>
      <c r="K141" s="219">
        <v>134159.45000000001</v>
      </c>
      <c r="L141" s="219">
        <v>136212.45000000001</v>
      </c>
      <c r="M141" s="220">
        <v>132106.45000000001</v>
      </c>
      <c r="N141" s="220">
        <v>128906.25</v>
      </c>
      <c r="O141" s="220">
        <v>68435</v>
      </c>
      <c r="P141" s="221">
        <v>2.0504026245153593E-2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1815.95</v>
      </c>
      <c r="F142" s="217">
        <v>1806.75</v>
      </c>
      <c r="G142" s="219">
        <v>1792.65</v>
      </c>
      <c r="H142" s="219">
        <v>1769.3500000000001</v>
      </c>
      <c r="I142" s="219">
        <v>1755.2500000000002</v>
      </c>
      <c r="J142" s="219">
        <v>1830.05</v>
      </c>
      <c r="K142" s="219">
        <v>1844.1499999999999</v>
      </c>
      <c r="L142" s="219">
        <v>1867.4499999999998</v>
      </c>
      <c r="M142" s="220">
        <v>1820.85</v>
      </c>
      <c r="N142" s="220">
        <v>1783.45</v>
      </c>
      <c r="O142" s="220">
        <v>4193750</v>
      </c>
      <c r="P142" s="221">
        <v>-2.7465341354956838E-3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204.36</v>
      </c>
      <c r="F143" s="217">
        <v>205.24</v>
      </c>
      <c r="G143" s="219">
        <v>201.28000000000003</v>
      </c>
      <c r="H143" s="219">
        <v>198.20000000000002</v>
      </c>
      <c r="I143" s="219">
        <v>194.24000000000004</v>
      </c>
      <c r="J143" s="219">
        <v>208.32000000000002</v>
      </c>
      <c r="K143" s="219">
        <v>212.28</v>
      </c>
      <c r="L143" s="219">
        <v>215.36</v>
      </c>
      <c r="M143" s="220">
        <v>209.2</v>
      </c>
      <c r="N143" s="220">
        <v>202.16</v>
      </c>
      <c r="O143" s="220">
        <v>65340000</v>
      </c>
      <c r="P143" s="221">
        <v>-1.0730710270822688E-2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6956.55</v>
      </c>
      <c r="F144" s="217">
        <v>6955.5666666666657</v>
      </c>
      <c r="G144" s="219">
        <v>6834.1333333333314</v>
      </c>
      <c r="H144" s="219">
        <v>6711.7166666666653</v>
      </c>
      <c r="I144" s="219">
        <v>6590.283333333331</v>
      </c>
      <c r="J144" s="219">
        <v>7077.9833333333318</v>
      </c>
      <c r="K144" s="219">
        <v>7199.4166666666661</v>
      </c>
      <c r="L144" s="219">
        <v>7321.8333333333321</v>
      </c>
      <c r="M144" s="220">
        <v>7077</v>
      </c>
      <c r="N144" s="220">
        <v>6833.15</v>
      </c>
      <c r="O144" s="220">
        <v>1130100</v>
      </c>
      <c r="P144" s="221">
        <v>1.3042893639908565E-2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3693</v>
      </c>
      <c r="F145" s="217">
        <v>3696.4166666666665</v>
      </c>
      <c r="G145" s="219">
        <v>3660.833333333333</v>
      </c>
      <c r="H145" s="219">
        <v>3628.6666666666665</v>
      </c>
      <c r="I145" s="219">
        <v>3593.083333333333</v>
      </c>
      <c r="J145" s="219">
        <v>3728.583333333333</v>
      </c>
      <c r="K145" s="219">
        <v>3764.1666666666661</v>
      </c>
      <c r="L145" s="219">
        <v>3796.333333333333</v>
      </c>
      <c r="M145" s="220">
        <v>3732</v>
      </c>
      <c r="N145" s="220">
        <v>3664.25</v>
      </c>
      <c r="O145" s="220">
        <v>1626100</v>
      </c>
      <c r="P145" s="221">
        <v>1.2641673931996512E-2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2628.05</v>
      </c>
      <c r="F146" s="217">
        <v>2616.4500000000003</v>
      </c>
      <c r="G146" s="219">
        <v>2599.8500000000004</v>
      </c>
      <c r="H146" s="219">
        <v>2571.65</v>
      </c>
      <c r="I146" s="219">
        <v>2555.0500000000002</v>
      </c>
      <c r="J146" s="219">
        <v>2644.6500000000005</v>
      </c>
      <c r="K146" s="219">
        <v>2661.25</v>
      </c>
      <c r="L146" s="219">
        <v>2689.4500000000007</v>
      </c>
      <c r="M146" s="220">
        <v>2633.05</v>
      </c>
      <c r="N146" s="220">
        <v>2588.25</v>
      </c>
      <c r="O146" s="220">
        <v>6038400</v>
      </c>
      <c r="P146" s="221">
        <v>-1.5970275731699367E-2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252.56</v>
      </c>
      <c r="F147" s="217">
        <v>252.68666666666664</v>
      </c>
      <c r="G147" s="219">
        <v>250.67333333333329</v>
      </c>
      <c r="H147" s="219">
        <v>248.78666666666666</v>
      </c>
      <c r="I147" s="219">
        <v>246.77333333333331</v>
      </c>
      <c r="J147" s="219">
        <v>254.57333333333327</v>
      </c>
      <c r="K147" s="219">
        <v>256.58666666666664</v>
      </c>
      <c r="L147" s="219">
        <v>258.47333333333324</v>
      </c>
      <c r="M147" s="220">
        <v>254.7</v>
      </c>
      <c r="N147" s="220">
        <v>250.8</v>
      </c>
      <c r="O147" s="220">
        <v>101344500</v>
      </c>
      <c r="P147" s="221">
        <v>-3.8481953290870488E-3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378.85</v>
      </c>
      <c r="F148" s="217">
        <v>379.15000000000003</v>
      </c>
      <c r="G148" s="219">
        <v>376.40000000000009</v>
      </c>
      <c r="H148" s="219">
        <v>373.95000000000005</v>
      </c>
      <c r="I148" s="219">
        <v>371.2000000000001</v>
      </c>
      <c r="J148" s="219">
        <v>381.60000000000008</v>
      </c>
      <c r="K148" s="219">
        <v>384.34999999999997</v>
      </c>
      <c r="L148" s="219">
        <v>386.80000000000007</v>
      </c>
      <c r="M148" s="220">
        <v>381.9</v>
      </c>
      <c r="N148" s="220">
        <v>376.7</v>
      </c>
      <c r="O148" s="220">
        <v>99610500</v>
      </c>
      <c r="P148" s="221">
        <v>8.964249358068584E-3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1722.65</v>
      </c>
      <c r="F149" s="217">
        <v>1723.1166666666668</v>
      </c>
      <c r="G149" s="219">
        <v>1706.2333333333336</v>
      </c>
      <c r="H149" s="219">
        <v>1689.8166666666668</v>
      </c>
      <c r="I149" s="219">
        <v>1672.9333333333336</v>
      </c>
      <c r="J149" s="219">
        <v>1739.5333333333335</v>
      </c>
      <c r="K149" s="219">
        <v>1756.4166666666667</v>
      </c>
      <c r="L149" s="219">
        <v>1772.8333333333335</v>
      </c>
      <c r="M149" s="220">
        <v>1740</v>
      </c>
      <c r="N149" s="220">
        <v>1706.7</v>
      </c>
      <c r="O149" s="220">
        <v>8421700</v>
      </c>
      <c r="P149" s="221">
        <v>2.5573267411132895E-2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10421.700000000001</v>
      </c>
      <c r="F150" s="217">
        <v>10389.5</v>
      </c>
      <c r="G150" s="219">
        <v>10310</v>
      </c>
      <c r="H150" s="219">
        <v>10198.299999999999</v>
      </c>
      <c r="I150" s="219">
        <v>10118.799999999999</v>
      </c>
      <c r="J150" s="219">
        <v>10501.2</v>
      </c>
      <c r="K150" s="219">
        <v>10580.7</v>
      </c>
      <c r="L150" s="219">
        <v>10692.400000000001</v>
      </c>
      <c r="M150" s="220">
        <v>10469</v>
      </c>
      <c r="N150" s="220">
        <v>10277.799999999999</v>
      </c>
      <c r="O150" s="220">
        <v>1858700</v>
      </c>
      <c r="P150" s="221">
        <v>1.0932231045360601E-2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298.25</v>
      </c>
      <c r="F151" s="217">
        <v>298.31666666666666</v>
      </c>
      <c r="G151" s="219">
        <v>294.08333333333331</v>
      </c>
      <c r="H151" s="219">
        <v>289.91666666666663</v>
      </c>
      <c r="I151" s="219">
        <v>285.68333333333328</v>
      </c>
      <c r="J151" s="219">
        <v>302.48333333333335</v>
      </c>
      <c r="K151" s="219">
        <v>306.7166666666667</v>
      </c>
      <c r="L151" s="219">
        <v>310.88333333333338</v>
      </c>
      <c r="M151" s="220">
        <v>302.55</v>
      </c>
      <c r="N151" s="220">
        <v>294.14999999999998</v>
      </c>
      <c r="O151" s="220">
        <v>92944775</v>
      </c>
      <c r="P151" s="221">
        <v>-7.6864582691082472E-3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39522.9</v>
      </c>
      <c r="F152" s="217">
        <v>39631.316666666666</v>
      </c>
      <c r="G152" s="219">
        <v>39292.633333333331</v>
      </c>
      <c r="H152" s="219">
        <v>39062.366666666669</v>
      </c>
      <c r="I152" s="219">
        <v>38723.683333333334</v>
      </c>
      <c r="J152" s="219">
        <v>39861.583333333328</v>
      </c>
      <c r="K152" s="219">
        <v>40200.266666666663</v>
      </c>
      <c r="L152" s="219">
        <v>40430.533333333326</v>
      </c>
      <c r="M152" s="220">
        <v>39970</v>
      </c>
      <c r="N152" s="220">
        <v>39401.050000000003</v>
      </c>
      <c r="O152" s="220">
        <v>171465</v>
      </c>
      <c r="P152" s="221">
        <v>-6.9498740335331424E-3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926</v>
      </c>
      <c r="F153" s="217">
        <v>932.51666666666677</v>
      </c>
      <c r="G153" s="219">
        <v>915.13333333333355</v>
      </c>
      <c r="H153" s="219">
        <v>904.26666666666677</v>
      </c>
      <c r="I153" s="219">
        <v>886.88333333333355</v>
      </c>
      <c r="J153" s="219">
        <v>943.38333333333355</v>
      </c>
      <c r="K153" s="219">
        <v>960.76666666666677</v>
      </c>
      <c r="L153" s="219">
        <v>971.63333333333355</v>
      </c>
      <c r="M153" s="220">
        <v>949.9</v>
      </c>
      <c r="N153" s="220">
        <v>921.65</v>
      </c>
      <c r="O153" s="220">
        <v>15605250</v>
      </c>
      <c r="P153" s="221">
        <v>-3.7871081106076017E-2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4661.55</v>
      </c>
      <c r="F154" s="217">
        <v>4655.3666666666659</v>
      </c>
      <c r="G154" s="219">
        <v>4614.2333333333318</v>
      </c>
      <c r="H154" s="219">
        <v>4566.9166666666661</v>
      </c>
      <c r="I154" s="219">
        <v>4525.7833333333319</v>
      </c>
      <c r="J154" s="219">
        <v>4702.6833333333316</v>
      </c>
      <c r="K154" s="219">
        <v>4743.8166666666648</v>
      </c>
      <c r="L154" s="219">
        <v>4791.1333333333314</v>
      </c>
      <c r="M154" s="220">
        <v>4696.5</v>
      </c>
      <c r="N154" s="220">
        <v>4608.05</v>
      </c>
      <c r="O154" s="220">
        <v>2191600</v>
      </c>
      <c r="P154" s="221">
        <v>1.1632200886262925E-2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332.4</v>
      </c>
      <c r="F155" s="217">
        <v>333.41666666666669</v>
      </c>
      <c r="G155" s="219">
        <v>329.03333333333336</v>
      </c>
      <c r="H155" s="219">
        <v>325.66666666666669</v>
      </c>
      <c r="I155" s="219">
        <v>321.28333333333336</v>
      </c>
      <c r="J155" s="219">
        <v>336.78333333333336</v>
      </c>
      <c r="K155" s="219">
        <v>341.16666666666669</v>
      </c>
      <c r="L155" s="219">
        <v>344.53333333333336</v>
      </c>
      <c r="M155" s="220">
        <v>337.8</v>
      </c>
      <c r="N155" s="220">
        <v>330.05</v>
      </c>
      <c r="O155" s="220">
        <v>35031000</v>
      </c>
      <c r="P155" s="221">
        <v>-1.0339859310111027E-2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549.85</v>
      </c>
      <c r="F156" s="217">
        <v>548.90000000000009</v>
      </c>
      <c r="G156" s="219">
        <v>542.35000000000014</v>
      </c>
      <c r="H156" s="219">
        <v>534.85</v>
      </c>
      <c r="I156" s="219">
        <v>528.30000000000007</v>
      </c>
      <c r="J156" s="219">
        <v>556.4000000000002</v>
      </c>
      <c r="K156" s="219">
        <v>562.95000000000016</v>
      </c>
      <c r="L156" s="219">
        <v>570.45000000000027</v>
      </c>
      <c r="M156" s="220">
        <v>555.45000000000005</v>
      </c>
      <c r="N156" s="220">
        <v>541.4</v>
      </c>
      <c r="O156" s="220">
        <v>52783900</v>
      </c>
      <c r="P156" s="221">
        <v>-2.1095520516900525E-2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3113.75</v>
      </c>
      <c r="F157" s="217">
        <v>3101.6333333333332</v>
      </c>
      <c r="G157" s="219">
        <v>3085.2666666666664</v>
      </c>
      <c r="H157" s="219">
        <v>3056.7833333333333</v>
      </c>
      <c r="I157" s="219">
        <v>3040.4166666666665</v>
      </c>
      <c r="J157" s="219">
        <v>3130.1166666666663</v>
      </c>
      <c r="K157" s="219">
        <v>3146.4833333333331</v>
      </c>
      <c r="L157" s="219">
        <v>3174.9666666666662</v>
      </c>
      <c r="M157" s="220">
        <v>3118</v>
      </c>
      <c r="N157" s="220">
        <v>3073.15</v>
      </c>
      <c r="O157" s="220">
        <v>2475000</v>
      </c>
      <c r="P157" s="221">
        <v>2.0408163265306121E-2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3881.65</v>
      </c>
      <c r="F158" s="217">
        <v>3864.5499999999997</v>
      </c>
      <c r="G158" s="219">
        <v>3811.0999999999995</v>
      </c>
      <c r="H158" s="219">
        <v>3740.5499999999997</v>
      </c>
      <c r="I158" s="219">
        <v>3687.0999999999995</v>
      </c>
      <c r="J158" s="219">
        <v>3935.0999999999995</v>
      </c>
      <c r="K158" s="219">
        <v>3988.5499999999993</v>
      </c>
      <c r="L158" s="219">
        <v>4059.0999999999995</v>
      </c>
      <c r="M158" s="220">
        <v>3918</v>
      </c>
      <c r="N158" s="220">
        <v>3794</v>
      </c>
      <c r="O158" s="220">
        <v>1795750</v>
      </c>
      <c r="P158" s="221">
        <v>-3.3373704750370069E-2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122.99</v>
      </c>
      <c r="F159" s="217">
        <v>123.25999999999999</v>
      </c>
      <c r="G159" s="219">
        <v>121.77999999999999</v>
      </c>
      <c r="H159" s="219">
        <v>120.57</v>
      </c>
      <c r="I159" s="219">
        <v>119.08999999999999</v>
      </c>
      <c r="J159" s="219">
        <v>124.46999999999998</v>
      </c>
      <c r="K159" s="219">
        <v>125.95</v>
      </c>
      <c r="L159" s="219">
        <v>127.15999999999998</v>
      </c>
      <c r="M159" s="220">
        <v>124.74</v>
      </c>
      <c r="N159" s="220">
        <v>122.05</v>
      </c>
      <c r="O159" s="220">
        <v>254952000</v>
      </c>
      <c r="P159" s="221">
        <v>1.5842152237664157E-2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6469.45</v>
      </c>
      <c r="F160" s="217">
        <v>6501.8</v>
      </c>
      <c r="G160" s="219">
        <v>6394.6</v>
      </c>
      <c r="H160" s="219">
        <v>6319.75</v>
      </c>
      <c r="I160" s="219">
        <v>6212.55</v>
      </c>
      <c r="J160" s="219">
        <v>6576.6500000000005</v>
      </c>
      <c r="K160" s="219">
        <v>6683.8499999999995</v>
      </c>
      <c r="L160" s="219">
        <v>6758.7000000000007</v>
      </c>
      <c r="M160" s="220">
        <v>6609</v>
      </c>
      <c r="N160" s="220">
        <v>6426.95</v>
      </c>
      <c r="O160" s="220">
        <v>4336625</v>
      </c>
      <c r="P160" s="221">
        <v>4.3869414773582069E-2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342.05</v>
      </c>
      <c r="F161" s="217">
        <v>341.41666666666669</v>
      </c>
      <c r="G161" s="219">
        <v>339.73333333333335</v>
      </c>
      <c r="H161" s="219">
        <v>337.41666666666669</v>
      </c>
      <c r="I161" s="219">
        <v>335.73333333333335</v>
      </c>
      <c r="J161" s="219">
        <v>343.73333333333335</v>
      </c>
      <c r="K161" s="219">
        <v>345.41666666666663</v>
      </c>
      <c r="L161" s="219">
        <v>347.73333333333335</v>
      </c>
      <c r="M161" s="220">
        <v>343.1</v>
      </c>
      <c r="N161" s="220">
        <v>339.1</v>
      </c>
      <c r="O161" s="220">
        <v>64242000</v>
      </c>
      <c r="P161" s="221">
        <v>-1.2997787610619468E-2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1465.7</v>
      </c>
      <c r="F162" s="217">
        <v>1464.9166666666667</v>
      </c>
      <c r="G162" s="219">
        <v>1456.8833333333334</v>
      </c>
      <c r="H162" s="219">
        <v>1448.0666666666666</v>
      </c>
      <c r="I162" s="219">
        <v>1440.0333333333333</v>
      </c>
      <c r="J162" s="219">
        <v>1473.7333333333336</v>
      </c>
      <c r="K162" s="219">
        <v>1481.7666666666669</v>
      </c>
      <c r="L162" s="219">
        <v>1490.5833333333337</v>
      </c>
      <c r="M162" s="220">
        <v>1472.95</v>
      </c>
      <c r="N162" s="220">
        <v>1456.1</v>
      </c>
      <c r="O162" s="220">
        <v>5162388</v>
      </c>
      <c r="P162" s="221">
        <v>1.0259648015152711E-3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811.8</v>
      </c>
      <c r="F163" s="217">
        <v>805.93333333333339</v>
      </c>
      <c r="G163" s="219">
        <v>797.86666666666679</v>
      </c>
      <c r="H163" s="219">
        <v>783.93333333333339</v>
      </c>
      <c r="I163" s="219">
        <v>775.86666666666679</v>
      </c>
      <c r="J163" s="219">
        <v>819.86666666666679</v>
      </c>
      <c r="K163" s="219">
        <v>827.93333333333339</v>
      </c>
      <c r="L163" s="219">
        <v>841.86666666666679</v>
      </c>
      <c r="M163" s="220">
        <v>814</v>
      </c>
      <c r="N163" s="220">
        <v>792</v>
      </c>
      <c r="O163" s="220">
        <v>9928000</v>
      </c>
      <c r="P163" s="221">
        <v>5.2631578947368418E-2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246</v>
      </c>
      <c r="F164" s="217">
        <v>249.16666666666666</v>
      </c>
      <c r="G164" s="219">
        <v>241.68333333333334</v>
      </c>
      <c r="H164" s="219">
        <v>237.36666666666667</v>
      </c>
      <c r="I164" s="219">
        <v>229.88333333333335</v>
      </c>
      <c r="J164" s="219">
        <v>253.48333333333332</v>
      </c>
      <c r="K164" s="219">
        <v>260.96666666666658</v>
      </c>
      <c r="L164" s="219">
        <v>265.2833333333333</v>
      </c>
      <c r="M164" s="220">
        <v>256.64999999999998</v>
      </c>
      <c r="N164" s="220">
        <v>244.85</v>
      </c>
      <c r="O164" s="220">
        <v>63402500</v>
      </c>
      <c r="P164" s="221">
        <v>4.3490783410138248E-2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613.25</v>
      </c>
      <c r="F165" s="217">
        <v>612.16666666666663</v>
      </c>
      <c r="G165" s="219">
        <v>603.58333333333326</v>
      </c>
      <c r="H165" s="219">
        <v>593.91666666666663</v>
      </c>
      <c r="I165" s="219">
        <v>585.33333333333326</v>
      </c>
      <c r="J165" s="219">
        <v>621.83333333333326</v>
      </c>
      <c r="K165" s="219">
        <v>630.41666666666652</v>
      </c>
      <c r="L165" s="219">
        <v>640.08333333333326</v>
      </c>
      <c r="M165" s="220">
        <v>620.75</v>
      </c>
      <c r="N165" s="220">
        <v>602.5</v>
      </c>
      <c r="O165" s="220">
        <v>51840000</v>
      </c>
      <c r="P165" s="221">
        <v>-2.6588553402433528E-2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3194.05</v>
      </c>
      <c r="F166" s="217">
        <v>3193.5</v>
      </c>
      <c r="G166" s="219">
        <v>3175.55</v>
      </c>
      <c r="H166" s="219">
        <v>3157.05</v>
      </c>
      <c r="I166" s="219">
        <v>3139.1000000000004</v>
      </c>
      <c r="J166" s="219">
        <v>3212</v>
      </c>
      <c r="K166" s="219">
        <v>3229.95</v>
      </c>
      <c r="L166" s="219">
        <v>3248.45</v>
      </c>
      <c r="M166" s="220">
        <v>3211.45</v>
      </c>
      <c r="N166" s="220">
        <v>3175</v>
      </c>
      <c r="O166" s="220">
        <v>35071250</v>
      </c>
      <c r="P166" s="221">
        <v>-5.8394574407018684E-3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156.30000000000001</v>
      </c>
      <c r="F167" s="217">
        <v>156.90666666666667</v>
      </c>
      <c r="G167" s="219">
        <v>154.96333333333334</v>
      </c>
      <c r="H167" s="219">
        <v>153.62666666666667</v>
      </c>
      <c r="I167" s="219">
        <v>151.68333333333334</v>
      </c>
      <c r="J167" s="219">
        <v>158.24333333333334</v>
      </c>
      <c r="K167" s="219">
        <v>160.18666666666667</v>
      </c>
      <c r="L167" s="219">
        <v>161.52333333333334</v>
      </c>
      <c r="M167" s="220">
        <v>158.85</v>
      </c>
      <c r="N167" s="220">
        <v>155.57</v>
      </c>
      <c r="O167" s="220">
        <v>160136000</v>
      </c>
      <c r="P167" s="221">
        <v>-1.4217654835249807E-3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726.85</v>
      </c>
      <c r="F168" s="217">
        <v>728.28333333333342</v>
      </c>
      <c r="G168" s="219">
        <v>720.11666666666679</v>
      </c>
      <c r="H168" s="219">
        <v>713.38333333333333</v>
      </c>
      <c r="I168" s="219">
        <v>705.2166666666667</v>
      </c>
      <c r="J168" s="219">
        <v>735.01666666666688</v>
      </c>
      <c r="K168" s="219">
        <v>743.18333333333362</v>
      </c>
      <c r="L168" s="219">
        <v>749.91666666666697</v>
      </c>
      <c r="M168" s="220">
        <v>736.45</v>
      </c>
      <c r="N168" s="220">
        <v>721.55</v>
      </c>
      <c r="O168" s="220">
        <v>20402400</v>
      </c>
      <c r="P168" s="221">
        <v>3.0590802553948113E-2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1531.95</v>
      </c>
      <c r="F169" s="217">
        <v>1528.8666666666668</v>
      </c>
      <c r="G169" s="219">
        <v>1522.0333333333335</v>
      </c>
      <c r="H169" s="219">
        <v>1512.1166666666668</v>
      </c>
      <c r="I169" s="219">
        <v>1505.2833333333335</v>
      </c>
      <c r="J169" s="219">
        <v>1538.7833333333335</v>
      </c>
      <c r="K169" s="219">
        <v>1545.6166666666666</v>
      </c>
      <c r="L169" s="219">
        <v>1555.5333333333335</v>
      </c>
      <c r="M169" s="220">
        <v>1535.7</v>
      </c>
      <c r="N169" s="220">
        <v>1518.95</v>
      </c>
      <c r="O169" s="220">
        <v>9008250</v>
      </c>
      <c r="P169" s="221">
        <v>1.6679176048703195E-3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864.75</v>
      </c>
      <c r="F170" s="217">
        <v>866.06666666666661</v>
      </c>
      <c r="G170" s="219">
        <v>857.98333333333323</v>
      </c>
      <c r="H170" s="219">
        <v>851.21666666666658</v>
      </c>
      <c r="I170" s="219">
        <v>843.13333333333321</v>
      </c>
      <c r="J170" s="219">
        <v>872.83333333333326</v>
      </c>
      <c r="K170" s="219">
        <v>880.91666666666674</v>
      </c>
      <c r="L170" s="219">
        <v>887.68333333333328</v>
      </c>
      <c r="M170" s="220">
        <v>874.15</v>
      </c>
      <c r="N170" s="220">
        <v>859.3</v>
      </c>
      <c r="O170" s="220">
        <v>101620500</v>
      </c>
      <c r="P170" s="221">
        <v>5.1689508506616252E-4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27835.7</v>
      </c>
      <c r="F171" s="217">
        <v>27671.3</v>
      </c>
      <c r="G171" s="219">
        <v>27462.6</v>
      </c>
      <c r="H171" s="219">
        <v>27089.5</v>
      </c>
      <c r="I171" s="219">
        <v>26880.799999999999</v>
      </c>
      <c r="J171" s="219">
        <v>28044.399999999998</v>
      </c>
      <c r="K171" s="219">
        <v>28253.100000000002</v>
      </c>
      <c r="L171" s="219">
        <v>28626.199999999997</v>
      </c>
      <c r="M171" s="220">
        <v>27880</v>
      </c>
      <c r="N171" s="220">
        <v>27298.2</v>
      </c>
      <c r="O171" s="220">
        <v>276025</v>
      </c>
      <c r="P171" s="221">
        <v>-2.5077262693156733E-2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7803.5</v>
      </c>
      <c r="F172" s="217">
        <v>7803.166666666667</v>
      </c>
      <c r="G172" s="219">
        <v>7751.3333333333339</v>
      </c>
      <c r="H172" s="219">
        <v>7699.166666666667</v>
      </c>
      <c r="I172" s="219">
        <v>7647.3333333333339</v>
      </c>
      <c r="J172" s="219">
        <v>7855.3333333333339</v>
      </c>
      <c r="K172" s="219">
        <v>7907.1666666666679</v>
      </c>
      <c r="L172" s="219">
        <v>7959.3333333333339</v>
      </c>
      <c r="M172" s="220">
        <v>7855</v>
      </c>
      <c r="N172" s="220">
        <v>7751</v>
      </c>
      <c r="O172" s="220">
        <v>1860150</v>
      </c>
      <c r="P172" s="221">
        <v>0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2392.4499999999998</v>
      </c>
      <c r="F173" s="217">
        <v>2385.8833333333337</v>
      </c>
      <c r="G173" s="219">
        <v>2374.1166666666672</v>
      </c>
      <c r="H173" s="219">
        <v>2355.7833333333338</v>
      </c>
      <c r="I173" s="219">
        <v>2344.0166666666673</v>
      </c>
      <c r="J173" s="219">
        <v>2404.2166666666672</v>
      </c>
      <c r="K173" s="219">
        <v>2415.9833333333336</v>
      </c>
      <c r="L173" s="219">
        <v>2434.3166666666671</v>
      </c>
      <c r="M173" s="220">
        <v>2397.65</v>
      </c>
      <c r="N173" s="220">
        <v>2367.5500000000002</v>
      </c>
      <c r="O173" s="220">
        <v>5029875</v>
      </c>
      <c r="P173" s="221">
        <v>5.8492688413948257E-3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2791.3</v>
      </c>
      <c r="F174" s="217">
        <v>2791.7833333333333</v>
      </c>
      <c r="G174" s="219">
        <v>2775.0166666666664</v>
      </c>
      <c r="H174" s="219">
        <v>2758.7333333333331</v>
      </c>
      <c r="I174" s="219">
        <v>2741.9666666666662</v>
      </c>
      <c r="J174" s="219">
        <v>2808.0666666666666</v>
      </c>
      <c r="K174" s="219">
        <v>2824.8333333333339</v>
      </c>
      <c r="L174" s="219">
        <v>2841.1166666666668</v>
      </c>
      <c r="M174" s="220">
        <v>2808.55</v>
      </c>
      <c r="N174" s="220">
        <v>2775.5</v>
      </c>
      <c r="O174" s="220">
        <v>6994800</v>
      </c>
      <c r="P174" s="221">
        <v>4.7486409991464126E-2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1585.35</v>
      </c>
      <c r="F175" s="217">
        <v>1574.95</v>
      </c>
      <c r="G175" s="219">
        <v>1561.4</v>
      </c>
      <c r="H175" s="219">
        <v>1537.45</v>
      </c>
      <c r="I175" s="219">
        <v>1523.9</v>
      </c>
      <c r="J175" s="219">
        <v>1598.9</v>
      </c>
      <c r="K175" s="219">
        <v>1612.4499999999998</v>
      </c>
      <c r="L175" s="219">
        <v>1636.4</v>
      </c>
      <c r="M175" s="220">
        <v>1588.5</v>
      </c>
      <c r="N175" s="220">
        <v>1551</v>
      </c>
      <c r="O175" s="220">
        <v>17692150</v>
      </c>
      <c r="P175" s="221">
        <v>2.6313117982660953E-2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795.1</v>
      </c>
      <c r="F176" s="217">
        <v>795.69999999999993</v>
      </c>
      <c r="G176" s="219">
        <v>788.24999999999989</v>
      </c>
      <c r="H176" s="219">
        <v>781.4</v>
      </c>
      <c r="I176" s="219">
        <v>773.94999999999993</v>
      </c>
      <c r="J176" s="219">
        <v>802.54999999999984</v>
      </c>
      <c r="K176" s="219">
        <v>809.99999999999989</v>
      </c>
      <c r="L176" s="219">
        <v>816.8499999999998</v>
      </c>
      <c r="M176" s="220">
        <v>803.15</v>
      </c>
      <c r="N176" s="220">
        <v>788.85</v>
      </c>
      <c r="O176" s="220">
        <v>5979000</v>
      </c>
      <c r="P176" s="221">
        <v>1.507537688442211E-3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719.75</v>
      </c>
      <c r="F177" s="217">
        <v>721.65</v>
      </c>
      <c r="G177" s="219">
        <v>715.34999999999991</v>
      </c>
      <c r="H177" s="219">
        <v>710.94999999999993</v>
      </c>
      <c r="I177" s="219">
        <v>704.64999999999986</v>
      </c>
      <c r="J177" s="219">
        <v>726.05</v>
      </c>
      <c r="K177" s="219">
        <v>732.34999999999991</v>
      </c>
      <c r="L177" s="219">
        <v>736.75</v>
      </c>
      <c r="M177" s="220">
        <v>727.95</v>
      </c>
      <c r="N177" s="220">
        <v>717.25</v>
      </c>
      <c r="O177" s="220">
        <v>6289000</v>
      </c>
      <c r="P177" s="221">
        <v>4.1513651604662303E-3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1088.45</v>
      </c>
      <c r="F178" s="217">
        <v>1090.4166666666667</v>
      </c>
      <c r="G178" s="219">
        <v>1080.0333333333335</v>
      </c>
      <c r="H178" s="219">
        <v>1071.6166666666668</v>
      </c>
      <c r="I178" s="219">
        <v>1061.2333333333336</v>
      </c>
      <c r="J178" s="219">
        <v>1098.8333333333335</v>
      </c>
      <c r="K178" s="219">
        <v>1109.2166666666667</v>
      </c>
      <c r="L178" s="219">
        <v>1117.6333333333334</v>
      </c>
      <c r="M178" s="220">
        <v>1100.8</v>
      </c>
      <c r="N178" s="220">
        <v>1082</v>
      </c>
      <c r="O178" s="220">
        <v>11543400</v>
      </c>
      <c r="P178" s="221">
        <v>1.70082860880942E-2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1853.7</v>
      </c>
      <c r="F179" s="217">
        <v>1852.2333333333333</v>
      </c>
      <c r="G179" s="219">
        <v>1828.4666666666667</v>
      </c>
      <c r="H179" s="219">
        <v>1803.2333333333333</v>
      </c>
      <c r="I179" s="219">
        <v>1779.4666666666667</v>
      </c>
      <c r="J179" s="219">
        <v>1877.4666666666667</v>
      </c>
      <c r="K179" s="219">
        <v>1901.2333333333336</v>
      </c>
      <c r="L179" s="219">
        <v>1926.4666666666667</v>
      </c>
      <c r="M179" s="220">
        <v>1876</v>
      </c>
      <c r="N179" s="220">
        <v>1827</v>
      </c>
      <c r="O179" s="220">
        <v>7485000</v>
      </c>
      <c r="P179" s="221">
        <v>3.10627453681383E-2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1147.8</v>
      </c>
      <c r="F180" s="217">
        <v>1152.3499999999999</v>
      </c>
      <c r="G180" s="219">
        <v>1141.0999999999999</v>
      </c>
      <c r="H180" s="219">
        <v>1134.4000000000001</v>
      </c>
      <c r="I180" s="219">
        <v>1123.1500000000001</v>
      </c>
      <c r="J180" s="219">
        <v>1159.0499999999997</v>
      </c>
      <c r="K180" s="219">
        <v>1170.2999999999997</v>
      </c>
      <c r="L180" s="219">
        <v>1176.9999999999995</v>
      </c>
      <c r="M180" s="220">
        <v>1163.5999999999999</v>
      </c>
      <c r="N180" s="220">
        <v>1145.6500000000001</v>
      </c>
      <c r="O180" s="220">
        <v>11250900</v>
      </c>
      <c r="P180" s="221">
        <v>2.5386539802321289E-2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1019</v>
      </c>
      <c r="F181" s="217">
        <v>1014.1</v>
      </c>
      <c r="G181" s="219">
        <v>1005.8000000000001</v>
      </c>
      <c r="H181" s="219">
        <v>992.6</v>
      </c>
      <c r="I181" s="219">
        <v>984.30000000000007</v>
      </c>
      <c r="J181" s="219">
        <v>1027.3000000000002</v>
      </c>
      <c r="K181" s="219">
        <v>1035.5999999999999</v>
      </c>
      <c r="L181" s="219">
        <v>1048.8000000000002</v>
      </c>
      <c r="M181" s="220">
        <v>1022.4</v>
      </c>
      <c r="N181" s="220">
        <v>1000.9</v>
      </c>
      <c r="O181" s="220">
        <v>66128150</v>
      </c>
      <c r="P181" s="221">
        <v>-1.8209581669565503E-2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439.8</v>
      </c>
      <c r="F182" s="217">
        <v>439.75</v>
      </c>
      <c r="G182" s="219">
        <v>436</v>
      </c>
      <c r="H182" s="219">
        <v>432.2</v>
      </c>
      <c r="I182" s="219">
        <v>428.45</v>
      </c>
      <c r="J182" s="219">
        <v>443.55</v>
      </c>
      <c r="K182" s="219">
        <v>447.3</v>
      </c>
      <c r="L182" s="219">
        <v>451.1</v>
      </c>
      <c r="M182" s="220">
        <v>443.5</v>
      </c>
      <c r="N182" s="220">
        <v>435.95</v>
      </c>
      <c r="O182" s="220">
        <v>96439950</v>
      </c>
      <c r="P182" s="221">
        <v>-5.7480862908837853E-3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172.68</v>
      </c>
      <c r="F183" s="217">
        <v>173.02</v>
      </c>
      <c r="G183" s="219">
        <v>171.89000000000001</v>
      </c>
      <c r="H183" s="219">
        <v>171.1</v>
      </c>
      <c r="I183" s="219">
        <v>169.97</v>
      </c>
      <c r="J183" s="219">
        <v>173.81000000000003</v>
      </c>
      <c r="K183" s="219">
        <v>174.94000000000003</v>
      </c>
      <c r="L183" s="219">
        <v>175.73000000000005</v>
      </c>
      <c r="M183" s="220">
        <v>174.15</v>
      </c>
      <c r="N183" s="220">
        <v>172.23</v>
      </c>
      <c r="O183" s="220">
        <v>233315500</v>
      </c>
      <c r="P183" s="221">
        <v>4.1899441340782122E-3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3985.75</v>
      </c>
      <c r="F184" s="217">
        <v>3992.75</v>
      </c>
      <c r="G184" s="219">
        <v>3973.5</v>
      </c>
      <c r="H184" s="219">
        <v>3961.25</v>
      </c>
      <c r="I184" s="219">
        <v>3942</v>
      </c>
      <c r="J184" s="219">
        <v>4005</v>
      </c>
      <c r="K184" s="219">
        <v>4024.25</v>
      </c>
      <c r="L184" s="219">
        <v>4036.5</v>
      </c>
      <c r="M184" s="220">
        <v>4012</v>
      </c>
      <c r="N184" s="220">
        <v>3980.5</v>
      </c>
      <c r="O184" s="220">
        <v>17627225</v>
      </c>
      <c r="P184" s="221">
        <v>8.9246364037020715E-3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1469.95</v>
      </c>
      <c r="F185" s="217">
        <v>1466.9833333333333</v>
      </c>
      <c r="G185" s="219">
        <v>1461.2666666666667</v>
      </c>
      <c r="H185" s="219">
        <v>1452.5833333333333</v>
      </c>
      <c r="I185" s="219">
        <v>1446.8666666666666</v>
      </c>
      <c r="J185" s="219">
        <v>1475.6666666666667</v>
      </c>
      <c r="K185" s="219">
        <v>1481.3833333333334</v>
      </c>
      <c r="L185" s="219">
        <v>1490.0666666666668</v>
      </c>
      <c r="M185" s="220">
        <v>1472.7</v>
      </c>
      <c r="N185" s="220">
        <v>1458.3</v>
      </c>
      <c r="O185" s="220">
        <v>17458200</v>
      </c>
      <c r="P185" s="221">
        <v>7.6534146003601608E-3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3230.75</v>
      </c>
      <c r="F186" s="217">
        <v>3213</v>
      </c>
      <c r="G186" s="219">
        <v>3189.75</v>
      </c>
      <c r="H186" s="219">
        <v>3148.75</v>
      </c>
      <c r="I186" s="219">
        <v>3125.5</v>
      </c>
      <c r="J186" s="219">
        <v>3254</v>
      </c>
      <c r="K186" s="219">
        <v>3277.25</v>
      </c>
      <c r="L186" s="219">
        <v>3318.25</v>
      </c>
      <c r="M186" s="220">
        <v>3236.25</v>
      </c>
      <c r="N186" s="220">
        <v>3172</v>
      </c>
      <c r="O186" s="220">
        <v>10370325</v>
      </c>
      <c r="P186" s="221">
        <v>-4.2866603136659506E-2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2942.05</v>
      </c>
      <c r="F187" s="217">
        <v>2926.0333333333333</v>
      </c>
      <c r="G187" s="219">
        <v>2906.0166666666664</v>
      </c>
      <c r="H187" s="219">
        <v>2869.9833333333331</v>
      </c>
      <c r="I187" s="219">
        <v>2849.9666666666662</v>
      </c>
      <c r="J187" s="219">
        <v>2962.0666666666666</v>
      </c>
      <c r="K187" s="219">
        <v>2982.0833333333339</v>
      </c>
      <c r="L187" s="219">
        <v>3018.1166666666668</v>
      </c>
      <c r="M187" s="220">
        <v>2946.05</v>
      </c>
      <c r="N187" s="220">
        <v>2890</v>
      </c>
      <c r="O187" s="220">
        <v>1286000</v>
      </c>
      <c r="P187" s="221">
        <v>-6.3743480780374734E-3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5615.45</v>
      </c>
      <c r="F188" s="217">
        <v>5609.3833333333341</v>
      </c>
      <c r="G188" s="219">
        <v>5576.0666666666684</v>
      </c>
      <c r="H188" s="219">
        <v>5536.6833333333343</v>
      </c>
      <c r="I188" s="219">
        <v>5503.3666666666686</v>
      </c>
      <c r="J188" s="219">
        <v>5648.7666666666682</v>
      </c>
      <c r="K188" s="219">
        <v>5682.0833333333339</v>
      </c>
      <c r="L188" s="219">
        <v>5721.4666666666681</v>
      </c>
      <c r="M188" s="220">
        <v>5642.7</v>
      </c>
      <c r="N188" s="220">
        <v>5570</v>
      </c>
      <c r="O188" s="220">
        <v>3318800</v>
      </c>
      <c r="P188" s="221">
        <v>2.9010032636286715E-3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2443.1</v>
      </c>
      <c r="F189" s="217">
        <v>2431.7833333333333</v>
      </c>
      <c r="G189" s="219">
        <v>2413.2166666666667</v>
      </c>
      <c r="H189" s="219">
        <v>2383.3333333333335</v>
      </c>
      <c r="I189" s="219">
        <v>2364.7666666666669</v>
      </c>
      <c r="J189" s="219">
        <v>2461.6666666666665</v>
      </c>
      <c r="K189" s="219">
        <v>2480.2333333333331</v>
      </c>
      <c r="L189" s="219">
        <v>2510.1166666666663</v>
      </c>
      <c r="M189" s="220">
        <v>2450.35</v>
      </c>
      <c r="N189" s="220">
        <v>2401.9</v>
      </c>
      <c r="O189" s="220">
        <v>5475050</v>
      </c>
      <c r="P189" s="221">
        <v>-5.7139412934723646E-2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2089.65</v>
      </c>
      <c r="F190" s="217">
        <v>2088.65</v>
      </c>
      <c r="G190" s="219">
        <v>2072.1000000000004</v>
      </c>
      <c r="H190" s="219">
        <v>2054.5500000000002</v>
      </c>
      <c r="I190" s="219">
        <v>2038.0000000000005</v>
      </c>
      <c r="J190" s="219">
        <v>2106.2000000000003</v>
      </c>
      <c r="K190" s="219">
        <v>2122.7500000000005</v>
      </c>
      <c r="L190" s="219">
        <v>2140.3000000000002</v>
      </c>
      <c r="M190" s="220">
        <v>2105.1999999999998</v>
      </c>
      <c r="N190" s="220">
        <v>2071.1</v>
      </c>
      <c r="O190" s="220">
        <v>2392000</v>
      </c>
      <c r="P190" s="221">
        <v>6.9035191109614417E-3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11726.2</v>
      </c>
      <c r="F191" s="217">
        <v>11684.983333333332</v>
      </c>
      <c r="G191" s="219">
        <v>11569.966666666664</v>
      </c>
      <c r="H191" s="219">
        <v>11413.733333333332</v>
      </c>
      <c r="I191" s="219">
        <v>11298.716666666664</v>
      </c>
      <c r="J191" s="219">
        <v>11841.216666666664</v>
      </c>
      <c r="K191" s="219">
        <v>11956.23333333333</v>
      </c>
      <c r="L191" s="219">
        <v>12112.466666666664</v>
      </c>
      <c r="M191" s="220">
        <v>11800</v>
      </c>
      <c r="N191" s="220">
        <v>11528.75</v>
      </c>
      <c r="O191" s="220">
        <v>2467000</v>
      </c>
      <c r="P191" s="221">
        <v>-1.8611425797054539E-3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566.79999999999995</v>
      </c>
      <c r="F192" s="217">
        <v>568.56666666666661</v>
      </c>
      <c r="G192" s="219">
        <v>563.73333333333323</v>
      </c>
      <c r="H192" s="219">
        <v>560.66666666666663</v>
      </c>
      <c r="I192" s="219">
        <v>555.83333333333326</v>
      </c>
      <c r="J192" s="219">
        <v>571.63333333333321</v>
      </c>
      <c r="K192" s="219">
        <v>576.4666666666667</v>
      </c>
      <c r="L192" s="219">
        <v>579.53333333333319</v>
      </c>
      <c r="M192" s="220">
        <v>573.4</v>
      </c>
      <c r="N192" s="220">
        <v>565.5</v>
      </c>
      <c r="O192" s="220">
        <v>37265800</v>
      </c>
      <c r="P192" s="221">
        <v>1.7788034794958281E-2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467.95</v>
      </c>
      <c r="F193" s="217">
        <v>467.48333333333335</v>
      </c>
      <c r="G193" s="219">
        <v>464.9666666666667</v>
      </c>
      <c r="H193" s="219">
        <v>461.98333333333335</v>
      </c>
      <c r="I193" s="219">
        <v>459.4666666666667</v>
      </c>
      <c r="J193" s="219">
        <v>470.4666666666667</v>
      </c>
      <c r="K193" s="219">
        <v>472.98333333333335</v>
      </c>
      <c r="L193" s="219">
        <v>475.9666666666667</v>
      </c>
      <c r="M193" s="220">
        <v>470</v>
      </c>
      <c r="N193" s="220">
        <v>464.5</v>
      </c>
      <c r="O193" s="220">
        <v>132774400</v>
      </c>
      <c r="P193" s="221">
        <v>3.5289004780530205E-3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1474.55</v>
      </c>
      <c r="F194" s="217">
        <v>1472.4666666666665</v>
      </c>
      <c r="G194" s="219">
        <v>1460.9333333333329</v>
      </c>
      <c r="H194" s="219">
        <v>1447.3166666666664</v>
      </c>
      <c r="I194" s="219">
        <v>1435.7833333333328</v>
      </c>
      <c r="J194" s="219">
        <v>1486.083333333333</v>
      </c>
      <c r="K194" s="219">
        <v>1497.6166666666663</v>
      </c>
      <c r="L194" s="219">
        <v>1511.2333333333331</v>
      </c>
      <c r="M194" s="220">
        <v>1484</v>
      </c>
      <c r="N194" s="220">
        <v>1458.85</v>
      </c>
      <c r="O194" s="220">
        <v>8893200</v>
      </c>
      <c r="P194" s="221">
        <v>-2.1714738301102238E-2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542.25</v>
      </c>
      <c r="F195" s="217">
        <v>543</v>
      </c>
      <c r="G195" s="219">
        <v>538.79999999999995</v>
      </c>
      <c r="H195" s="219">
        <v>535.34999999999991</v>
      </c>
      <c r="I195" s="219">
        <v>531.14999999999986</v>
      </c>
      <c r="J195" s="219">
        <v>546.45000000000005</v>
      </c>
      <c r="K195" s="219">
        <v>550.65000000000009</v>
      </c>
      <c r="L195" s="219">
        <v>554.10000000000014</v>
      </c>
      <c r="M195" s="220">
        <v>547.20000000000005</v>
      </c>
      <c r="N195" s="220">
        <v>539.54999999999995</v>
      </c>
      <c r="O195" s="220">
        <v>61548000</v>
      </c>
      <c r="P195" s="221">
        <v>2.7615533126420489E-3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1171.75</v>
      </c>
      <c r="F196" s="217">
        <v>1172.55</v>
      </c>
      <c r="G196" s="219">
        <v>1162</v>
      </c>
      <c r="H196" s="219">
        <v>1152.25</v>
      </c>
      <c r="I196" s="219">
        <v>1141.7</v>
      </c>
      <c r="J196" s="219">
        <v>1182.3</v>
      </c>
      <c r="K196" s="219">
        <v>1192.8499999999997</v>
      </c>
      <c r="L196" s="219">
        <v>1202.5999999999999</v>
      </c>
      <c r="M196" s="220">
        <v>1183.0999999999999</v>
      </c>
      <c r="N196" s="220">
        <v>1162.8</v>
      </c>
      <c r="O196" s="220">
        <v>15195600</v>
      </c>
      <c r="P196" s="221">
        <v>2.9512195121951218E-2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8" t="s">
        <v>16</v>
      </c>
      <c r="B8" s="340"/>
      <c r="C8" s="343" t="s">
        <v>20</v>
      </c>
      <c r="D8" s="343" t="s">
        <v>21</v>
      </c>
      <c r="E8" s="335" t="s">
        <v>22</v>
      </c>
      <c r="F8" s="336"/>
      <c r="G8" s="337"/>
      <c r="H8" s="335" t="s">
        <v>23</v>
      </c>
      <c r="I8" s="336"/>
      <c r="J8" s="337"/>
      <c r="K8" s="26"/>
      <c r="L8" s="48"/>
      <c r="M8" s="48"/>
      <c r="N8" s="1"/>
      <c r="O8" s="1"/>
    </row>
    <row r="9" spans="1:15" ht="36" customHeight="1">
      <c r="A9" s="339"/>
      <c r="B9" s="342"/>
      <c r="C9" s="342"/>
      <c r="D9" s="3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24433.200000000001</v>
      </c>
      <c r="D10" s="34">
        <v>24402.900000000005</v>
      </c>
      <c r="E10" s="34">
        <v>24362.200000000012</v>
      </c>
      <c r="F10" s="34">
        <v>24291.200000000008</v>
      </c>
      <c r="G10" s="34">
        <v>24250.500000000015</v>
      </c>
      <c r="H10" s="34">
        <v>24473.900000000009</v>
      </c>
      <c r="I10" s="34">
        <v>24514.6</v>
      </c>
      <c r="J10" s="34">
        <v>24585.600000000006</v>
      </c>
      <c r="K10" s="34">
        <v>24443.599999999999</v>
      </c>
      <c r="L10" s="34">
        <v>24331.9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52568.800000000003</v>
      </c>
      <c r="D11" s="34">
        <v>52496.116666666661</v>
      </c>
      <c r="E11" s="34">
        <v>52365.633333333324</v>
      </c>
      <c r="F11" s="34">
        <v>52162.46666666666</v>
      </c>
      <c r="G11" s="34">
        <v>52031.983333333323</v>
      </c>
      <c r="H11" s="34">
        <v>52699.283333333326</v>
      </c>
      <c r="I11" s="34">
        <v>52829.766666666663</v>
      </c>
      <c r="J11" s="34">
        <v>53032.933333333327</v>
      </c>
      <c r="K11" s="34">
        <v>52626.6</v>
      </c>
      <c r="L11" s="34">
        <v>52292.95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7179.9</v>
      </c>
      <c r="D12" s="36">
        <v>7173.5</v>
      </c>
      <c r="E12" s="36">
        <v>7114.4</v>
      </c>
      <c r="F12" s="36">
        <v>7048.9</v>
      </c>
      <c r="G12" s="36">
        <v>6989.7999999999993</v>
      </c>
      <c r="H12" s="36">
        <v>7239</v>
      </c>
      <c r="I12" s="36">
        <v>7298.1</v>
      </c>
      <c r="J12" s="36">
        <v>7363.6</v>
      </c>
      <c r="K12" s="36">
        <v>7232.6</v>
      </c>
      <c r="L12" s="36">
        <v>7108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9263.7999999999993</v>
      </c>
      <c r="D13" s="36">
        <v>9257.4833333333318</v>
      </c>
      <c r="E13" s="36">
        <v>9229.6666666666642</v>
      </c>
      <c r="F13" s="36">
        <v>9195.5333333333328</v>
      </c>
      <c r="G13" s="36">
        <v>9167.7166666666653</v>
      </c>
      <c r="H13" s="36">
        <v>9291.6166666666631</v>
      </c>
      <c r="I13" s="36">
        <v>9319.4333333333325</v>
      </c>
      <c r="J13" s="36">
        <v>9353.5666666666621</v>
      </c>
      <c r="K13" s="36">
        <v>9285.2999999999993</v>
      </c>
      <c r="L13" s="36">
        <v>9223.35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37668.65</v>
      </c>
      <c r="D14" s="36">
        <v>37700.100000000006</v>
      </c>
      <c r="E14" s="36">
        <v>37572.400000000009</v>
      </c>
      <c r="F14" s="36">
        <v>37476.15</v>
      </c>
      <c r="G14" s="36">
        <v>37348.450000000004</v>
      </c>
      <c r="H14" s="36">
        <v>37796.350000000013</v>
      </c>
      <c r="I14" s="36">
        <v>37924.05000000001</v>
      </c>
      <c r="J14" s="36">
        <v>38020.300000000017</v>
      </c>
      <c r="K14" s="36">
        <v>37827.800000000003</v>
      </c>
      <c r="L14" s="36">
        <v>37603.85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11233.25</v>
      </c>
      <c r="D15" s="36">
        <v>11230.783333333333</v>
      </c>
      <c r="E15" s="36">
        <v>11142.116666666665</v>
      </c>
      <c r="F15" s="36">
        <v>11050.983333333332</v>
      </c>
      <c r="G15" s="36">
        <v>10962.316666666664</v>
      </c>
      <c r="H15" s="36">
        <v>11321.916666666666</v>
      </c>
      <c r="I15" s="36">
        <v>11410.583333333334</v>
      </c>
      <c r="J15" s="36">
        <v>11501.716666666667</v>
      </c>
      <c r="K15" s="36">
        <v>11319.45</v>
      </c>
      <c r="L15" s="36">
        <v>11139.65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16027.45</v>
      </c>
      <c r="D16" s="36">
        <v>16018.800000000001</v>
      </c>
      <c r="E16" s="36">
        <v>15957.300000000003</v>
      </c>
      <c r="F16" s="36">
        <v>15887.150000000001</v>
      </c>
      <c r="G16" s="36">
        <v>15825.650000000003</v>
      </c>
      <c r="H16" s="36">
        <v>16088.950000000003</v>
      </c>
      <c r="I16" s="36">
        <v>16150.449999999999</v>
      </c>
      <c r="J16" s="36">
        <v>16220.600000000002</v>
      </c>
      <c r="K16" s="36">
        <v>16080.3</v>
      </c>
      <c r="L16" s="36">
        <v>15948.65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8591</v>
      </c>
      <c r="D17" s="36">
        <v>8624.3666666666668</v>
      </c>
      <c r="E17" s="36">
        <v>8533.7833333333328</v>
      </c>
      <c r="F17" s="36">
        <v>8476.5666666666657</v>
      </c>
      <c r="G17" s="36">
        <v>8385.9833333333318</v>
      </c>
      <c r="H17" s="36">
        <v>8681.5833333333339</v>
      </c>
      <c r="I17" s="36">
        <v>8772.1666666666661</v>
      </c>
      <c r="J17" s="36">
        <v>8829.383333333335</v>
      </c>
      <c r="K17" s="31">
        <v>8714.9500000000007</v>
      </c>
      <c r="L17" s="31">
        <v>8567.15</v>
      </c>
      <c r="M17" s="31">
        <v>1.9561299999999999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2685.8</v>
      </c>
      <c r="D18" s="36">
        <v>2681.5166666666669</v>
      </c>
      <c r="E18" s="36">
        <v>2648.3333333333339</v>
      </c>
      <c r="F18" s="36">
        <v>2610.8666666666672</v>
      </c>
      <c r="G18" s="36">
        <v>2577.6833333333343</v>
      </c>
      <c r="H18" s="36">
        <v>2718.9833333333336</v>
      </c>
      <c r="I18" s="36">
        <v>2752.166666666667</v>
      </c>
      <c r="J18" s="36">
        <v>2789.6333333333332</v>
      </c>
      <c r="K18" s="31">
        <v>2714.7</v>
      </c>
      <c r="L18" s="31">
        <v>2644.05</v>
      </c>
      <c r="M18" s="31">
        <v>4.2175000000000002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1554.25</v>
      </c>
      <c r="D19" s="36">
        <v>1550.5666666666668</v>
      </c>
      <c r="E19" s="36">
        <v>1534.5833333333337</v>
      </c>
      <c r="F19" s="36">
        <v>1514.916666666667</v>
      </c>
      <c r="G19" s="36">
        <v>1498.9333333333338</v>
      </c>
      <c r="H19" s="36">
        <v>1570.2333333333336</v>
      </c>
      <c r="I19" s="36">
        <v>1586.2166666666667</v>
      </c>
      <c r="J19" s="36">
        <v>1605.8833333333334</v>
      </c>
      <c r="K19" s="31">
        <v>1566.55</v>
      </c>
      <c r="L19" s="31">
        <v>1530.9</v>
      </c>
      <c r="M19" s="31">
        <v>3.0749499999999999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640.04999999999995</v>
      </c>
      <c r="D20" s="36">
        <v>641.75</v>
      </c>
      <c r="E20" s="36">
        <v>636.45000000000005</v>
      </c>
      <c r="F20" s="36">
        <v>632.85</v>
      </c>
      <c r="G20" s="36">
        <v>627.55000000000007</v>
      </c>
      <c r="H20" s="36">
        <v>645.35</v>
      </c>
      <c r="I20" s="36">
        <v>650.65</v>
      </c>
      <c r="J20" s="36">
        <v>654.25</v>
      </c>
      <c r="K20" s="31">
        <v>647.04999999999995</v>
      </c>
      <c r="L20" s="31">
        <v>638.15</v>
      </c>
      <c r="M20" s="31">
        <v>14.361560000000001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1003.45</v>
      </c>
      <c r="D21" s="36">
        <v>1012.2166666666667</v>
      </c>
      <c r="E21" s="36">
        <v>991.23333333333335</v>
      </c>
      <c r="F21" s="36">
        <v>979.01666666666665</v>
      </c>
      <c r="G21" s="36">
        <v>958.0333333333333</v>
      </c>
      <c r="H21" s="36">
        <v>1024.4333333333334</v>
      </c>
      <c r="I21" s="36">
        <v>1045.4166666666667</v>
      </c>
      <c r="J21" s="36">
        <v>1057.6333333333334</v>
      </c>
      <c r="K21" s="31">
        <v>1033.2</v>
      </c>
      <c r="L21" s="31">
        <v>1000</v>
      </c>
      <c r="M21" s="31">
        <v>9.0116599999999991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3110.75</v>
      </c>
      <c r="D22" s="36">
        <v>3123.0833333333335</v>
      </c>
      <c r="E22" s="36">
        <v>3088.166666666667</v>
      </c>
      <c r="F22" s="36">
        <v>3065.5833333333335</v>
      </c>
      <c r="G22" s="36">
        <v>3030.666666666667</v>
      </c>
      <c r="H22" s="36">
        <v>3145.666666666667</v>
      </c>
      <c r="I22" s="36">
        <v>3180.5833333333339</v>
      </c>
      <c r="J22" s="36">
        <v>3203.166666666667</v>
      </c>
      <c r="K22" s="31">
        <v>3158</v>
      </c>
      <c r="L22" s="31">
        <v>3100.5</v>
      </c>
      <c r="M22" s="31">
        <v>9.2240300000000008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1756.3</v>
      </c>
      <c r="D23" s="36">
        <v>1773.2</v>
      </c>
      <c r="E23" s="36">
        <v>1731.4</v>
      </c>
      <c r="F23" s="36">
        <v>1706.5</v>
      </c>
      <c r="G23" s="36">
        <v>1664.7</v>
      </c>
      <c r="H23" s="36">
        <v>1798.1000000000001</v>
      </c>
      <c r="I23" s="36">
        <v>1839.8999999999999</v>
      </c>
      <c r="J23" s="36">
        <v>1864.8000000000002</v>
      </c>
      <c r="K23" s="31">
        <v>1815</v>
      </c>
      <c r="L23" s="31">
        <v>1748.3</v>
      </c>
      <c r="M23" s="31">
        <v>6.7401099999999996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1478</v>
      </c>
      <c r="D24" s="36">
        <v>1485.6499999999999</v>
      </c>
      <c r="E24" s="36">
        <v>1467.3499999999997</v>
      </c>
      <c r="F24" s="36">
        <v>1456.6999999999998</v>
      </c>
      <c r="G24" s="36">
        <v>1438.3999999999996</v>
      </c>
      <c r="H24" s="36">
        <v>1496.2999999999997</v>
      </c>
      <c r="I24" s="36">
        <v>1514.6</v>
      </c>
      <c r="J24" s="36">
        <v>1525.2499999999998</v>
      </c>
      <c r="K24" s="31">
        <v>1503.95</v>
      </c>
      <c r="L24" s="31">
        <v>1475</v>
      </c>
      <c r="M24" s="31">
        <v>22.56634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724.95</v>
      </c>
      <c r="D25" s="36">
        <v>722.16666666666663</v>
      </c>
      <c r="E25" s="36">
        <v>699.33333333333326</v>
      </c>
      <c r="F25" s="36">
        <v>673.71666666666658</v>
      </c>
      <c r="G25" s="36">
        <v>650.88333333333321</v>
      </c>
      <c r="H25" s="36">
        <v>747.7833333333333</v>
      </c>
      <c r="I25" s="36">
        <v>770.61666666666656</v>
      </c>
      <c r="J25" s="36">
        <v>796.23333333333335</v>
      </c>
      <c r="K25" s="31">
        <v>745</v>
      </c>
      <c r="L25" s="31">
        <v>696.55</v>
      </c>
      <c r="M25" s="31">
        <v>111.21465999999999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891.85</v>
      </c>
      <c r="D26" s="36">
        <v>898.93333333333339</v>
      </c>
      <c r="E26" s="36">
        <v>880.46666666666681</v>
      </c>
      <c r="F26" s="36">
        <v>869.08333333333337</v>
      </c>
      <c r="G26" s="36">
        <v>850.61666666666679</v>
      </c>
      <c r="H26" s="36">
        <v>910.31666666666683</v>
      </c>
      <c r="I26" s="36">
        <v>928.78333333333353</v>
      </c>
      <c r="J26" s="36">
        <v>940.16666666666686</v>
      </c>
      <c r="K26" s="31">
        <v>917.4</v>
      </c>
      <c r="L26" s="31">
        <v>887.55</v>
      </c>
      <c r="M26" s="31">
        <v>17.15991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338.3</v>
      </c>
      <c r="D27" s="36">
        <v>340.31666666666666</v>
      </c>
      <c r="E27" s="36">
        <v>334.7833333333333</v>
      </c>
      <c r="F27" s="36">
        <v>331.26666666666665</v>
      </c>
      <c r="G27" s="36">
        <v>325.73333333333329</v>
      </c>
      <c r="H27" s="36">
        <v>343.83333333333331</v>
      </c>
      <c r="I27" s="36">
        <v>349.36666666666673</v>
      </c>
      <c r="J27" s="36">
        <v>352.88333333333333</v>
      </c>
      <c r="K27" s="31">
        <v>345.85</v>
      </c>
      <c r="L27" s="31">
        <v>336.8</v>
      </c>
      <c r="M27" s="31">
        <v>18.16798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230.13</v>
      </c>
      <c r="D28" s="36">
        <v>230.53</v>
      </c>
      <c r="E28" s="36">
        <v>228.97</v>
      </c>
      <c r="F28" s="36">
        <v>227.81</v>
      </c>
      <c r="G28" s="36">
        <v>226.25</v>
      </c>
      <c r="H28" s="36">
        <v>231.69</v>
      </c>
      <c r="I28" s="36">
        <v>233.25</v>
      </c>
      <c r="J28" s="36">
        <v>234.41</v>
      </c>
      <c r="K28" s="31">
        <v>232.09</v>
      </c>
      <c r="L28" s="31">
        <v>229.37</v>
      </c>
      <c r="M28" s="31">
        <v>30.08389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322.10000000000002</v>
      </c>
      <c r="D29" s="36">
        <v>322.93333333333334</v>
      </c>
      <c r="E29" s="36">
        <v>318.56666666666666</v>
      </c>
      <c r="F29" s="36">
        <v>315.0333333333333</v>
      </c>
      <c r="G29" s="36">
        <v>310.66666666666663</v>
      </c>
      <c r="H29" s="36">
        <v>326.4666666666667</v>
      </c>
      <c r="I29" s="36">
        <v>330.83333333333337</v>
      </c>
      <c r="J29" s="36">
        <v>334.36666666666673</v>
      </c>
      <c r="K29" s="31">
        <v>327.3</v>
      </c>
      <c r="L29" s="31">
        <v>319.39999999999998</v>
      </c>
      <c r="M29" s="31">
        <v>46.726109999999998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5324.15</v>
      </c>
      <c r="D30" s="36">
        <v>5298.2666666666673</v>
      </c>
      <c r="E30" s="36">
        <v>5247.7333333333345</v>
      </c>
      <c r="F30" s="36">
        <v>5171.3166666666675</v>
      </c>
      <c r="G30" s="36">
        <v>5120.7833333333347</v>
      </c>
      <c r="H30" s="36">
        <v>5374.6833333333343</v>
      </c>
      <c r="I30" s="36">
        <v>5425.2166666666672</v>
      </c>
      <c r="J30" s="36">
        <v>5501.6333333333341</v>
      </c>
      <c r="K30" s="31">
        <v>5348.8</v>
      </c>
      <c r="L30" s="31">
        <v>5221.8500000000004</v>
      </c>
      <c r="M30" s="31">
        <v>3.2581500000000001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677.65</v>
      </c>
      <c r="D31" s="36">
        <v>679.01666666666677</v>
      </c>
      <c r="E31" s="36">
        <v>670.03333333333353</v>
      </c>
      <c r="F31" s="36">
        <v>662.41666666666674</v>
      </c>
      <c r="G31" s="36">
        <v>653.43333333333351</v>
      </c>
      <c r="H31" s="36">
        <v>686.63333333333355</v>
      </c>
      <c r="I31" s="36">
        <v>695.6166666666669</v>
      </c>
      <c r="J31" s="36">
        <v>703.23333333333358</v>
      </c>
      <c r="K31" s="31">
        <v>688</v>
      </c>
      <c r="L31" s="31">
        <v>671.4</v>
      </c>
      <c r="M31" s="31">
        <v>27.56185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6320.3</v>
      </c>
      <c r="D32" s="36">
        <v>6308.8666666666659</v>
      </c>
      <c r="E32" s="36">
        <v>6267.3333333333321</v>
      </c>
      <c r="F32" s="36">
        <v>6214.3666666666659</v>
      </c>
      <c r="G32" s="36">
        <v>6172.8333333333321</v>
      </c>
      <c r="H32" s="36">
        <v>6361.8333333333321</v>
      </c>
      <c r="I32" s="36">
        <v>6403.3666666666668</v>
      </c>
      <c r="J32" s="36">
        <v>6456.3333333333321</v>
      </c>
      <c r="K32" s="31">
        <v>6350.4</v>
      </c>
      <c r="L32" s="31">
        <v>6255.9</v>
      </c>
      <c r="M32" s="31">
        <v>1.7623899999999999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536.9</v>
      </c>
      <c r="D33" s="36">
        <v>533.74999999999989</v>
      </c>
      <c r="E33" s="36">
        <v>525.69999999999982</v>
      </c>
      <c r="F33" s="36">
        <v>514.49999999999989</v>
      </c>
      <c r="G33" s="36">
        <v>506.44999999999982</v>
      </c>
      <c r="H33" s="36">
        <v>544.94999999999982</v>
      </c>
      <c r="I33" s="36">
        <v>552.99999999999977</v>
      </c>
      <c r="J33" s="36">
        <v>564.19999999999982</v>
      </c>
      <c r="K33" s="31">
        <v>541.79999999999995</v>
      </c>
      <c r="L33" s="31">
        <v>522.54999999999995</v>
      </c>
      <c r="M33" s="31">
        <v>49.153770000000002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228.28</v>
      </c>
      <c r="D34" s="36">
        <v>228.66</v>
      </c>
      <c r="E34" s="36">
        <v>226.87</v>
      </c>
      <c r="F34" s="36">
        <v>225.46</v>
      </c>
      <c r="G34" s="36">
        <v>223.67000000000002</v>
      </c>
      <c r="H34" s="36">
        <v>230.07</v>
      </c>
      <c r="I34" s="36">
        <v>231.86</v>
      </c>
      <c r="J34" s="36">
        <v>233.26999999999998</v>
      </c>
      <c r="K34" s="31">
        <v>230.45</v>
      </c>
      <c r="L34" s="31">
        <v>227.25</v>
      </c>
      <c r="M34" s="31">
        <v>132.37953999999999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2905</v>
      </c>
      <c r="D35" s="36">
        <v>2902.7333333333336</v>
      </c>
      <c r="E35" s="36">
        <v>2892.2666666666673</v>
      </c>
      <c r="F35" s="36">
        <v>2879.5333333333338</v>
      </c>
      <c r="G35" s="36">
        <v>2869.0666666666675</v>
      </c>
      <c r="H35" s="36">
        <v>2915.4666666666672</v>
      </c>
      <c r="I35" s="36">
        <v>2925.9333333333334</v>
      </c>
      <c r="J35" s="36">
        <v>2938.666666666667</v>
      </c>
      <c r="K35" s="31">
        <v>2913.2</v>
      </c>
      <c r="L35" s="31">
        <v>2890</v>
      </c>
      <c r="M35" s="31">
        <v>6.8543099999999999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2335.5</v>
      </c>
      <c r="D36" s="36">
        <v>2328.8333333333335</v>
      </c>
      <c r="E36" s="36">
        <v>2309.7166666666672</v>
      </c>
      <c r="F36" s="36">
        <v>2283.9333333333338</v>
      </c>
      <c r="G36" s="36">
        <v>2264.8166666666675</v>
      </c>
      <c r="H36" s="36">
        <v>2354.6166666666668</v>
      </c>
      <c r="I36" s="36">
        <v>2373.7333333333327</v>
      </c>
      <c r="J36" s="36">
        <v>2399.5166666666664</v>
      </c>
      <c r="K36" s="31">
        <v>2347.9499999999998</v>
      </c>
      <c r="L36" s="31">
        <v>2303.0500000000002</v>
      </c>
      <c r="M36" s="31">
        <v>3.3650500000000001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1332.4</v>
      </c>
      <c r="D37" s="36">
        <v>1320.2166666666667</v>
      </c>
      <c r="E37" s="36">
        <v>1302.4333333333334</v>
      </c>
      <c r="F37" s="36">
        <v>1272.4666666666667</v>
      </c>
      <c r="G37" s="36">
        <v>1254.6833333333334</v>
      </c>
      <c r="H37" s="36">
        <v>1350.1833333333334</v>
      </c>
      <c r="I37" s="36">
        <v>1367.9666666666667</v>
      </c>
      <c r="J37" s="36">
        <v>1397.9333333333334</v>
      </c>
      <c r="K37" s="31">
        <v>1338</v>
      </c>
      <c r="L37" s="31">
        <v>1290.25</v>
      </c>
      <c r="M37" s="31">
        <v>17.087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4806.3500000000004</v>
      </c>
      <c r="D38" s="36">
        <v>4826.7666666666664</v>
      </c>
      <c r="E38" s="36">
        <v>4759.583333333333</v>
      </c>
      <c r="F38" s="36">
        <v>4712.8166666666666</v>
      </c>
      <c r="G38" s="36">
        <v>4645.6333333333332</v>
      </c>
      <c r="H38" s="36">
        <v>4873.5333333333328</v>
      </c>
      <c r="I38" s="36">
        <v>4940.7166666666672</v>
      </c>
      <c r="J38" s="36">
        <v>4987.4833333333327</v>
      </c>
      <c r="K38" s="31">
        <v>4893.95</v>
      </c>
      <c r="L38" s="31">
        <v>4780</v>
      </c>
      <c r="M38" s="31">
        <v>4.2154699999999998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1289.4000000000001</v>
      </c>
      <c r="D39" s="36">
        <v>1287.8666666666668</v>
      </c>
      <c r="E39" s="36">
        <v>1280.7333333333336</v>
      </c>
      <c r="F39" s="36">
        <v>1272.0666666666668</v>
      </c>
      <c r="G39" s="36">
        <v>1264.9333333333336</v>
      </c>
      <c r="H39" s="36">
        <v>1296.5333333333335</v>
      </c>
      <c r="I39" s="36">
        <v>1303.6666666666667</v>
      </c>
      <c r="J39" s="36">
        <v>1312.3333333333335</v>
      </c>
      <c r="K39" s="31">
        <v>1295</v>
      </c>
      <c r="L39" s="31">
        <v>1279.2</v>
      </c>
      <c r="M39" s="31">
        <v>69.303399999999996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9534.1</v>
      </c>
      <c r="D40" s="36">
        <v>9526.7666666666664</v>
      </c>
      <c r="E40" s="36">
        <v>9488.5333333333328</v>
      </c>
      <c r="F40" s="36">
        <v>9442.9666666666672</v>
      </c>
      <c r="G40" s="36">
        <v>9404.7333333333336</v>
      </c>
      <c r="H40" s="36">
        <v>9572.3333333333321</v>
      </c>
      <c r="I40" s="36">
        <v>9610.5666666666657</v>
      </c>
      <c r="J40" s="36">
        <v>9656.1333333333314</v>
      </c>
      <c r="K40" s="31">
        <v>9565</v>
      </c>
      <c r="L40" s="31">
        <v>9481.2000000000007</v>
      </c>
      <c r="M40" s="31">
        <v>2.62913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7068.05</v>
      </c>
      <c r="D41" s="36">
        <v>7084.1500000000005</v>
      </c>
      <c r="E41" s="36">
        <v>7025.9000000000015</v>
      </c>
      <c r="F41" s="36">
        <v>6983.7500000000009</v>
      </c>
      <c r="G41" s="36">
        <v>6925.5000000000018</v>
      </c>
      <c r="H41" s="36">
        <v>7126.3000000000011</v>
      </c>
      <c r="I41" s="36">
        <v>7184.5499999999993</v>
      </c>
      <c r="J41" s="36">
        <v>7226.7000000000007</v>
      </c>
      <c r="K41" s="31">
        <v>7142.4</v>
      </c>
      <c r="L41" s="31">
        <v>7042</v>
      </c>
      <c r="M41" s="31">
        <v>9.7350300000000001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1581.6</v>
      </c>
      <c r="D42" s="36">
        <v>1577.5</v>
      </c>
      <c r="E42" s="36">
        <v>1571.1</v>
      </c>
      <c r="F42" s="36">
        <v>1560.6</v>
      </c>
      <c r="G42" s="36">
        <v>1554.1999999999998</v>
      </c>
      <c r="H42" s="36">
        <v>1588</v>
      </c>
      <c r="I42" s="36">
        <v>1594.4</v>
      </c>
      <c r="J42" s="36">
        <v>1604.9</v>
      </c>
      <c r="K42" s="31">
        <v>1583.9</v>
      </c>
      <c r="L42" s="31">
        <v>1567</v>
      </c>
      <c r="M42" s="31">
        <v>12.339460000000001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9848</v>
      </c>
      <c r="D43" s="36">
        <v>9816.3333333333339</v>
      </c>
      <c r="E43" s="36">
        <v>9753.6666666666679</v>
      </c>
      <c r="F43" s="36">
        <v>9659.3333333333339</v>
      </c>
      <c r="G43" s="36">
        <v>9596.6666666666679</v>
      </c>
      <c r="H43" s="36">
        <v>9910.6666666666679</v>
      </c>
      <c r="I43" s="36">
        <v>9973.3333333333358</v>
      </c>
      <c r="J43" s="36">
        <v>10067.666666666668</v>
      </c>
      <c r="K43" s="31">
        <v>9879</v>
      </c>
      <c r="L43" s="31">
        <v>9722</v>
      </c>
      <c r="M43" s="31">
        <v>0.74519999999999997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3187.85</v>
      </c>
      <c r="D44" s="36">
        <v>3170.2333333333336</v>
      </c>
      <c r="E44" s="36">
        <v>3140.4666666666672</v>
      </c>
      <c r="F44" s="36">
        <v>3093.0833333333335</v>
      </c>
      <c r="G44" s="36">
        <v>3063.3166666666671</v>
      </c>
      <c r="H44" s="36">
        <v>3217.6166666666672</v>
      </c>
      <c r="I44" s="36">
        <v>3247.3833333333337</v>
      </c>
      <c r="J44" s="36">
        <v>3294.7666666666673</v>
      </c>
      <c r="K44" s="31">
        <v>3200</v>
      </c>
      <c r="L44" s="31">
        <v>3122.85</v>
      </c>
      <c r="M44" s="31">
        <v>3.6289199999999999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200.76</v>
      </c>
      <c r="D45" s="36">
        <v>202.12</v>
      </c>
      <c r="E45" s="36">
        <v>198.64000000000001</v>
      </c>
      <c r="F45" s="36">
        <v>196.52</v>
      </c>
      <c r="G45" s="36">
        <v>193.04000000000002</v>
      </c>
      <c r="H45" s="36">
        <v>204.24</v>
      </c>
      <c r="I45" s="36">
        <v>207.72000000000003</v>
      </c>
      <c r="J45" s="36">
        <v>209.84</v>
      </c>
      <c r="K45" s="31">
        <v>205.6</v>
      </c>
      <c r="L45" s="31">
        <v>200</v>
      </c>
      <c r="M45" s="31">
        <v>80.275499999999994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261.7</v>
      </c>
      <c r="D46" s="36">
        <v>262.5</v>
      </c>
      <c r="E46" s="36">
        <v>260.3</v>
      </c>
      <c r="F46" s="36">
        <v>258.90000000000003</v>
      </c>
      <c r="G46" s="36">
        <v>256.70000000000005</v>
      </c>
      <c r="H46" s="36">
        <v>263.89999999999998</v>
      </c>
      <c r="I46" s="36">
        <v>266.10000000000002</v>
      </c>
      <c r="J46" s="36">
        <v>267.49999999999994</v>
      </c>
      <c r="K46" s="31">
        <v>264.7</v>
      </c>
      <c r="L46" s="31">
        <v>261.10000000000002</v>
      </c>
      <c r="M46" s="31">
        <v>135.78992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123.66</v>
      </c>
      <c r="D47" s="36">
        <v>123.50666666666666</v>
      </c>
      <c r="E47" s="36">
        <v>121.11333333333332</v>
      </c>
      <c r="F47" s="36">
        <v>118.56666666666665</v>
      </c>
      <c r="G47" s="36">
        <v>116.1733333333333</v>
      </c>
      <c r="H47" s="36">
        <v>126.05333333333333</v>
      </c>
      <c r="I47" s="36">
        <v>128.44666666666666</v>
      </c>
      <c r="J47" s="36">
        <v>130.99333333333334</v>
      </c>
      <c r="K47" s="31">
        <v>125.9</v>
      </c>
      <c r="L47" s="31">
        <v>120.96</v>
      </c>
      <c r="M47" s="31">
        <v>201.26206999999999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1515.3</v>
      </c>
      <c r="D48" s="36">
        <v>1526.05</v>
      </c>
      <c r="E48" s="36">
        <v>1502.1</v>
      </c>
      <c r="F48" s="36">
        <v>1488.8999999999999</v>
      </c>
      <c r="G48" s="36">
        <v>1464.9499999999998</v>
      </c>
      <c r="H48" s="36">
        <v>1539.25</v>
      </c>
      <c r="I48" s="36">
        <v>1563.2000000000003</v>
      </c>
      <c r="J48" s="36">
        <v>1576.4</v>
      </c>
      <c r="K48" s="31">
        <v>1550</v>
      </c>
      <c r="L48" s="31">
        <v>1512.85</v>
      </c>
      <c r="M48" s="31">
        <v>8.4443599999999996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513.85</v>
      </c>
      <c r="D49" s="36">
        <v>512.76666666666677</v>
      </c>
      <c r="E49" s="36">
        <v>509.83333333333348</v>
      </c>
      <c r="F49" s="36">
        <v>505.81666666666672</v>
      </c>
      <c r="G49" s="36">
        <v>502.88333333333344</v>
      </c>
      <c r="H49" s="36">
        <v>516.78333333333353</v>
      </c>
      <c r="I49" s="36">
        <v>519.7166666666667</v>
      </c>
      <c r="J49" s="36">
        <v>523.73333333333358</v>
      </c>
      <c r="K49" s="31">
        <v>515.70000000000005</v>
      </c>
      <c r="L49" s="31">
        <v>508.75</v>
      </c>
      <c r="M49" s="31">
        <v>21.234639999999999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1681.25</v>
      </c>
      <c r="D50" s="36">
        <v>1678.5</v>
      </c>
      <c r="E50" s="36">
        <v>1642.75</v>
      </c>
      <c r="F50" s="36">
        <v>1604.25</v>
      </c>
      <c r="G50" s="36">
        <v>1568.5</v>
      </c>
      <c r="H50" s="36">
        <v>1717</v>
      </c>
      <c r="I50" s="36">
        <v>1752.75</v>
      </c>
      <c r="J50" s="36">
        <v>1791.25</v>
      </c>
      <c r="K50" s="31">
        <v>1714.25</v>
      </c>
      <c r="L50" s="31">
        <v>1640</v>
      </c>
      <c r="M50" s="31">
        <v>21.99878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334.8</v>
      </c>
      <c r="D51" s="36">
        <v>334.28333333333336</v>
      </c>
      <c r="E51" s="36">
        <v>329.2166666666667</v>
      </c>
      <c r="F51" s="36">
        <v>323.63333333333333</v>
      </c>
      <c r="G51" s="36">
        <v>318.56666666666666</v>
      </c>
      <c r="H51" s="36">
        <v>339.86666666666673</v>
      </c>
      <c r="I51" s="36">
        <v>344.93333333333345</v>
      </c>
      <c r="J51" s="36">
        <v>350.51666666666677</v>
      </c>
      <c r="K51" s="31">
        <v>339.35</v>
      </c>
      <c r="L51" s="31">
        <v>328.7</v>
      </c>
      <c r="M51" s="31">
        <v>522.25572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1670</v>
      </c>
      <c r="D52" s="36">
        <v>1671.4333333333334</v>
      </c>
      <c r="E52" s="36">
        <v>1661.0166666666669</v>
      </c>
      <c r="F52" s="36">
        <v>1652.0333333333335</v>
      </c>
      <c r="G52" s="36">
        <v>1641.616666666667</v>
      </c>
      <c r="H52" s="36">
        <v>1680.4166666666667</v>
      </c>
      <c r="I52" s="36">
        <v>1690.8333333333333</v>
      </c>
      <c r="J52" s="36">
        <v>1699.8166666666666</v>
      </c>
      <c r="K52" s="31">
        <v>1681.85</v>
      </c>
      <c r="L52" s="31">
        <v>1662.45</v>
      </c>
      <c r="M52" s="31">
        <v>6.1381300000000003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329.5</v>
      </c>
      <c r="D53" s="36">
        <v>329.34999999999997</v>
      </c>
      <c r="E53" s="36">
        <v>323.34999999999991</v>
      </c>
      <c r="F53" s="36">
        <v>317.19999999999993</v>
      </c>
      <c r="G53" s="36">
        <v>311.19999999999987</v>
      </c>
      <c r="H53" s="36">
        <v>335.49999999999994</v>
      </c>
      <c r="I53" s="36">
        <v>341.50000000000006</v>
      </c>
      <c r="J53" s="36">
        <v>347.65</v>
      </c>
      <c r="K53" s="31">
        <v>335.35</v>
      </c>
      <c r="L53" s="31">
        <v>323.2</v>
      </c>
      <c r="M53" s="31">
        <v>394.57292999999999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300.2</v>
      </c>
      <c r="D54" s="36">
        <v>299.58333333333331</v>
      </c>
      <c r="E54" s="36">
        <v>297.01666666666665</v>
      </c>
      <c r="F54" s="36">
        <v>293.83333333333331</v>
      </c>
      <c r="G54" s="36">
        <v>291.26666666666665</v>
      </c>
      <c r="H54" s="36">
        <v>302.76666666666665</v>
      </c>
      <c r="I54" s="36">
        <v>305.33333333333337</v>
      </c>
      <c r="J54" s="36">
        <v>308.51666666666665</v>
      </c>
      <c r="K54" s="31">
        <v>302.14999999999998</v>
      </c>
      <c r="L54" s="31">
        <v>296.39999999999998</v>
      </c>
      <c r="M54" s="31">
        <v>180.94862000000001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1435.55</v>
      </c>
      <c r="D55" s="36">
        <v>1435.1166666666668</v>
      </c>
      <c r="E55" s="36">
        <v>1428.5833333333335</v>
      </c>
      <c r="F55" s="36">
        <v>1421.6166666666668</v>
      </c>
      <c r="G55" s="36">
        <v>1415.0833333333335</v>
      </c>
      <c r="H55" s="36">
        <v>1442.0833333333335</v>
      </c>
      <c r="I55" s="36">
        <v>1448.6166666666668</v>
      </c>
      <c r="J55" s="36">
        <v>1455.5833333333335</v>
      </c>
      <c r="K55" s="31">
        <v>1441.65</v>
      </c>
      <c r="L55" s="31">
        <v>1428.15</v>
      </c>
      <c r="M55" s="31">
        <v>28.974799999999998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363</v>
      </c>
      <c r="D56" s="36">
        <v>364.48333333333335</v>
      </c>
      <c r="E56" s="36">
        <v>359.56666666666672</v>
      </c>
      <c r="F56" s="36">
        <v>356.13333333333338</v>
      </c>
      <c r="G56" s="36">
        <v>351.21666666666675</v>
      </c>
      <c r="H56" s="36">
        <v>367.91666666666669</v>
      </c>
      <c r="I56" s="36">
        <v>372.83333333333331</v>
      </c>
      <c r="J56" s="36">
        <v>376.26666666666665</v>
      </c>
      <c r="K56" s="31">
        <v>369.4</v>
      </c>
      <c r="L56" s="31">
        <v>361.05</v>
      </c>
      <c r="M56" s="31">
        <v>20.593019999999999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35612.449999999997</v>
      </c>
      <c r="D57" s="36">
        <v>35307.15</v>
      </c>
      <c r="E57" s="36">
        <v>34861.300000000003</v>
      </c>
      <c r="F57" s="36">
        <v>34110.15</v>
      </c>
      <c r="G57" s="36">
        <v>33664.300000000003</v>
      </c>
      <c r="H57" s="36">
        <v>36058.300000000003</v>
      </c>
      <c r="I57" s="36">
        <v>36504.149999999994</v>
      </c>
      <c r="J57" s="36">
        <v>37255.300000000003</v>
      </c>
      <c r="K57" s="31">
        <v>35753</v>
      </c>
      <c r="L57" s="31">
        <v>34556</v>
      </c>
      <c r="M57" s="31">
        <v>0.30549999999999999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5668.85</v>
      </c>
      <c r="D58" s="36">
        <v>5652.3</v>
      </c>
      <c r="E58" s="36">
        <v>5599.6</v>
      </c>
      <c r="F58" s="36">
        <v>5530.35</v>
      </c>
      <c r="G58" s="36">
        <v>5477.6500000000005</v>
      </c>
      <c r="H58" s="36">
        <v>5721.55</v>
      </c>
      <c r="I58" s="36">
        <v>5774.2499999999991</v>
      </c>
      <c r="J58" s="36">
        <v>5843.5</v>
      </c>
      <c r="K58" s="31">
        <v>5705</v>
      </c>
      <c r="L58" s="31">
        <v>5583.05</v>
      </c>
      <c r="M58" s="31">
        <v>3.89812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757.8</v>
      </c>
      <c r="D59" s="36">
        <v>761.16666666666663</v>
      </c>
      <c r="E59" s="36">
        <v>747.48333333333323</v>
      </c>
      <c r="F59" s="36">
        <v>737.16666666666663</v>
      </c>
      <c r="G59" s="36">
        <v>723.48333333333323</v>
      </c>
      <c r="H59" s="36">
        <v>771.48333333333323</v>
      </c>
      <c r="I59" s="36">
        <v>785.16666666666663</v>
      </c>
      <c r="J59" s="36">
        <v>795.48333333333323</v>
      </c>
      <c r="K59" s="31">
        <v>774.85</v>
      </c>
      <c r="L59" s="31">
        <v>750.85</v>
      </c>
      <c r="M59" s="31">
        <v>19.945679999999999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</v>
      </c>
      <c r="D60" s="36">
        <v>116.05</v>
      </c>
      <c r="E60" s="36">
        <v>114.85</v>
      </c>
      <c r="F60" s="36">
        <v>113.7</v>
      </c>
      <c r="G60" s="36">
        <v>112.5</v>
      </c>
      <c r="H60" s="36">
        <v>117.19999999999999</v>
      </c>
      <c r="I60" s="36">
        <v>118.4</v>
      </c>
      <c r="J60" s="36">
        <v>119.54999999999998</v>
      </c>
      <c r="K60" s="31">
        <v>117.25</v>
      </c>
      <c r="L60" s="31">
        <v>114.9</v>
      </c>
      <c r="M60" s="31">
        <v>328.61023999999998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1403.5</v>
      </c>
      <c r="D61" s="36">
        <v>1409.6166666666668</v>
      </c>
      <c r="E61" s="36">
        <v>1394.2333333333336</v>
      </c>
      <c r="F61" s="36">
        <v>1384.9666666666667</v>
      </c>
      <c r="G61" s="36">
        <v>1369.5833333333335</v>
      </c>
      <c r="H61" s="36">
        <v>1418.8833333333337</v>
      </c>
      <c r="I61" s="36">
        <v>1434.2666666666669</v>
      </c>
      <c r="J61" s="36">
        <v>1443.5333333333338</v>
      </c>
      <c r="K61" s="31">
        <v>1425</v>
      </c>
      <c r="L61" s="31">
        <v>1400.35</v>
      </c>
      <c r="M61" s="31">
        <v>6.7384399999999998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1512.05</v>
      </c>
      <c r="D62" s="36">
        <v>1504.7833333333335</v>
      </c>
      <c r="E62" s="36">
        <v>1494.5666666666671</v>
      </c>
      <c r="F62" s="36">
        <v>1477.0833333333335</v>
      </c>
      <c r="G62" s="36">
        <v>1466.866666666667</v>
      </c>
      <c r="H62" s="36">
        <v>1522.2666666666671</v>
      </c>
      <c r="I62" s="36">
        <v>1532.4833333333338</v>
      </c>
      <c r="J62" s="36">
        <v>1549.9666666666672</v>
      </c>
      <c r="K62" s="31">
        <v>1515</v>
      </c>
      <c r="L62" s="31">
        <v>1487.3</v>
      </c>
      <c r="M62" s="31">
        <v>17.914059999999999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493.8</v>
      </c>
      <c r="D63" s="36">
        <v>493.95</v>
      </c>
      <c r="E63" s="36">
        <v>490.95</v>
      </c>
      <c r="F63" s="36">
        <v>488.1</v>
      </c>
      <c r="G63" s="36">
        <v>485.1</v>
      </c>
      <c r="H63" s="36">
        <v>496.79999999999995</v>
      </c>
      <c r="I63" s="36">
        <v>499.79999999999995</v>
      </c>
      <c r="J63" s="36">
        <v>502.64999999999992</v>
      </c>
      <c r="K63" s="31">
        <v>496.95</v>
      </c>
      <c r="L63" s="31">
        <v>491.1</v>
      </c>
      <c r="M63" s="31">
        <v>64.446839999999995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5760.65</v>
      </c>
      <c r="D64" s="36">
        <v>5795.2666666666673</v>
      </c>
      <c r="E64" s="36">
        <v>5690.4833333333345</v>
      </c>
      <c r="F64" s="36">
        <v>5620.3166666666675</v>
      </c>
      <c r="G64" s="36">
        <v>5515.5333333333347</v>
      </c>
      <c r="H64" s="36">
        <v>5865.4333333333343</v>
      </c>
      <c r="I64" s="36">
        <v>5970.2166666666672</v>
      </c>
      <c r="J64" s="36">
        <v>6040.3833333333341</v>
      </c>
      <c r="K64" s="31">
        <v>5900.05</v>
      </c>
      <c r="L64" s="31">
        <v>5725.1</v>
      </c>
      <c r="M64" s="31">
        <v>3.0122100000000001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2995.55</v>
      </c>
      <c r="D65" s="36">
        <v>2985.5333333333333</v>
      </c>
      <c r="E65" s="36">
        <v>2951.0666666666666</v>
      </c>
      <c r="F65" s="36">
        <v>2906.5833333333335</v>
      </c>
      <c r="G65" s="36">
        <v>2872.1166666666668</v>
      </c>
      <c r="H65" s="36">
        <v>3030.0166666666664</v>
      </c>
      <c r="I65" s="36">
        <v>3064.4833333333327</v>
      </c>
      <c r="J65" s="36">
        <v>3108.9666666666662</v>
      </c>
      <c r="K65" s="31">
        <v>3020</v>
      </c>
      <c r="L65" s="31">
        <v>2941.05</v>
      </c>
      <c r="M65" s="31">
        <v>4.4920799999999996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1040.3</v>
      </c>
      <c r="D66" s="36">
        <v>1038.2166666666665</v>
      </c>
      <c r="E66" s="36">
        <v>1020.633333333333</v>
      </c>
      <c r="F66" s="36">
        <v>1000.9666666666665</v>
      </c>
      <c r="G66" s="36">
        <v>983.38333333333298</v>
      </c>
      <c r="H66" s="36">
        <v>1057.883333333333</v>
      </c>
      <c r="I66" s="36">
        <v>1075.4666666666665</v>
      </c>
      <c r="J66" s="36">
        <v>1095.133333333333</v>
      </c>
      <c r="K66" s="31">
        <v>1055.8</v>
      </c>
      <c r="L66" s="31">
        <v>1018.55</v>
      </c>
      <c r="M66" s="31">
        <v>26.541689999999999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1610.65</v>
      </c>
      <c r="D67" s="36">
        <v>1617.1499999999999</v>
      </c>
      <c r="E67" s="36">
        <v>1595.4999999999998</v>
      </c>
      <c r="F67" s="36">
        <v>1580.35</v>
      </c>
      <c r="G67" s="36">
        <v>1558.6999999999998</v>
      </c>
      <c r="H67" s="36">
        <v>1632.2999999999997</v>
      </c>
      <c r="I67" s="36">
        <v>1653.9499999999998</v>
      </c>
      <c r="J67" s="36">
        <v>1669.0999999999997</v>
      </c>
      <c r="K67" s="31">
        <v>1638.8</v>
      </c>
      <c r="L67" s="31">
        <v>1602</v>
      </c>
      <c r="M67" s="31">
        <v>4.2704399999999998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427.65</v>
      </c>
      <c r="D68" s="36">
        <v>430.7</v>
      </c>
      <c r="E68" s="36">
        <v>419.45</v>
      </c>
      <c r="F68" s="36">
        <v>411.25</v>
      </c>
      <c r="G68" s="36">
        <v>400</v>
      </c>
      <c r="H68" s="36">
        <v>438.9</v>
      </c>
      <c r="I68" s="36">
        <v>450.15</v>
      </c>
      <c r="J68" s="36">
        <v>458.34999999999997</v>
      </c>
      <c r="K68" s="31">
        <v>441.95</v>
      </c>
      <c r="L68" s="31">
        <v>422.5</v>
      </c>
      <c r="M68" s="31">
        <v>96.869140000000002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3985.8</v>
      </c>
      <c r="D69" s="36">
        <v>4001.3833333333332</v>
      </c>
      <c r="E69" s="36">
        <v>3952.7666666666664</v>
      </c>
      <c r="F69" s="36">
        <v>3919.7333333333331</v>
      </c>
      <c r="G69" s="36">
        <v>3871.1166666666663</v>
      </c>
      <c r="H69" s="36">
        <v>4034.4166666666665</v>
      </c>
      <c r="I69" s="36">
        <v>4083.0333333333333</v>
      </c>
      <c r="J69" s="36">
        <v>4116.0666666666666</v>
      </c>
      <c r="K69" s="31">
        <v>4050</v>
      </c>
      <c r="L69" s="31">
        <v>3968.35</v>
      </c>
      <c r="M69" s="31">
        <v>4.3205299999999998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838.55</v>
      </c>
      <c r="D70" s="36">
        <v>836.91666666666663</v>
      </c>
      <c r="E70" s="36">
        <v>833.0333333333333</v>
      </c>
      <c r="F70" s="36">
        <v>827.51666666666665</v>
      </c>
      <c r="G70" s="36">
        <v>823.63333333333333</v>
      </c>
      <c r="H70" s="36">
        <v>842.43333333333328</v>
      </c>
      <c r="I70" s="36">
        <v>846.31666666666672</v>
      </c>
      <c r="J70" s="36">
        <v>851.83333333333326</v>
      </c>
      <c r="K70" s="31">
        <v>840.8</v>
      </c>
      <c r="L70" s="31">
        <v>831.4</v>
      </c>
      <c r="M70" s="31">
        <v>12.37622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630.20000000000005</v>
      </c>
      <c r="D71" s="36">
        <v>627.21666666666658</v>
      </c>
      <c r="E71" s="36">
        <v>621.03333333333319</v>
      </c>
      <c r="F71" s="36">
        <v>611.86666666666656</v>
      </c>
      <c r="G71" s="36">
        <v>605.68333333333317</v>
      </c>
      <c r="H71" s="36">
        <v>636.38333333333321</v>
      </c>
      <c r="I71" s="36">
        <v>642.56666666666661</v>
      </c>
      <c r="J71" s="36">
        <v>651.73333333333323</v>
      </c>
      <c r="K71" s="31">
        <v>633.4</v>
      </c>
      <c r="L71" s="31">
        <v>618.04999999999995</v>
      </c>
      <c r="M71" s="31">
        <v>26.656790000000001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1867.6</v>
      </c>
      <c r="D72" s="36">
        <v>1865.6166666666668</v>
      </c>
      <c r="E72" s="36">
        <v>1850.2333333333336</v>
      </c>
      <c r="F72" s="36">
        <v>1832.8666666666668</v>
      </c>
      <c r="G72" s="36">
        <v>1817.4833333333336</v>
      </c>
      <c r="H72" s="36">
        <v>1882.9833333333336</v>
      </c>
      <c r="I72" s="36">
        <v>1898.3666666666668</v>
      </c>
      <c r="J72" s="36">
        <v>1915.7333333333336</v>
      </c>
      <c r="K72" s="31">
        <v>1881</v>
      </c>
      <c r="L72" s="31">
        <v>1848.25</v>
      </c>
      <c r="M72" s="31">
        <v>2.8958400000000002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2700.9</v>
      </c>
      <c r="D73" s="36">
        <v>2708.6833333333329</v>
      </c>
      <c r="E73" s="36">
        <v>2662.3666666666659</v>
      </c>
      <c r="F73" s="36">
        <v>2623.833333333333</v>
      </c>
      <c r="G73" s="36">
        <v>2577.516666666666</v>
      </c>
      <c r="H73" s="36">
        <v>2747.2166666666658</v>
      </c>
      <c r="I73" s="36">
        <v>2793.5333333333324</v>
      </c>
      <c r="J73" s="36">
        <v>2832.0666666666657</v>
      </c>
      <c r="K73" s="31">
        <v>2755</v>
      </c>
      <c r="L73" s="31">
        <v>2670.15</v>
      </c>
      <c r="M73" s="31">
        <v>10.095890000000001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391.8</v>
      </c>
      <c r="D74" s="36">
        <v>393.75</v>
      </c>
      <c r="E74" s="36">
        <v>387.55</v>
      </c>
      <c r="F74" s="36">
        <v>383.3</v>
      </c>
      <c r="G74" s="36">
        <v>377.1</v>
      </c>
      <c r="H74" s="36">
        <v>398</v>
      </c>
      <c r="I74" s="36">
        <v>404.20000000000005</v>
      </c>
      <c r="J74" s="36">
        <v>408.45</v>
      </c>
      <c r="K74" s="31">
        <v>399.95</v>
      </c>
      <c r="L74" s="31">
        <v>389.5</v>
      </c>
      <c r="M74" s="31">
        <v>27.011140000000001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166.31</v>
      </c>
      <c r="D75" s="36">
        <v>165.76333333333332</v>
      </c>
      <c r="E75" s="36">
        <v>164.52666666666664</v>
      </c>
      <c r="F75" s="36">
        <v>162.74333333333331</v>
      </c>
      <c r="G75" s="36">
        <v>161.50666666666663</v>
      </c>
      <c r="H75" s="36">
        <v>167.54666666666665</v>
      </c>
      <c r="I75" s="36">
        <v>168.78333333333333</v>
      </c>
      <c r="J75" s="36">
        <v>170.56666666666666</v>
      </c>
      <c r="K75" s="31">
        <v>167</v>
      </c>
      <c r="L75" s="31">
        <v>163.98</v>
      </c>
      <c r="M75" s="31">
        <v>13.0068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4551.95</v>
      </c>
      <c r="D76" s="36">
        <v>4530.95</v>
      </c>
      <c r="E76" s="36">
        <v>4479</v>
      </c>
      <c r="F76" s="36">
        <v>4406.05</v>
      </c>
      <c r="G76" s="36">
        <v>4354.1000000000004</v>
      </c>
      <c r="H76" s="36">
        <v>4603.8999999999996</v>
      </c>
      <c r="I76" s="36">
        <v>4655.8499999999985</v>
      </c>
      <c r="J76" s="36">
        <v>4728.7999999999993</v>
      </c>
      <c r="K76" s="31">
        <v>4582.8999999999996</v>
      </c>
      <c r="L76" s="31">
        <v>4458</v>
      </c>
      <c r="M76" s="31">
        <v>7.6914499999999997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12531.85</v>
      </c>
      <c r="D77" s="36">
        <v>12557.616666666667</v>
      </c>
      <c r="E77" s="36">
        <v>12464.233333333334</v>
      </c>
      <c r="F77" s="36">
        <v>12396.616666666667</v>
      </c>
      <c r="G77" s="36">
        <v>12303.233333333334</v>
      </c>
      <c r="H77" s="36">
        <v>12625.233333333334</v>
      </c>
      <c r="I77" s="36">
        <v>12718.616666666669</v>
      </c>
      <c r="J77" s="36">
        <v>12786.233333333334</v>
      </c>
      <c r="K77" s="31">
        <v>12651</v>
      </c>
      <c r="L77" s="31">
        <v>12490</v>
      </c>
      <c r="M77" s="31">
        <v>2.3616199999999998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2925.15</v>
      </c>
      <c r="D78" s="36">
        <v>2945.2166666666667</v>
      </c>
      <c r="E78" s="36">
        <v>2891.5833333333335</v>
      </c>
      <c r="F78" s="36">
        <v>2858.0166666666669</v>
      </c>
      <c r="G78" s="36">
        <v>2804.3833333333337</v>
      </c>
      <c r="H78" s="36">
        <v>2978.7833333333333</v>
      </c>
      <c r="I78" s="36">
        <v>3032.4166666666665</v>
      </c>
      <c r="J78" s="36">
        <v>3065.9833333333331</v>
      </c>
      <c r="K78" s="31">
        <v>2998.85</v>
      </c>
      <c r="L78" s="31">
        <v>2911.65</v>
      </c>
      <c r="M78" s="31">
        <v>6.2427799999999998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6582.85</v>
      </c>
      <c r="D79" s="36">
        <v>6536.2666666666664</v>
      </c>
      <c r="E79" s="36">
        <v>6477.5333333333328</v>
      </c>
      <c r="F79" s="36">
        <v>6372.2166666666662</v>
      </c>
      <c r="G79" s="36">
        <v>6313.4833333333327</v>
      </c>
      <c r="H79" s="36">
        <v>6641.583333333333</v>
      </c>
      <c r="I79" s="36">
        <v>6700.3166666666666</v>
      </c>
      <c r="J79" s="36">
        <v>6805.6333333333332</v>
      </c>
      <c r="K79" s="31">
        <v>6595</v>
      </c>
      <c r="L79" s="31">
        <v>6430.95</v>
      </c>
      <c r="M79" s="31">
        <v>3.4692799999999999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4828.7</v>
      </c>
      <c r="D80" s="36">
        <v>4802.9000000000005</v>
      </c>
      <c r="E80" s="36">
        <v>4767.8000000000011</v>
      </c>
      <c r="F80" s="36">
        <v>4706.9000000000005</v>
      </c>
      <c r="G80" s="36">
        <v>4671.8000000000011</v>
      </c>
      <c r="H80" s="36">
        <v>4863.8000000000011</v>
      </c>
      <c r="I80" s="36">
        <v>4898.9000000000015</v>
      </c>
      <c r="J80" s="36">
        <v>4959.8000000000011</v>
      </c>
      <c r="K80" s="31">
        <v>4838</v>
      </c>
      <c r="L80" s="31">
        <v>4742</v>
      </c>
      <c r="M80" s="31">
        <v>6.3136700000000001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4162.25</v>
      </c>
      <c r="D81" s="36">
        <v>4139.8499999999995</v>
      </c>
      <c r="E81" s="36">
        <v>4102.7999999999993</v>
      </c>
      <c r="F81" s="36">
        <v>4043.35</v>
      </c>
      <c r="G81" s="36">
        <v>4006.2999999999997</v>
      </c>
      <c r="H81" s="36">
        <v>4199.2999999999993</v>
      </c>
      <c r="I81" s="36">
        <v>4236.3500000000004</v>
      </c>
      <c r="J81" s="36">
        <v>4295.7999999999984</v>
      </c>
      <c r="K81" s="31">
        <v>4176.8999999999996</v>
      </c>
      <c r="L81" s="31">
        <v>4080.4</v>
      </c>
      <c r="M81" s="31">
        <v>0.88510999999999995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175.8</v>
      </c>
      <c r="D82" s="36">
        <v>175.66333333333333</v>
      </c>
      <c r="E82" s="36">
        <v>173.33666666666664</v>
      </c>
      <c r="F82" s="36">
        <v>170.87333333333331</v>
      </c>
      <c r="G82" s="36">
        <v>168.54666666666662</v>
      </c>
      <c r="H82" s="36">
        <v>178.12666666666667</v>
      </c>
      <c r="I82" s="36">
        <v>180.45333333333332</v>
      </c>
      <c r="J82" s="36">
        <v>182.91666666666669</v>
      </c>
      <c r="K82" s="31">
        <v>177.99</v>
      </c>
      <c r="L82" s="31">
        <v>173.2</v>
      </c>
      <c r="M82" s="31">
        <v>49.139319999999998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187.75</v>
      </c>
      <c r="D83" s="36">
        <v>187.8066666666667</v>
      </c>
      <c r="E83" s="36">
        <v>186.25333333333339</v>
      </c>
      <c r="F83" s="36">
        <v>184.75666666666669</v>
      </c>
      <c r="G83" s="36">
        <v>183.20333333333338</v>
      </c>
      <c r="H83" s="36">
        <v>189.3033333333334</v>
      </c>
      <c r="I83" s="36">
        <v>190.85666666666674</v>
      </c>
      <c r="J83" s="36">
        <v>192.35333333333341</v>
      </c>
      <c r="K83" s="31">
        <v>189.36</v>
      </c>
      <c r="L83" s="31">
        <v>186.31</v>
      </c>
      <c r="M83" s="31">
        <v>98.690129999999996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1105.3499999999999</v>
      </c>
      <c r="D84" s="36">
        <v>1108.45</v>
      </c>
      <c r="E84" s="36">
        <v>1045.9000000000001</v>
      </c>
      <c r="F84" s="36">
        <v>986.45</v>
      </c>
      <c r="G84" s="36">
        <v>923.90000000000009</v>
      </c>
      <c r="H84" s="36">
        <v>1167.9000000000001</v>
      </c>
      <c r="I84" s="36">
        <v>1230.4499999999998</v>
      </c>
      <c r="J84" s="36">
        <v>1289.9000000000001</v>
      </c>
      <c r="K84" s="31">
        <v>1171</v>
      </c>
      <c r="L84" s="31">
        <v>1049</v>
      </c>
      <c r="M84" s="31">
        <v>36.298409999999997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455.3</v>
      </c>
      <c r="D85" s="36">
        <v>458.38333333333338</v>
      </c>
      <c r="E85" s="36">
        <v>449.91666666666674</v>
      </c>
      <c r="F85" s="36">
        <v>444.53333333333336</v>
      </c>
      <c r="G85" s="36">
        <v>436.06666666666672</v>
      </c>
      <c r="H85" s="36">
        <v>463.76666666666677</v>
      </c>
      <c r="I85" s="36">
        <v>472.23333333333335</v>
      </c>
      <c r="J85" s="36">
        <v>477.61666666666679</v>
      </c>
      <c r="K85" s="31">
        <v>466.85</v>
      </c>
      <c r="L85" s="31">
        <v>453</v>
      </c>
      <c r="M85" s="31">
        <v>14.817270000000001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229.11</v>
      </c>
      <c r="D86" s="36">
        <v>230.40333333333334</v>
      </c>
      <c r="E86" s="36">
        <v>226.70666666666668</v>
      </c>
      <c r="F86" s="36">
        <v>224.30333333333334</v>
      </c>
      <c r="G86" s="36">
        <v>220.60666666666668</v>
      </c>
      <c r="H86" s="36">
        <v>232.80666666666667</v>
      </c>
      <c r="I86" s="36">
        <v>236.50333333333333</v>
      </c>
      <c r="J86" s="36">
        <v>238.90666666666667</v>
      </c>
      <c r="K86" s="31">
        <v>234.1</v>
      </c>
      <c r="L86" s="31">
        <v>228</v>
      </c>
      <c r="M86" s="31">
        <v>242.36852999999999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2031.8</v>
      </c>
      <c r="D87" s="36">
        <v>2014.6000000000001</v>
      </c>
      <c r="E87" s="36">
        <v>1886.2000000000003</v>
      </c>
      <c r="F87" s="36">
        <v>1740.6000000000001</v>
      </c>
      <c r="G87" s="36">
        <v>1612.2000000000003</v>
      </c>
      <c r="H87" s="36">
        <v>2160.2000000000003</v>
      </c>
      <c r="I87" s="36">
        <v>2288.6000000000004</v>
      </c>
      <c r="J87" s="36">
        <v>2434.2000000000003</v>
      </c>
      <c r="K87" s="31">
        <v>2143</v>
      </c>
      <c r="L87" s="31">
        <v>1869</v>
      </c>
      <c r="M87" s="31">
        <v>20.128029999999999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1412.15</v>
      </c>
      <c r="D88" s="36">
        <v>1413.7166666666665</v>
      </c>
      <c r="E88" s="36">
        <v>1386.4333333333329</v>
      </c>
      <c r="F88" s="36">
        <v>1360.7166666666665</v>
      </c>
      <c r="G88" s="36">
        <v>1333.4333333333329</v>
      </c>
      <c r="H88" s="36">
        <v>1439.4333333333329</v>
      </c>
      <c r="I88" s="36">
        <v>1466.7166666666662</v>
      </c>
      <c r="J88" s="36">
        <v>1492.4333333333329</v>
      </c>
      <c r="K88" s="31">
        <v>1441</v>
      </c>
      <c r="L88" s="31">
        <v>1388</v>
      </c>
      <c r="M88" s="31">
        <v>13.17184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3268.9</v>
      </c>
      <c r="D89" s="36">
        <v>3277.1166666666668</v>
      </c>
      <c r="E89" s="36">
        <v>3237.8833333333337</v>
      </c>
      <c r="F89" s="36">
        <v>3206.8666666666668</v>
      </c>
      <c r="G89" s="36">
        <v>3167.6333333333337</v>
      </c>
      <c r="H89" s="36">
        <v>3308.1333333333337</v>
      </c>
      <c r="I89" s="36">
        <v>3347.3666666666672</v>
      </c>
      <c r="J89" s="36">
        <v>3378.3833333333337</v>
      </c>
      <c r="K89" s="31">
        <v>3316.35</v>
      </c>
      <c r="L89" s="31">
        <v>3246.1</v>
      </c>
      <c r="M89" s="31">
        <v>2.3800500000000002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2761.8</v>
      </c>
      <c r="D90" s="36">
        <v>2755.5499999999997</v>
      </c>
      <c r="E90" s="36">
        <v>2725.1499999999996</v>
      </c>
      <c r="F90" s="36">
        <v>2688.5</v>
      </c>
      <c r="G90" s="36">
        <v>2658.1</v>
      </c>
      <c r="H90" s="36">
        <v>2792.1999999999994</v>
      </c>
      <c r="I90" s="36">
        <v>2822.6</v>
      </c>
      <c r="J90" s="36">
        <v>2859.2499999999991</v>
      </c>
      <c r="K90" s="31">
        <v>2785.95</v>
      </c>
      <c r="L90" s="31">
        <v>2718.9</v>
      </c>
      <c r="M90" s="31">
        <v>4.5186200000000003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3245.5</v>
      </c>
      <c r="D91" s="36">
        <v>3239.7333333333336</v>
      </c>
      <c r="E91" s="36">
        <v>3206.7666666666673</v>
      </c>
      <c r="F91" s="36">
        <v>3168.0333333333338</v>
      </c>
      <c r="G91" s="36">
        <v>3135.0666666666675</v>
      </c>
      <c r="H91" s="36">
        <v>3278.4666666666672</v>
      </c>
      <c r="I91" s="36">
        <v>3311.4333333333334</v>
      </c>
      <c r="J91" s="36">
        <v>3350.166666666667</v>
      </c>
      <c r="K91" s="31">
        <v>3272.7</v>
      </c>
      <c r="L91" s="31">
        <v>3201</v>
      </c>
      <c r="M91" s="31">
        <v>1.6650100000000001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650</v>
      </c>
      <c r="D92" s="36">
        <v>651.08333333333337</v>
      </c>
      <c r="E92" s="36">
        <v>641.16666666666674</v>
      </c>
      <c r="F92" s="36">
        <v>632.33333333333337</v>
      </c>
      <c r="G92" s="36">
        <v>622.41666666666674</v>
      </c>
      <c r="H92" s="36">
        <v>659.91666666666674</v>
      </c>
      <c r="I92" s="36">
        <v>669.83333333333348</v>
      </c>
      <c r="J92" s="36">
        <v>678.66666666666674</v>
      </c>
      <c r="K92" s="31">
        <v>661</v>
      </c>
      <c r="L92" s="31">
        <v>642.25</v>
      </c>
      <c r="M92" s="31">
        <v>9.65198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1531.1</v>
      </c>
      <c r="D93" s="36">
        <v>1534.1333333333332</v>
      </c>
      <c r="E93" s="36">
        <v>1521.9666666666665</v>
      </c>
      <c r="F93" s="36">
        <v>1512.8333333333333</v>
      </c>
      <c r="G93" s="36">
        <v>1500.6666666666665</v>
      </c>
      <c r="H93" s="36">
        <v>1543.2666666666664</v>
      </c>
      <c r="I93" s="36">
        <v>1555.4333333333334</v>
      </c>
      <c r="J93" s="36">
        <v>1564.5666666666664</v>
      </c>
      <c r="K93" s="31">
        <v>1546.3</v>
      </c>
      <c r="L93" s="31">
        <v>1525</v>
      </c>
      <c r="M93" s="31">
        <v>26.586079999999999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4186.95</v>
      </c>
      <c r="D94" s="36">
        <v>4172.6166666666659</v>
      </c>
      <c r="E94" s="36">
        <v>4145.3333333333321</v>
      </c>
      <c r="F94" s="36">
        <v>4103.7166666666662</v>
      </c>
      <c r="G94" s="36">
        <v>4076.4333333333325</v>
      </c>
      <c r="H94" s="36">
        <v>4214.2333333333318</v>
      </c>
      <c r="I94" s="36">
        <v>4241.5166666666664</v>
      </c>
      <c r="J94" s="36">
        <v>4283.1333333333314</v>
      </c>
      <c r="K94" s="31">
        <v>4199.8999999999996</v>
      </c>
      <c r="L94" s="31">
        <v>4131</v>
      </c>
      <c r="M94" s="31">
        <v>2.83331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1636.5</v>
      </c>
      <c r="D95" s="36">
        <v>1634.5166666666664</v>
      </c>
      <c r="E95" s="36">
        <v>1622.3333333333328</v>
      </c>
      <c r="F95" s="36">
        <v>1608.1666666666663</v>
      </c>
      <c r="G95" s="36">
        <v>1595.9833333333327</v>
      </c>
      <c r="H95" s="36">
        <v>1648.6833333333329</v>
      </c>
      <c r="I95" s="36">
        <v>1660.8666666666663</v>
      </c>
      <c r="J95" s="36">
        <v>1675.0333333333331</v>
      </c>
      <c r="K95" s="31">
        <v>1646.7</v>
      </c>
      <c r="L95" s="31">
        <v>1620.35</v>
      </c>
      <c r="M95" s="31">
        <v>242.75439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623.65</v>
      </c>
      <c r="D96" s="36">
        <v>624.63333333333333</v>
      </c>
      <c r="E96" s="36">
        <v>619.91666666666663</v>
      </c>
      <c r="F96" s="36">
        <v>616.18333333333328</v>
      </c>
      <c r="G96" s="36">
        <v>611.46666666666658</v>
      </c>
      <c r="H96" s="36">
        <v>628.36666666666667</v>
      </c>
      <c r="I96" s="36">
        <v>633.08333333333337</v>
      </c>
      <c r="J96" s="36">
        <v>636.81666666666672</v>
      </c>
      <c r="K96" s="31">
        <v>629.35</v>
      </c>
      <c r="L96" s="31">
        <v>620.9</v>
      </c>
      <c r="M96" s="31">
        <v>50.00797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1921.05</v>
      </c>
      <c r="D97" s="36">
        <v>1908.6499999999999</v>
      </c>
      <c r="E97" s="36">
        <v>1878.3999999999996</v>
      </c>
      <c r="F97" s="36">
        <v>1835.7499999999998</v>
      </c>
      <c r="G97" s="36">
        <v>1805.4999999999995</v>
      </c>
      <c r="H97" s="36">
        <v>1951.2999999999997</v>
      </c>
      <c r="I97" s="36">
        <v>1981.5500000000002</v>
      </c>
      <c r="J97" s="36">
        <v>2024.1999999999998</v>
      </c>
      <c r="K97" s="31">
        <v>1938.9</v>
      </c>
      <c r="L97" s="31">
        <v>1866</v>
      </c>
      <c r="M97" s="31">
        <v>11.06006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5589.15</v>
      </c>
      <c r="D98" s="36">
        <v>5564.5499999999993</v>
      </c>
      <c r="E98" s="36">
        <v>5529.6499999999987</v>
      </c>
      <c r="F98" s="36">
        <v>5470.15</v>
      </c>
      <c r="G98" s="36">
        <v>5435.2499999999991</v>
      </c>
      <c r="H98" s="36">
        <v>5624.0499999999984</v>
      </c>
      <c r="I98" s="36">
        <v>5658.95</v>
      </c>
      <c r="J98" s="36">
        <v>5718.449999999998</v>
      </c>
      <c r="K98" s="31">
        <v>5599.45</v>
      </c>
      <c r="L98" s="31">
        <v>5505.05</v>
      </c>
      <c r="M98" s="31">
        <v>5.7008400000000004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707</v>
      </c>
      <c r="D99" s="36">
        <v>704.4</v>
      </c>
      <c r="E99" s="36">
        <v>698.15</v>
      </c>
      <c r="F99" s="36">
        <v>689.3</v>
      </c>
      <c r="G99" s="36">
        <v>683.05</v>
      </c>
      <c r="H99" s="36">
        <v>713.25</v>
      </c>
      <c r="I99" s="36">
        <v>719.5</v>
      </c>
      <c r="J99" s="36">
        <v>728.35</v>
      </c>
      <c r="K99" s="31">
        <v>710.65</v>
      </c>
      <c r="L99" s="31">
        <v>695.55</v>
      </c>
      <c r="M99" s="31">
        <v>55.073569999999997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5539.6</v>
      </c>
      <c r="D100" s="36">
        <v>5577.1333333333341</v>
      </c>
      <c r="E100" s="36">
        <v>5479.5166666666682</v>
      </c>
      <c r="F100" s="36">
        <v>5419.4333333333343</v>
      </c>
      <c r="G100" s="36">
        <v>5321.8166666666684</v>
      </c>
      <c r="H100" s="36">
        <v>5637.2166666666681</v>
      </c>
      <c r="I100" s="36">
        <v>5734.8333333333348</v>
      </c>
      <c r="J100" s="36">
        <v>5794.9166666666679</v>
      </c>
      <c r="K100" s="31">
        <v>5674.75</v>
      </c>
      <c r="L100" s="31">
        <v>5517.05</v>
      </c>
      <c r="M100" s="31">
        <v>23.92991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330.75</v>
      </c>
      <c r="D101" s="36">
        <v>330.3</v>
      </c>
      <c r="E101" s="36">
        <v>327.25</v>
      </c>
      <c r="F101" s="36">
        <v>323.75</v>
      </c>
      <c r="G101" s="36">
        <v>320.7</v>
      </c>
      <c r="H101" s="36">
        <v>333.8</v>
      </c>
      <c r="I101" s="36">
        <v>336.85000000000008</v>
      </c>
      <c r="J101" s="36">
        <v>340.35</v>
      </c>
      <c r="K101" s="31">
        <v>333.35</v>
      </c>
      <c r="L101" s="31">
        <v>326.8</v>
      </c>
      <c r="M101" s="31">
        <v>43.138089999999998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2590.15</v>
      </c>
      <c r="D102" s="36">
        <v>2590.7166666666667</v>
      </c>
      <c r="E102" s="36">
        <v>2567.4333333333334</v>
      </c>
      <c r="F102" s="36">
        <v>2544.7166666666667</v>
      </c>
      <c r="G102" s="36">
        <v>2521.4333333333334</v>
      </c>
      <c r="H102" s="36">
        <v>2613.4333333333334</v>
      </c>
      <c r="I102" s="36">
        <v>2636.7166666666672</v>
      </c>
      <c r="J102" s="36">
        <v>2659.4333333333334</v>
      </c>
      <c r="K102" s="31">
        <v>2614</v>
      </c>
      <c r="L102" s="31">
        <v>2568</v>
      </c>
      <c r="M102" s="31">
        <v>14.79529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1248.25</v>
      </c>
      <c r="D103" s="36">
        <v>1242.5833333333333</v>
      </c>
      <c r="E103" s="36">
        <v>1234.9666666666665</v>
      </c>
      <c r="F103" s="36">
        <v>1221.6833333333332</v>
      </c>
      <c r="G103" s="36">
        <v>1214.0666666666664</v>
      </c>
      <c r="H103" s="36">
        <v>1255.8666666666666</v>
      </c>
      <c r="I103" s="36">
        <v>1263.4833333333333</v>
      </c>
      <c r="J103" s="36">
        <v>1276.7666666666667</v>
      </c>
      <c r="K103" s="31">
        <v>1250.2</v>
      </c>
      <c r="L103" s="31">
        <v>1229.3</v>
      </c>
      <c r="M103" s="31">
        <v>133.66874000000001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1857.25</v>
      </c>
      <c r="D104" s="36">
        <v>1857.45</v>
      </c>
      <c r="E104" s="36">
        <v>1838.8000000000002</v>
      </c>
      <c r="F104" s="36">
        <v>1820.3500000000001</v>
      </c>
      <c r="G104" s="36">
        <v>1801.7000000000003</v>
      </c>
      <c r="H104" s="36">
        <v>1875.9</v>
      </c>
      <c r="I104" s="36">
        <v>1894.5500000000002</v>
      </c>
      <c r="J104" s="36">
        <v>1913</v>
      </c>
      <c r="K104" s="31">
        <v>1876.1</v>
      </c>
      <c r="L104" s="31">
        <v>1839</v>
      </c>
      <c r="M104" s="31">
        <v>6.9963800000000003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646.5</v>
      </c>
      <c r="D105" s="36">
        <v>644.65</v>
      </c>
      <c r="E105" s="36">
        <v>636.9</v>
      </c>
      <c r="F105" s="36">
        <v>627.29999999999995</v>
      </c>
      <c r="G105" s="36">
        <v>619.54999999999995</v>
      </c>
      <c r="H105" s="36">
        <v>654.25</v>
      </c>
      <c r="I105" s="36">
        <v>662</v>
      </c>
      <c r="J105" s="36">
        <v>671.6</v>
      </c>
      <c r="K105" s="31">
        <v>652.4</v>
      </c>
      <c r="L105" s="31">
        <v>635.04999999999995</v>
      </c>
      <c r="M105" s="31">
        <v>25.795940000000002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79.19</v>
      </c>
      <c r="D106" s="36">
        <v>79.546666666666667</v>
      </c>
      <c r="E106" s="36">
        <v>78.693333333333328</v>
      </c>
      <c r="F106" s="36">
        <v>78.196666666666658</v>
      </c>
      <c r="G106" s="36">
        <v>77.34333333333332</v>
      </c>
      <c r="H106" s="36">
        <v>80.043333333333337</v>
      </c>
      <c r="I106" s="36">
        <v>80.896666666666661</v>
      </c>
      <c r="J106" s="36">
        <v>81.393333333333345</v>
      </c>
      <c r="K106" s="31">
        <v>80.400000000000006</v>
      </c>
      <c r="L106" s="31">
        <v>79.05</v>
      </c>
      <c r="M106" s="31">
        <v>159.49547999999999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452.6</v>
      </c>
      <c r="D107" s="36">
        <v>450.5333333333333</v>
      </c>
      <c r="E107" s="36">
        <v>446.06666666666661</v>
      </c>
      <c r="F107" s="36">
        <v>439.5333333333333</v>
      </c>
      <c r="G107" s="36">
        <v>435.06666666666661</v>
      </c>
      <c r="H107" s="36">
        <v>457.06666666666661</v>
      </c>
      <c r="I107" s="36">
        <v>461.5333333333333</v>
      </c>
      <c r="J107" s="36">
        <v>468.06666666666661</v>
      </c>
      <c r="K107" s="31">
        <v>455</v>
      </c>
      <c r="L107" s="31">
        <v>444</v>
      </c>
      <c r="M107" s="31">
        <v>264.70260000000002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541.70000000000005</v>
      </c>
      <c r="D108" s="36">
        <v>537.48333333333335</v>
      </c>
      <c r="E108" s="36">
        <v>529.76666666666665</v>
      </c>
      <c r="F108" s="36">
        <v>517.83333333333326</v>
      </c>
      <c r="G108" s="36">
        <v>510.11666666666656</v>
      </c>
      <c r="H108" s="36">
        <v>549.41666666666674</v>
      </c>
      <c r="I108" s="36">
        <v>557.13333333333344</v>
      </c>
      <c r="J108" s="36">
        <v>569.06666666666683</v>
      </c>
      <c r="K108" s="31">
        <v>545.20000000000005</v>
      </c>
      <c r="L108" s="31">
        <v>525.54999999999995</v>
      </c>
      <c r="M108" s="31">
        <v>17.784929999999999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609</v>
      </c>
      <c r="D109" s="36">
        <v>613.16666666666663</v>
      </c>
      <c r="E109" s="36">
        <v>601.38333333333321</v>
      </c>
      <c r="F109" s="36">
        <v>593.76666666666654</v>
      </c>
      <c r="G109" s="36">
        <v>581.98333333333312</v>
      </c>
      <c r="H109" s="36">
        <v>620.7833333333333</v>
      </c>
      <c r="I109" s="36">
        <v>632.56666666666683</v>
      </c>
      <c r="J109" s="36">
        <v>640.18333333333339</v>
      </c>
      <c r="K109" s="31">
        <v>624.95000000000005</v>
      </c>
      <c r="L109" s="31">
        <v>605.54999999999995</v>
      </c>
      <c r="M109" s="31">
        <v>25.332899999999999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171.67</v>
      </c>
      <c r="D110" s="36">
        <v>171.62333333333333</v>
      </c>
      <c r="E110" s="36">
        <v>170.54666666666668</v>
      </c>
      <c r="F110" s="36">
        <v>169.42333333333335</v>
      </c>
      <c r="G110" s="36">
        <v>168.34666666666669</v>
      </c>
      <c r="H110" s="36">
        <v>172.74666666666667</v>
      </c>
      <c r="I110" s="36">
        <v>173.82333333333332</v>
      </c>
      <c r="J110" s="36">
        <v>174.94666666666666</v>
      </c>
      <c r="K110" s="31">
        <v>172.7</v>
      </c>
      <c r="L110" s="31">
        <v>170.5</v>
      </c>
      <c r="M110" s="31">
        <v>286.00182000000001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1027.9000000000001</v>
      </c>
      <c r="D111" s="36">
        <v>1035.3666666666668</v>
      </c>
      <c r="E111" s="36">
        <v>1015.7333333333336</v>
      </c>
      <c r="F111" s="36">
        <v>1003.5666666666668</v>
      </c>
      <c r="G111" s="36">
        <v>983.93333333333362</v>
      </c>
      <c r="H111" s="36">
        <v>1047.5333333333335</v>
      </c>
      <c r="I111" s="36">
        <v>1067.1666666666667</v>
      </c>
      <c r="J111" s="36">
        <v>1079.3333333333335</v>
      </c>
      <c r="K111" s="31">
        <v>1055</v>
      </c>
      <c r="L111" s="31">
        <v>1023.2</v>
      </c>
      <c r="M111" s="31">
        <v>26.381329999999998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195.85</v>
      </c>
      <c r="D112" s="36">
        <v>200.42999999999998</v>
      </c>
      <c r="E112" s="36">
        <v>187.61999999999995</v>
      </c>
      <c r="F112" s="36">
        <v>179.38999999999996</v>
      </c>
      <c r="G112" s="36">
        <v>166.57999999999993</v>
      </c>
      <c r="H112" s="36">
        <v>208.65999999999997</v>
      </c>
      <c r="I112" s="36">
        <v>221.46999999999997</v>
      </c>
      <c r="J112" s="36">
        <v>229.7</v>
      </c>
      <c r="K112" s="31">
        <v>213.24</v>
      </c>
      <c r="L112" s="31">
        <v>192.2</v>
      </c>
      <c r="M112" s="31">
        <v>1525.36043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522.4</v>
      </c>
      <c r="D113" s="36">
        <v>523.69999999999993</v>
      </c>
      <c r="E113" s="36">
        <v>517.24999999999989</v>
      </c>
      <c r="F113" s="36">
        <v>512.09999999999991</v>
      </c>
      <c r="G113" s="36">
        <v>505.64999999999986</v>
      </c>
      <c r="H113" s="36">
        <v>528.84999999999991</v>
      </c>
      <c r="I113" s="36">
        <v>535.29999999999995</v>
      </c>
      <c r="J113" s="36">
        <v>540.44999999999993</v>
      </c>
      <c r="K113" s="31">
        <v>530.15</v>
      </c>
      <c r="L113" s="31">
        <v>518.54999999999995</v>
      </c>
      <c r="M113" s="31">
        <v>12.78261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385</v>
      </c>
      <c r="D114" s="36">
        <v>382.93333333333339</v>
      </c>
      <c r="E114" s="36">
        <v>378.4166666666668</v>
      </c>
      <c r="F114" s="36">
        <v>371.83333333333343</v>
      </c>
      <c r="G114" s="36">
        <v>367.31666666666683</v>
      </c>
      <c r="H114" s="36">
        <v>389.51666666666677</v>
      </c>
      <c r="I114" s="36">
        <v>394.03333333333342</v>
      </c>
      <c r="J114" s="36">
        <v>400.61666666666673</v>
      </c>
      <c r="K114" s="31">
        <v>387.45</v>
      </c>
      <c r="L114" s="31">
        <v>376.35</v>
      </c>
      <c r="M114" s="31">
        <v>125.70385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1434.25</v>
      </c>
      <c r="D115" s="36">
        <v>1436.6166666666668</v>
      </c>
      <c r="E115" s="36">
        <v>1423.6333333333337</v>
      </c>
      <c r="F115" s="36">
        <v>1413.0166666666669</v>
      </c>
      <c r="G115" s="36">
        <v>1400.0333333333338</v>
      </c>
      <c r="H115" s="36">
        <v>1447.2333333333336</v>
      </c>
      <c r="I115" s="36">
        <v>1460.2166666666667</v>
      </c>
      <c r="J115" s="36">
        <v>1470.8333333333335</v>
      </c>
      <c r="K115" s="31">
        <v>1449.6</v>
      </c>
      <c r="L115" s="31">
        <v>1426</v>
      </c>
      <c r="M115" s="31">
        <v>31.262740000000001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6944.6</v>
      </c>
      <c r="D116" s="36">
        <v>6945.9000000000005</v>
      </c>
      <c r="E116" s="36">
        <v>6828.8000000000011</v>
      </c>
      <c r="F116" s="36">
        <v>6713.0000000000009</v>
      </c>
      <c r="G116" s="36">
        <v>6595.9000000000015</v>
      </c>
      <c r="H116" s="36">
        <v>7061.7000000000007</v>
      </c>
      <c r="I116" s="36">
        <v>7178.8000000000011</v>
      </c>
      <c r="J116" s="36">
        <v>7294.6</v>
      </c>
      <c r="K116" s="31">
        <v>7063</v>
      </c>
      <c r="L116" s="31">
        <v>6830.1</v>
      </c>
      <c r="M116" s="31">
        <v>3.6493199999999999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1657.15</v>
      </c>
      <c r="D117" s="36">
        <v>1658.3</v>
      </c>
      <c r="E117" s="36">
        <v>1649.85</v>
      </c>
      <c r="F117" s="36">
        <v>1642.55</v>
      </c>
      <c r="G117" s="36">
        <v>1634.1</v>
      </c>
      <c r="H117" s="36">
        <v>1665.6</v>
      </c>
      <c r="I117" s="36">
        <v>1674.0500000000002</v>
      </c>
      <c r="J117" s="36">
        <v>1681.35</v>
      </c>
      <c r="K117" s="31">
        <v>1666.75</v>
      </c>
      <c r="L117" s="31">
        <v>1651</v>
      </c>
      <c r="M117" s="31">
        <v>51.911819999999999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4305.1000000000004</v>
      </c>
      <c r="D118" s="36">
        <v>4281.5166666666664</v>
      </c>
      <c r="E118" s="36">
        <v>4244.0333333333328</v>
      </c>
      <c r="F118" s="36">
        <v>4182.9666666666662</v>
      </c>
      <c r="G118" s="36">
        <v>4145.4833333333327</v>
      </c>
      <c r="H118" s="36">
        <v>4342.583333333333</v>
      </c>
      <c r="I118" s="36">
        <v>4380.0666666666666</v>
      </c>
      <c r="J118" s="36">
        <v>4441.1333333333332</v>
      </c>
      <c r="K118" s="31">
        <v>4319</v>
      </c>
      <c r="L118" s="31">
        <v>4220.45</v>
      </c>
      <c r="M118" s="31">
        <v>4.3346499999999999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1220.75</v>
      </c>
      <c r="D119" s="36">
        <v>1208.7333333333333</v>
      </c>
      <c r="E119" s="36">
        <v>1192.5666666666666</v>
      </c>
      <c r="F119" s="36">
        <v>1164.3833333333332</v>
      </c>
      <c r="G119" s="36">
        <v>1148.2166666666665</v>
      </c>
      <c r="H119" s="36">
        <v>1236.9166666666667</v>
      </c>
      <c r="I119" s="36">
        <v>1253.0833333333333</v>
      </c>
      <c r="J119" s="36">
        <v>1281.2666666666669</v>
      </c>
      <c r="K119" s="31">
        <v>1224.9000000000001</v>
      </c>
      <c r="L119" s="31">
        <v>1180.55</v>
      </c>
      <c r="M119" s="31">
        <v>6.5018599999999998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723</v>
      </c>
      <c r="D120" s="36">
        <v>728.81666666666661</v>
      </c>
      <c r="E120" s="36">
        <v>713.18333333333317</v>
      </c>
      <c r="F120" s="36">
        <v>703.36666666666656</v>
      </c>
      <c r="G120" s="36">
        <v>687.73333333333312</v>
      </c>
      <c r="H120" s="36">
        <v>738.63333333333321</v>
      </c>
      <c r="I120" s="36">
        <v>754.26666666666665</v>
      </c>
      <c r="J120" s="36">
        <v>764.08333333333326</v>
      </c>
      <c r="K120" s="31">
        <v>744.45</v>
      </c>
      <c r="L120" s="31">
        <v>719</v>
      </c>
      <c r="M120" s="31">
        <v>14.64545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935.3</v>
      </c>
      <c r="D121" s="36">
        <v>936.13333333333321</v>
      </c>
      <c r="E121" s="36">
        <v>931.46666666666647</v>
      </c>
      <c r="F121" s="36">
        <v>927.63333333333321</v>
      </c>
      <c r="G121" s="36">
        <v>922.96666666666647</v>
      </c>
      <c r="H121" s="36">
        <v>939.96666666666647</v>
      </c>
      <c r="I121" s="36">
        <v>944.63333333333321</v>
      </c>
      <c r="J121" s="36">
        <v>948.46666666666647</v>
      </c>
      <c r="K121" s="31">
        <v>940.8</v>
      </c>
      <c r="L121" s="31">
        <v>932.3</v>
      </c>
      <c r="M121" s="31">
        <v>14.89629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1021.85</v>
      </c>
      <c r="D122" s="36">
        <v>1025.3666666666666</v>
      </c>
      <c r="E122" s="36">
        <v>1009.3833333333332</v>
      </c>
      <c r="F122" s="36">
        <v>996.91666666666663</v>
      </c>
      <c r="G122" s="36">
        <v>980.93333333333328</v>
      </c>
      <c r="H122" s="36">
        <v>1037.833333333333</v>
      </c>
      <c r="I122" s="36">
        <v>1053.8166666666662</v>
      </c>
      <c r="J122" s="36">
        <v>1066.2833333333331</v>
      </c>
      <c r="K122" s="31">
        <v>1041.3499999999999</v>
      </c>
      <c r="L122" s="31">
        <v>1012.9</v>
      </c>
      <c r="M122" s="31">
        <v>13.71213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573.4</v>
      </c>
      <c r="D123" s="36">
        <v>573.9</v>
      </c>
      <c r="E123" s="36">
        <v>567.44999999999993</v>
      </c>
      <c r="F123" s="36">
        <v>561.5</v>
      </c>
      <c r="G123" s="36">
        <v>555.04999999999995</v>
      </c>
      <c r="H123" s="36">
        <v>579.84999999999991</v>
      </c>
      <c r="I123" s="36">
        <v>586.29999999999995</v>
      </c>
      <c r="J123" s="36">
        <v>592.24999999999989</v>
      </c>
      <c r="K123" s="31">
        <v>580.35</v>
      </c>
      <c r="L123" s="31">
        <v>567.95000000000005</v>
      </c>
      <c r="M123" s="31">
        <v>18.885120000000001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1719.55</v>
      </c>
      <c r="D124" s="36">
        <v>1720.2166666666665</v>
      </c>
      <c r="E124" s="36">
        <v>1690.633333333333</v>
      </c>
      <c r="F124" s="36">
        <v>1661.7166666666665</v>
      </c>
      <c r="G124" s="36">
        <v>1632.133333333333</v>
      </c>
      <c r="H124" s="36">
        <v>1749.133333333333</v>
      </c>
      <c r="I124" s="36">
        <v>1778.7166666666665</v>
      </c>
      <c r="J124" s="36">
        <v>1807.633333333333</v>
      </c>
      <c r="K124" s="31">
        <v>1749.8</v>
      </c>
      <c r="L124" s="31">
        <v>1691.3</v>
      </c>
      <c r="M124" s="31">
        <v>8.6875699999999991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1847.85</v>
      </c>
      <c r="D125" s="36">
        <v>1849.2833333333335</v>
      </c>
      <c r="E125" s="36">
        <v>1828.5666666666671</v>
      </c>
      <c r="F125" s="36">
        <v>1809.2833333333335</v>
      </c>
      <c r="G125" s="36">
        <v>1788.5666666666671</v>
      </c>
      <c r="H125" s="36">
        <v>1868.5666666666671</v>
      </c>
      <c r="I125" s="36">
        <v>1889.2833333333338</v>
      </c>
      <c r="J125" s="36">
        <v>1908.5666666666671</v>
      </c>
      <c r="K125" s="31">
        <v>1870</v>
      </c>
      <c r="L125" s="31">
        <v>1830</v>
      </c>
      <c r="M125" s="31">
        <v>39.202109999999998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184.01</v>
      </c>
      <c r="D126" s="36">
        <v>184.79999999999998</v>
      </c>
      <c r="E126" s="36">
        <v>182.46999999999997</v>
      </c>
      <c r="F126" s="36">
        <v>180.92999999999998</v>
      </c>
      <c r="G126" s="36">
        <v>178.59999999999997</v>
      </c>
      <c r="H126" s="36">
        <v>186.33999999999997</v>
      </c>
      <c r="I126" s="36">
        <v>188.66999999999996</v>
      </c>
      <c r="J126" s="36">
        <v>190.20999999999998</v>
      </c>
      <c r="K126" s="31">
        <v>187.13</v>
      </c>
      <c r="L126" s="31">
        <v>183.26</v>
      </c>
      <c r="M126" s="31">
        <v>47.731940000000002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5073.3999999999996</v>
      </c>
      <c r="D127" s="36">
        <v>5081.3833333333332</v>
      </c>
      <c r="E127" s="36">
        <v>5023.7666666666664</v>
      </c>
      <c r="F127" s="36">
        <v>4974.1333333333332</v>
      </c>
      <c r="G127" s="36">
        <v>4916.5166666666664</v>
      </c>
      <c r="H127" s="36">
        <v>5131.0166666666664</v>
      </c>
      <c r="I127" s="36">
        <v>5188.6333333333332</v>
      </c>
      <c r="J127" s="36">
        <v>5238.2666666666664</v>
      </c>
      <c r="K127" s="31">
        <v>5139</v>
      </c>
      <c r="L127" s="31">
        <v>5031.75</v>
      </c>
      <c r="M127" s="31">
        <v>1.1285700000000001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771.45</v>
      </c>
      <c r="D128" s="36">
        <v>777.06666666666661</v>
      </c>
      <c r="E128" s="36">
        <v>762.38333333333321</v>
      </c>
      <c r="F128" s="36">
        <v>753.31666666666661</v>
      </c>
      <c r="G128" s="36">
        <v>738.63333333333321</v>
      </c>
      <c r="H128" s="36">
        <v>786.13333333333321</v>
      </c>
      <c r="I128" s="36">
        <v>800.81666666666661</v>
      </c>
      <c r="J128" s="36">
        <v>809.88333333333321</v>
      </c>
      <c r="K128" s="31">
        <v>791.75</v>
      </c>
      <c r="L128" s="31">
        <v>768</v>
      </c>
      <c r="M128" s="31">
        <v>18.921589999999998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5377.15</v>
      </c>
      <c r="D129" s="36">
        <v>5380.2333333333327</v>
      </c>
      <c r="E129" s="36">
        <v>5331.7666666666655</v>
      </c>
      <c r="F129" s="36">
        <v>5286.3833333333332</v>
      </c>
      <c r="G129" s="36">
        <v>5237.9166666666661</v>
      </c>
      <c r="H129" s="36">
        <v>5425.616666666665</v>
      </c>
      <c r="I129" s="36">
        <v>5474.0833333333321</v>
      </c>
      <c r="J129" s="36">
        <v>5519.4666666666644</v>
      </c>
      <c r="K129" s="31">
        <v>5428.7</v>
      </c>
      <c r="L129" s="31">
        <v>5334.85</v>
      </c>
      <c r="M129" s="31">
        <v>2.4108999999999998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3666.1</v>
      </c>
      <c r="D130" s="36">
        <v>3665.7333333333336</v>
      </c>
      <c r="E130" s="36">
        <v>3646.4666666666672</v>
      </c>
      <c r="F130" s="36">
        <v>3626.8333333333335</v>
      </c>
      <c r="G130" s="36">
        <v>3607.5666666666671</v>
      </c>
      <c r="H130" s="36">
        <v>3685.3666666666672</v>
      </c>
      <c r="I130" s="36">
        <v>3704.6333333333337</v>
      </c>
      <c r="J130" s="36">
        <v>3724.2666666666673</v>
      </c>
      <c r="K130" s="31">
        <v>3685</v>
      </c>
      <c r="L130" s="31">
        <v>3646.1</v>
      </c>
      <c r="M130" s="31">
        <v>24.251760000000001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479.9</v>
      </c>
      <c r="D131" s="36">
        <v>477.0333333333333</v>
      </c>
      <c r="E131" s="36">
        <v>471.16666666666663</v>
      </c>
      <c r="F131" s="36">
        <v>462.43333333333334</v>
      </c>
      <c r="G131" s="36">
        <v>456.56666666666666</v>
      </c>
      <c r="H131" s="36">
        <v>485.76666666666659</v>
      </c>
      <c r="I131" s="36">
        <v>491.63333333333327</v>
      </c>
      <c r="J131" s="36">
        <v>500.36666666666656</v>
      </c>
      <c r="K131" s="31">
        <v>482.9</v>
      </c>
      <c r="L131" s="31">
        <v>468.3</v>
      </c>
      <c r="M131" s="31">
        <v>24.659559999999999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1032.3499999999999</v>
      </c>
      <c r="D132" s="36">
        <v>1027.5166666666667</v>
      </c>
      <c r="E132" s="36">
        <v>1013.0333333333333</v>
      </c>
      <c r="F132" s="36">
        <v>993.7166666666667</v>
      </c>
      <c r="G132" s="36">
        <v>979.23333333333335</v>
      </c>
      <c r="H132" s="36">
        <v>1046.8333333333333</v>
      </c>
      <c r="I132" s="36">
        <v>1061.3166666666664</v>
      </c>
      <c r="J132" s="36">
        <v>1080.6333333333332</v>
      </c>
      <c r="K132" s="31">
        <v>1042</v>
      </c>
      <c r="L132" s="31">
        <v>1008.2</v>
      </c>
      <c r="M132" s="31">
        <v>69.417500000000004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1814.75</v>
      </c>
      <c r="D133" s="36">
        <v>1801.1833333333334</v>
      </c>
      <c r="E133" s="36">
        <v>1780.8666666666668</v>
      </c>
      <c r="F133" s="36">
        <v>1746.9833333333333</v>
      </c>
      <c r="G133" s="36">
        <v>1726.6666666666667</v>
      </c>
      <c r="H133" s="36">
        <v>1835.0666666666668</v>
      </c>
      <c r="I133" s="36">
        <v>1855.3833333333334</v>
      </c>
      <c r="J133" s="36">
        <v>1889.2666666666669</v>
      </c>
      <c r="K133" s="31">
        <v>1821.5</v>
      </c>
      <c r="L133" s="31">
        <v>1767.3</v>
      </c>
      <c r="M133" s="31">
        <v>12.074070000000001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131350.54999999999</v>
      </c>
      <c r="D134" s="36">
        <v>130586.76666666666</v>
      </c>
      <c r="E134" s="36">
        <v>129523.58333333331</v>
      </c>
      <c r="F134" s="36">
        <v>127696.61666666665</v>
      </c>
      <c r="G134" s="36">
        <v>126633.43333333331</v>
      </c>
      <c r="H134" s="36">
        <v>132413.73333333334</v>
      </c>
      <c r="I134" s="36">
        <v>133476.91666666669</v>
      </c>
      <c r="J134" s="36">
        <v>135303.88333333333</v>
      </c>
      <c r="K134" s="31">
        <v>131649.95000000001</v>
      </c>
      <c r="L134" s="31">
        <v>128759.8</v>
      </c>
      <c r="M134" s="31">
        <v>7.8789999999999999E-2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1561.6</v>
      </c>
      <c r="D135" s="36">
        <v>1560.3166666666666</v>
      </c>
      <c r="E135" s="36">
        <v>1543.2333333333331</v>
      </c>
      <c r="F135" s="36">
        <v>1524.8666666666666</v>
      </c>
      <c r="G135" s="36">
        <v>1507.7833333333331</v>
      </c>
      <c r="H135" s="36">
        <v>1578.6833333333332</v>
      </c>
      <c r="I135" s="36">
        <v>1595.7666666666667</v>
      </c>
      <c r="J135" s="36">
        <v>1614.1333333333332</v>
      </c>
      <c r="K135" s="31">
        <v>1577.4</v>
      </c>
      <c r="L135" s="31">
        <v>1541.95</v>
      </c>
      <c r="M135" s="31">
        <v>2.6730299999999998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302.25</v>
      </c>
      <c r="D136" s="36">
        <v>302.78333333333336</v>
      </c>
      <c r="E136" s="36">
        <v>300.56666666666672</v>
      </c>
      <c r="F136" s="36">
        <v>298.88333333333338</v>
      </c>
      <c r="G136" s="36">
        <v>296.66666666666674</v>
      </c>
      <c r="H136" s="36">
        <v>304.4666666666667</v>
      </c>
      <c r="I136" s="36">
        <v>306.68333333333328</v>
      </c>
      <c r="J136" s="36">
        <v>308.36666666666667</v>
      </c>
      <c r="K136" s="31">
        <v>305</v>
      </c>
      <c r="L136" s="31">
        <v>301.10000000000002</v>
      </c>
      <c r="M136" s="31">
        <v>11.684670000000001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2925.5</v>
      </c>
      <c r="D137" s="36">
        <v>2900.9166666666665</v>
      </c>
      <c r="E137" s="36">
        <v>2861.833333333333</v>
      </c>
      <c r="F137" s="36">
        <v>2798.1666666666665</v>
      </c>
      <c r="G137" s="36">
        <v>2759.083333333333</v>
      </c>
      <c r="H137" s="36">
        <v>2964.583333333333</v>
      </c>
      <c r="I137" s="36">
        <v>3003.6666666666661</v>
      </c>
      <c r="J137" s="36">
        <v>3067.333333333333</v>
      </c>
      <c r="K137" s="31">
        <v>2940</v>
      </c>
      <c r="L137" s="31">
        <v>2837.25</v>
      </c>
      <c r="M137" s="31">
        <v>29.02129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2102.5</v>
      </c>
      <c r="D138" s="36">
        <v>2105.8333333333335</v>
      </c>
      <c r="E138" s="36">
        <v>2061.666666666667</v>
      </c>
      <c r="F138" s="36">
        <v>2020.8333333333335</v>
      </c>
      <c r="G138" s="36">
        <v>1976.666666666667</v>
      </c>
      <c r="H138" s="36">
        <v>2146.666666666667</v>
      </c>
      <c r="I138" s="36">
        <v>2190.8333333333339</v>
      </c>
      <c r="J138" s="36">
        <v>2231.666666666667</v>
      </c>
      <c r="K138" s="31">
        <v>2150</v>
      </c>
      <c r="L138" s="31">
        <v>2065</v>
      </c>
      <c r="M138" s="31">
        <v>8.7652300000000007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637.79999999999995</v>
      </c>
      <c r="D139" s="36">
        <v>637.54999999999995</v>
      </c>
      <c r="E139" s="36">
        <v>630.79999999999995</v>
      </c>
      <c r="F139" s="36">
        <v>623.79999999999995</v>
      </c>
      <c r="G139" s="36">
        <v>617.04999999999995</v>
      </c>
      <c r="H139" s="36">
        <v>644.54999999999995</v>
      </c>
      <c r="I139" s="36">
        <v>651.29999999999995</v>
      </c>
      <c r="J139" s="36">
        <v>658.3</v>
      </c>
      <c r="K139" s="31">
        <v>644.29999999999995</v>
      </c>
      <c r="L139" s="31">
        <v>630.54999999999995</v>
      </c>
      <c r="M139" s="31">
        <v>27.296810000000001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12827.7</v>
      </c>
      <c r="D140" s="36">
        <v>12683.9</v>
      </c>
      <c r="E140" s="36">
        <v>12407.849999999999</v>
      </c>
      <c r="F140" s="36">
        <v>11987.999999999998</v>
      </c>
      <c r="G140" s="36">
        <v>11711.949999999997</v>
      </c>
      <c r="H140" s="36">
        <v>13103.75</v>
      </c>
      <c r="I140" s="36">
        <v>13379.8</v>
      </c>
      <c r="J140" s="36">
        <v>13799.650000000001</v>
      </c>
      <c r="K140" s="31">
        <v>12959.95</v>
      </c>
      <c r="L140" s="31">
        <v>12264.05</v>
      </c>
      <c r="M140" s="31">
        <v>21.141300000000001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1013.4</v>
      </c>
      <c r="D141" s="36">
        <v>1006.4666666666667</v>
      </c>
      <c r="E141" s="36">
        <v>995.08333333333337</v>
      </c>
      <c r="F141" s="36">
        <v>976.76666666666665</v>
      </c>
      <c r="G141" s="36">
        <v>965.38333333333333</v>
      </c>
      <c r="H141" s="36">
        <v>1024.7833333333333</v>
      </c>
      <c r="I141" s="36">
        <v>1036.1666666666665</v>
      </c>
      <c r="J141" s="36">
        <v>1054.4833333333336</v>
      </c>
      <c r="K141" s="31">
        <v>1017.85</v>
      </c>
      <c r="L141" s="31">
        <v>988.15</v>
      </c>
      <c r="M141" s="31">
        <v>10.6348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917.65</v>
      </c>
      <c r="D142" s="36">
        <v>930.61666666666667</v>
      </c>
      <c r="E142" s="36">
        <v>895.63333333333333</v>
      </c>
      <c r="F142" s="36">
        <v>873.61666666666667</v>
      </c>
      <c r="G142" s="36">
        <v>838.63333333333333</v>
      </c>
      <c r="H142" s="36">
        <v>952.63333333333333</v>
      </c>
      <c r="I142" s="36">
        <v>987.61666666666667</v>
      </c>
      <c r="J142" s="36">
        <v>1009.6333333333333</v>
      </c>
      <c r="K142" s="31">
        <v>965.6</v>
      </c>
      <c r="L142" s="31">
        <v>908.6</v>
      </c>
      <c r="M142" s="31">
        <v>18.562570000000001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5513.4</v>
      </c>
      <c r="D143" s="36">
        <v>5493.6500000000005</v>
      </c>
      <c r="E143" s="36">
        <v>5322.3000000000011</v>
      </c>
      <c r="F143" s="36">
        <v>5131.2000000000007</v>
      </c>
      <c r="G143" s="36">
        <v>4959.8500000000013</v>
      </c>
      <c r="H143" s="36">
        <v>5684.7500000000009</v>
      </c>
      <c r="I143" s="36">
        <v>5856.1000000000013</v>
      </c>
      <c r="J143" s="36">
        <v>6047.2000000000007</v>
      </c>
      <c r="K143" s="31">
        <v>5665</v>
      </c>
      <c r="L143" s="31">
        <v>5302.55</v>
      </c>
      <c r="M143" s="31">
        <v>28.280729999999998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72.319999999999993</v>
      </c>
      <c r="D144" s="36">
        <v>72.603333333333339</v>
      </c>
      <c r="E144" s="36">
        <v>71.716666666666683</v>
      </c>
      <c r="F144" s="36">
        <v>71.113333333333344</v>
      </c>
      <c r="G144" s="36">
        <v>70.226666666666688</v>
      </c>
      <c r="H144" s="36">
        <v>73.206666666666678</v>
      </c>
      <c r="I144" s="36">
        <v>74.093333333333334</v>
      </c>
      <c r="J144" s="36">
        <v>74.696666666666673</v>
      </c>
      <c r="K144" s="31">
        <v>73.489999999999995</v>
      </c>
      <c r="L144" s="31">
        <v>72</v>
      </c>
      <c r="M144" s="31">
        <v>65.418989999999994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2600.5</v>
      </c>
      <c r="D145" s="36">
        <v>2604.9</v>
      </c>
      <c r="E145" s="36">
        <v>2582.6000000000004</v>
      </c>
      <c r="F145" s="36">
        <v>2564.7000000000003</v>
      </c>
      <c r="G145" s="36">
        <v>2542.4000000000005</v>
      </c>
      <c r="H145" s="36">
        <v>2622.8</v>
      </c>
      <c r="I145" s="36">
        <v>2645.1000000000004</v>
      </c>
      <c r="J145" s="36">
        <v>2663</v>
      </c>
      <c r="K145" s="31">
        <v>2627.2</v>
      </c>
      <c r="L145" s="31">
        <v>2587</v>
      </c>
      <c r="M145" s="31">
        <v>4.4907000000000004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1807</v>
      </c>
      <c r="D146" s="36">
        <v>1797.75</v>
      </c>
      <c r="E146" s="36">
        <v>1785</v>
      </c>
      <c r="F146" s="36">
        <v>1763</v>
      </c>
      <c r="G146" s="36">
        <v>1750.25</v>
      </c>
      <c r="H146" s="36">
        <v>1819.75</v>
      </c>
      <c r="I146" s="36">
        <v>1832.5</v>
      </c>
      <c r="J146" s="36">
        <v>1854.5</v>
      </c>
      <c r="K146" s="31">
        <v>1810.5</v>
      </c>
      <c r="L146" s="31">
        <v>1775.75</v>
      </c>
      <c r="M146" s="31">
        <v>3.6482800000000002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106.05</v>
      </c>
      <c r="D147" s="36">
        <v>105.74666666666667</v>
      </c>
      <c r="E147" s="36">
        <v>104.00333333333334</v>
      </c>
      <c r="F147" s="36">
        <v>101.95666666666668</v>
      </c>
      <c r="G147" s="36">
        <v>100.21333333333335</v>
      </c>
      <c r="H147" s="36">
        <v>107.79333333333334</v>
      </c>
      <c r="I147" s="36">
        <v>109.53666666666668</v>
      </c>
      <c r="J147" s="36">
        <v>111.58333333333333</v>
      </c>
      <c r="K147" s="31">
        <v>107.49</v>
      </c>
      <c r="L147" s="31">
        <v>103.7</v>
      </c>
      <c r="M147" s="31">
        <v>988.80924000000005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251.32</v>
      </c>
      <c r="D148" s="36">
        <v>251.84</v>
      </c>
      <c r="E148" s="36">
        <v>249.49</v>
      </c>
      <c r="F148" s="36">
        <v>247.66</v>
      </c>
      <c r="G148" s="36">
        <v>245.31</v>
      </c>
      <c r="H148" s="36">
        <v>253.67000000000002</v>
      </c>
      <c r="I148" s="36">
        <v>256.02</v>
      </c>
      <c r="J148" s="36">
        <v>257.85000000000002</v>
      </c>
      <c r="K148" s="31">
        <v>254.19</v>
      </c>
      <c r="L148" s="31">
        <v>250.01</v>
      </c>
      <c r="M148" s="31">
        <v>104.09892000000001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377.05</v>
      </c>
      <c r="D149" s="36">
        <v>377.45</v>
      </c>
      <c r="E149" s="36">
        <v>374.65</v>
      </c>
      <c r="F149" s="36">
        <v>372.25</v>
      </c>
      <c r="G149" s="36">
        <v>369.45</v>
      </c>
      <c r="H149" s="36">
        <v>379.84999999999997</v>
      </c>
      <c r="I149" s="36">
        <v>382.65000000000003</v>
      </c>
      <c r="J149" s="36">
        <v>385.04999999999995</v>
      </c>
      <c r="K149" s="31">
        <v>380.25</v>
      </c>
      <c r="L149" s="31">
        <v>375.05</v>
      </c>
      <c r="M149" s="31">
        <v>83.558189999999996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3691.85</v>
      </c>
      <c r="D150" s="36">
        <v>3695.6166666666668</v>
      </c>
      <c r="E150" s="36">
        <v>3663.2333333333336</v>
      </c>
      <c r="F150" s="36">
        <v>3634.6166666666668</v>
      </c>
      <c r="G150" s="36">
        <v>3602.2333333333336</v>
      </c>
      <c r="H150" s="36">
        <v>3724.2333333333336</v>
      </c>
      <c r="I150" s="36">
        <v>3756.6166666666668</v>
      </c>
      <c r="J150" s="36">
        <v>3785.2333333333336</v>
      </c>
      <c r="K150" s="31">
        <v>3728</v>
      </c>
      <c r="L150" s="31">
        <v>3667</v>
      </c>
      <c r="M150" s="31">
        <v>2.9877899999999999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2633.1</v>
      </c>
      <c r="D151" s="36">
        <v>2622.2666666666664</v>
      </c>
      <c r="E151" s="36">
        <v>2604.4333333333329</v>
      </c>
      <c r="F151" s="36">
        <v>2575.7666666666664</v>
      </c>
      <c r="G151" s="36">
        <v>2557.9333333333329</v>
      </c>
      <c r="H151" s="36">
        <v>2650.9333333333329</v>
      </c>
      <c r="I151" s="36">
        <v>2668.7666666666669</v>
      </c>
      <c r="J151" s="36">
        <v>2697.4333333333329</v>
      </c>
      <c r="K151" s="31">
        <v>2640.1</v>
      </c>
      <c r="L151" s="31">
        <v>2593.6</v>
      </c>
      <c r="M151" s="31">
        <v>8.3257300000000001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1717.8</v>
      </c>
      <c r="D152" s="36">
        <v>1718.5</v>
      </c>
      <c r="E152" s="36">
        <v>1699.3</v>
      </c>
      <c r="F152" s="36">
        <v>1680.8</v>
      </c>
      <c r="G152" s="36">
        <v>1661.6</v>
      </c>
      <c r="H152" s="36">
        <v>1737</v>
      </c>
      <c r="I152" s="36">
        <v>1756.1999999999998</v>
      </c>
      <c r="J152" s="36">
        <v>1774.7</v>
      </c>
      <c r="K152" s="31">
        <v>1737.7</v>
      </c>
      <c r="L152" s="31">
        <v>1700</v>
      </c>
      <c r="M152" s="31">
        <v>6.2549299999999999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297.45</v>
      </c>
      <c r="D153" s="36">
        <v>297.55</v>
      </c>
      <c r="E153" s="36">
        <v>293.25</v>
      </c>
      <c r="F153" s="36">
        <v>289.05</v>
      </c>
      <c r="G153" s="36">
        <v>284.75</v>
      </c>
      <c r="H153" s="36">
        <v>301.75</v>
      </c>
      <c r="I153" s="36">
        <v>306.05000000000007</v>
      </c>
      <c r="J153" s="36">
        <v>310.25</v>
      </c>
      <c r="K153" s="31">
        <v>301.85000000000002</v>
      </c>
      <c r="L153" s="31">
        <v>293.35000000000002</v>
      </c>
      <c r="M153" s="31">
        <v>186.86251999999999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509.15</v>
      </c>
      <c r="D154" s="36">
        <v>509.83333333333331</v>
      </c>
      <c r="E154" s="36">
        <v>504.16666666666663</v>
      </c>
      <c r="F154" s="36">
        <v>499.18333333333334</v>
      </c>
      <c r="G154" s="36">
        <v>493.51666666666665</v>
      </c>
      <c r="H154" s="36">
        <v>514.81666666666661</v>
      </c>
      <c r="I154" s="36">
        <v>520.48333333333323</v>
      </c>
      <c r="J154" s="36">
        <v>525.46666666666658</v>
      </c>
      <c r="K154" s="31">
        <v>515.5</v>
      </c>
      <c r="L154" s="31">
        <v>504.85</v>
      </c>
      <c r="M154" s="31">
        <v>23.554729999999999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461.65</v>
      </c>
      <c r="D155" s="36">
        <v>462.15000000000003</v>
      </c>
      <c r="E155" s="36">
        <v>448.30000000000007</v>
      </c>
      <c r="F155" s="36">
        <v>434.95000000000005</v>
      </c>
      <c r="G155" s="36">
        <v>421.10000000000008</v>
      </c>
      <c r="H155" s="36">
        <v>475.50000000000006</v>
      </c>
      <c r="I155" s="36">
        <v>489.35000000000008</v>
      </c>
      <c r="J155" s="36">
        <v>502.70000000000005</v>
      </c>
      <c r="K155" s="31">
        <v>476</v>
      </c>
      <c r="L155" s="31">
        <v>448.8</v>
      </c>
      <c r="M155" s="31">
        <v>66.930840000000003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1425.1</v>
      </c>
      <c r="D156" s="36">
        <v>1423.0166666666667</v>
      </c>
      <c r="E156" s="36">
        <v>1411.0333333333333</v>
      </c>
      <c r="F156" s="36">
        <v>1396.9666666666667</v>
      </c>
      <c r="G156" s="36">
        <v>1384.9833333333333</v>
      </c>
      <c r="H156" s="36">
        <v>1437.0833333333333</v>
      </c>
      <c r="I156" s="36">
        <v>1449.0666666666664</v>
      </c>
      <c r="J156" s="36">
        <v>1463.1333333333332</v>
      </c>
      <c r="K156" s="31">
        <v>1435</v>
      </c>
      <c r="L156" s="31">
        <v>1408.95</v>
      </c>
      <c r="M156" s="31">
        <v>5.1632300000000004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3863.2</v>
      </c>
      <c r="D157" s="36">
        <v>3855.2333333333336</v>
      </c>
      <c r="E157" s="36">
        <v>3797.166666666667</v>
      </c>
      <c r="F157" s="36">
        <v>3731.1333333333332</v>
      </c>
      <c r="G157" s="36">
        <v>3673.0666666666666</v>
      </c>
      <c r="H157" s="36">
        <v>3921.2666666666673</v>
      </c>
      <c r="I157" s="36">
        <v>3979.3333333333339</v>
      </c>
      <c r="J157" s="36">
        <v>4045.3666666666677</v>
      </c>
      <c r="K157" s="31">
        <v>3913.3</v>
      </c>
      <c r="L157" s="31">
        <v>3789.2</v>
      </c>
      <c r="M157" s="31">
        <v>6.2057399999999996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39417.599999999999</v>
      </c>
      <c r="D158" s="36">
        <v>39525.866666666669</v>
      </c>
      <c r="E158" s="36">
        <v>39091.733333333337</v>
      </c>
      <c r="F158" s="36">
        <v>38765.866666666669</v>
      </c>
      <c r="G158" s="36">
        <v>38331.733333333337</v>
      </c>
      <c r="H158" s="36">
        <v>39851.733333333337</v>
      </c>
      <c r="I158" s="36">
        <v>40285.866666666669</v>
      </c>
      <c r="J158" s="36">
        <v>40611.733333333337</v>
      </c>
      <c r="K158" s="31">
        <v>39960</v>
      </c>
      <c r="L158" s="31">
        <v>39200</v>
      </c>
      <c r="M158" s="31">
        <v>0.11669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1649</v>
      </c>
      <c r="D159" s="36">
        <v>1652.3500000000001</v>
      </c>
      <c r="E159" s="36">
        <v>1626.7000000000003</v>
      </c>
      <c r="F159" s="36">
        <v>1604.4</v>
      </c>
      <c r="G159" s="36">
        <v>1578.7500000000002</v>
      </c>
      <c r="H159" s="36">
        <v>1674.6500000000003</v>
      </c>
      <c r="I159" s="36">
        <v>1700.3000000000004</v>
      </c>
      <c r="J159" s="36">
        <v>1722.6000000000004</v>
      </c>
      <c r="K159" s="31">
        <v>1678</v>
      </c>
      <c r="L159" s="31">
        <v>1630.05</v>
      </c>
      <c r="M159" s="31">
        <v>11.731619999999999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4637.75</v>
      </c>
      <c r="D160" s="36">
        <v>4634.8499999999995</v>
      </c>
      <c r="E160" s="36">
        <v>4590.6999999999989</v>
      </c>
      <c r="F160" s="36">
        <v>4543.6499999999996</v>
      </c>
      <c r="G160" s="36">
        <v>4499.4999999999991</v>
      </c>
      <c r="H160" s="36">
        <v>4681.8999999999987</v>
      </c>
      <c r="I160" s="36">
        <v>4726.0499999999984</v>
      </c>
      <c r="J160" s="36">
        <v>4773.0999999999985</v>
      </c>
      <c r="K160" s="31">
        <v>4679</v>
      </c>
      <c r="L160" s="31">
        <v>4587.8</v>
      </c>
      <c r="M160" s="31">
        <v>3.6229100000000001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334.6</v>
      </c>
      <c r="D161" s="36">
        <v>335.68333333333334</v>
      </c>
      <c r="E161" s="36">
        <v>331.11666666666667</v>
      </c>
      <c r="F161" s="36">
        <v>327.63333333333333</v>
      </c>
      <c r="G161" s="36">
        <v>323.06666666666666</v>
      </c>
      <c r="H161" s="36">
        <v>339.16666666666669</v>
      </c>
      <c r="I161" s="36">
        <v>343.73333333333341</v>
      </c>
      <c r="J161" s="36">
        <v>347.2166666666667</v>
      </c>
      <c r="K161" s="31">
        <v>340.25</v>
      </c>
      <c r="L161" s="31">
        <v>332.2</v>
      </c>
      <c r="M161" s="31">
        <v>36.572159999999997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3113.9</v>
      </c>
      <c r="D162" s="36">
        <v>3101.6333333333332</v>
      </c>
      <c r="E162" s="36">
        <v>3082.2666666666664</v>
      </c>
      <c r="F162" s="36">
        <v>3050.6333333333332</v>
      </c>
      <c r="G162" s="36">
        <v>3031.2666666666664</v>
      </c>
      <c r="H162" s="36">
        <v>3133.2666666666664</v>
      </c>
      <c r="I162" s="36">
        <v>3152.6333333333332</v>
      </c>
      <c r="J162" s="36">
        <v>3184.2666666666664</v>
      </c>
      <c r="K162" s="31">
        <v>3121</v>
      </c>
      <c r="L162" s="31">
        <v>3070</v>
      </c>
      <c r="M162" s="31">
        <v>3.5903200000000002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922.1</v>
      </c>
      <c r="D163" s="36">
        <v>927.69999999999993</v>
      </c>
      <c r="E163" s="36">
        <v>910.39999999999986</v>
      </c>
      <c r="F163" s="36">
        <v>898.69999999999993</v>
      </c>
      <c r="G163" s="36">
        <v>881.39999999999986</v>
      </c>
      <c r="H163" s="36">
        <v>939.39999999999986</v>
      </c>
      <c r="I163" s="36">
        <v>956.69999999999982</v>
      </c>
      <c r="J163" s="36">
        <v>968.39999999999986</v>
      </c>
      <c r="K163" s="31">
        <v>945</v>
      </c>
      <c r="L163" s="31">
        <v>916</v>
      </c>
      <c r="M163" s="31">
        <v>12.70294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6454.15</v>
      </c>
      <c r="D164" s="36">
        <v>6487.2833333333328</v>
      </c>
      <c r="E164" s="36">
        <v>6382.5666666666657</v>
      </c>
      <c r="F164" s="36">
        <v>6310.9833333333327</v>
      </c>
      <c r="G164" s="36">
        <v>6206.2666666666655</v>
      </c>
      <c r="H164" s="36">
        <v>6558.8666666666659</v>
      </c>
      <c r="I164" s="36">
        <v>6663.583333333333</v>
      </c>
      <c r="J164" s="36">
        <v>6735.1666666666661</v>
      </c>
      <c r="K164" s="31">
        <v>6592</v>
      </c>
      <c r="L164" s="31">
        <v>6415.7</v>
      </c>
      <c r="M164" s="31">
        <v>5.4769600000000001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417.2</v>
      </c>
      <c r="D165" s="36">
        <v>419.90000000000003</v>
      </c>
      <c r="E165" s="36">
        <v>413.30000000000007</v>
      </c>
      <c r="F165" s="36">
        <v>409.40000000000003</v>
      </c>
      <c r="G165" s="36">
        <v>402.80000000000007</v>
      </c>
      <c r="H165" s="36">
        <v>423.80000000000007</v>
      </c>
      <c r="I165" s="36">
        <v>430.40000000000009</v>
      </c>
      <c r="J165" s="36">
        <v>434.30000000000007</v>
      </c>
      <c r="K165" s="31">
        <v>426.5</v>
      </c>
      <c r="L165" s="31">
        <v>416</v>
      </c>
      <c r="M165" s="31">
        <v>102.02686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550.15</v>
      </c>
      <c r="D166" s="36">
        <v>549.4</v>
      </c>
      <c r="E166" s="36">
        <v>542.29999999999995</v>
      </c>
      <c r="F166" s="36">
        <v>534.44999999999993</v>
      </c>
      <c r="G166" s="36">
        <v>527.34999999999991</v>
      </c>
      <c r="H166" s="36">
        <v>557.25</v>
      </c>
      <c r="I166" s="36">
        <v>564.35000000000014</v>
      </c>
      <c r="J166" s="36">
        <v>572.20000000000005</v>
      </c>
      <c r="K166" s="31">
        <v>556.5</v>
      </c>
      <c r="L166" s="31">
        <v>541.54999999999995</v>
      </c>
      <c r="M166" s="31">
        <v>131.79449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341.15</v>
      </c>
      <c r="D167" s="36">
        <v>340.53333333333336</v>
      </c>
      <c r="E167" s="36">
        <v>338.7166666666667</v>
      </c>
      <c r="F167" s="36">
        <v>336.28333333333336</v>
      </c>
      <c r="G167" s="36">
        <v>334.4666666666667</v>
      </c>
      <c r="H167" s="36">
        <v>342.9666666666667</v>
      </c>
      <c r="I167" s="36">
        <v>344.78333333333342</v>
      </c>
      <c r="J167" s="36">
        <v>347.2166666666667</v>
      </c>
      <c r="K167" s="31">
        <v>342.35</v>
      </c>
      <c r="L167" s="31">
        <v>338.1</v>
      </c>
      <c r="M167" s="31">
        <v>92.145790000000005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1782.45</v>
      </c>
      <c r="D168" s="36">
        <v>1784.05</v>
      </c>
      <c r="E168" s="36">
        <v>1763.3999999999999</v>
      </c>
      <c r="F168" s="36">
        <v>1744.35</v>
      </c>
      <c r="G168" s="36">
        <v>1723.6999999999998</v>
      </c>
      <c r="H168" s="36">
        <v>1803.1</v>
      </c>
      <c r="I168" s="36">
        <v>1823.75</v>
      </c>
      <c r="J168" s="36">
        <v>1842.8</v>
      </c>
      <c r="K168" s="31">
        <v>1804.7</v>
      </c>
      <c r="L168" s="31">
        <v>1765</v>
      </c>
      <c r="M168" s="31">
        <v>5.2411500000000002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16656.75</v>
      </c>
      <c r="D169" s="36">
        <v>16764.583333333332</v>
      </c>
      <c r="E169" s="36">
        <v>16529.166666666664</v>
      </c>
      <c r="F169" s="36">
        <v>16401.583333333332</v>
      </c>
      <c r="G169" s="36">
        <v>16166.166666666664</v>
      </c>
      <c r="H169" s="36">
        <v>16892.166666666664</v>
      </c>
      <c r="I169" s="36">
        <v>17127.583333333328</v>
      </c>
      <c r="J169" s="36">
        <v>17255.166666666664</v>
      </c>
      <c r="K169" s="31">
        <v>17000</v>
      </c>
      <c r="L169" s="31">
        <v>16637</v>
      </c>
      <c r="M169" s="31">
        <v>6.0929999999999998E-2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122.39</v>
      </c>
      <c r="D170" s="36">
        <v>122.72333333333334</v>
      </c>
      <c r="E170" s="36">
        <v>121.30666666666669</v>
      </c>
      <c r="F170" s="36">
        <v>120.22333333333334</v>
      </c>
      <c r="G170" s="36">
        <v>118.80666666666669</v>
      </c>
      <c r="H170" s="36">
        <v>123.80666666666669</v>
      </c>
      <c r="I170" s="36">
        <v>125.22333333333334</v>
      </c>
      <c r="J170" s="36">
        <v>126.30666666666669</v>
      </c>
      <c r="K170" s="31">
        <v>124.14</v>
      </c>
      <c r="L170" s="31">
        <v>121.64</v>
      </c>
      <c r="M170" s="31">
        <v>309.94243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611.95000000000005</v>
      </c>
      <c r="D171" s="36">
        <v>610.61666666666667</v>
      </c>
      <c r="E171" s="36">
        <v>602.0333333333333</v>
      </c>
      <c r="F171" s="36">
        <v>592.11666666666667</v>
      </c>
      <c r="G171" s="36">
        <v>583.5333333333333</v>
      </c>
      <c r="H171" s="36">
        <v>620.5333333333333</v>
      </c>
      <c r="I171" s="36">
        <v>629.11666666666656</v>
      </c>
      <c r="J171" s="36">
        <v>639.0333333333333</v>
      </c>
      <c r="K171" s="31">
        <v>619.20000000000005</v>
      </c>
      <c r="L171" s="31">
        <v>600.70000000000005</v>
      </c>
      <c r="M171" s="31">
        <v>158.85713000000001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542.75</v>
      </c>
      <c r="D172" s="36">
        <v>565.30000000000007</v>
      </c>
      <c r="E172" s="36">
        <v>511.60000000000014</v>
      </c>
      <c r="F172" s="36">
        <v>480.45000000000005</v>
      </c>
      <c r="G172" s="36">
        <v>426.75000000000011</v>
      </c>
      <c r="H172" s="36">
        <v>596.45000000000016</v>
      </c>
      <c r="I172" s="36">
        <v>650.1500000000002</v>
      </c>
      <c r="J172" s="36">
        <v>681.30000000000018</v>
      </c>
      <c r="K172" s="31">
        <v>619</v>
      </c>
      <c r="L172" s="31">
        <v>534.15</v>
      </c>
      <c r="M172" s="31">
        <v>1562.42236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3180.55</v>
      </c>
      <c r="D173" s="36">
        <v>3180.85</v>
      </c>
      <c r="E173" s="36">
        <v>3160.7</v>
      </c>
      <c r="F173" s="36">
        <v>3140.85</v>
      </c>
      <c r="G173" s="36">
        <v>3120.7</v>
      </c>
      <c r="H173" s="36">
        <v>3200.7</v>
      </c>
      <c r="I173" s="36">
        <v>3220.8500000000004</v>
      </c>
      <c r="J173" s="36">
        <v>3240.7</v>
      </c>
      <c r="K173" s="31">
        <v>3201</v>
      </c>
      <c r="L173" s="31">
        <v>3161</v>
      </c>
      <c r="M173" s="31">
        <v>34.80001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729.9</v>
      </c>
      <c r="D174" s="36">
        <v>730.38333333333333</v>
      </c>
      <c r="E174" s="36">
        <v>723.11666666666667</v>
      </c>
      <c r="F174" s="36">
        <v>716.33333333333337</v>
      </c>
      <c r="G174" s="36">
        <v>709.06666666666672</v>
      </c>
      <c r="H174" s="36">
        <v>737.16666666666663</v>
      </c>
      <c r="I174" s="36">
        <v>744.43333333333328</v>
      </c>
      <c r="J174" s="36">
        <v>751.21666666666658</v>
      </c>
      <c r="K174" s="31">
        <v>737.65</v>
      </c>
      <c r="L174" s="31">
        <v>723.6</v>
      </c>
      <c r="M174" s="31">
        <v>9.9375300000000006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1524.75</v>
      </c>
      <c r="D175" s="36">
        <v>1522.05</v>
      </c>
      <c r="E175" s="36">
        <v>1515.1</v>
      </c>
      <c r="F175" s="36">
        <v>1505.45</v>
      </c>
      <c r="G175" s="36">
        <v>1498.5</v>
      </c>
      <c r="H175" s="36">
        <v>1531.6999999999998</v>
      </c>
      <c r="I175" s="36">
        <v>1538.65</v>
      </c>
      <c r="J175" s="36">
        <v>1548.2999999999997</v>
      </c>
      <c r="K175" s="31">
        <v>1529</v>
      </c>
      <c r="L175" s="31">
        <v>1512.4</v>
      </c>
      <c r="M175" s="31">
        <v>7.2688899999999999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2392</v>
      </c>
      <c r="D176" s="36">
        <v>2386.6833333333334</v>
      </c>
      <c r="E176" s="36">
        <v>2375.3666666666668</v>
      </c>
      <c r="F176" s="36">
        <v>2358.7333333333336</v>
      </c>
      <c r="G176" s="36">
        <v>2347.416666666667</v>
      </c>
      <c r="H176" s="36">
        <v>2403.3166666666666</v>
      </c>
      <c r="I176" s="36">
        <v>2414.6333333333332</v>
      </c>
      <c r="J176" s="36">
        <v>2431.2666666666664</v>
      </c>
      <c r="K176" s="31">
        <v>2398</v>
      </c>
      <c r="L176" s="31">
        <v>2370.0500000000002</v>
      </c>
      <c r="M176" s="31">
        <v>3.1165099999999999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203.03</v>
      </c>
      <c r="D177" s="36">
        <v>202.17333333333332</v>
      </c>
      <c r="E177" s="36">
        <v>200.55666666666664</v>
      </c>
      <c r="F177" s="36">
        <v>198.08333333333331</v>
      </c>
      <c r="G177" s="36">
        <v>196.46666666666664</v>
      </c>
      <c r="H177" s="36">
        <v>204.64666666666665</v>
      </c>
      <c r="I177" s="36">
        <v>206.26333333333332</v>
      </c>
      <c r="J177" s="36">
        <v>208.73666666666665</v>
      </c>
      <c r="K177" s="31">
        <v>203.79</v>
      </c>
      <c r="L177" s="31">
        <v>199.7</v>
      </c>
      <c r="M177" s="31">
        <v>138.99811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27776.3</v>
      </c>
      <c r="D178" s="36">
        <v>27611.100000000002</v>
      </c>
      <c r="E178" s="36">
        <v>27372.200000000004</v>
      </c>
      <c r="F178" s="36">
        <v>26968.100000000002</v>
      </c>
      <c r="G178" s="36">
        <v>26729.200000000004</v>
      </c>
      <c r="H178" s="36">
        <v>28015.200000000004</v>
      </c>
      <c r="I178" s="36">
        <v>28254.100000000006</v>
      </c>
      <c r="J178" s="36">
        <v>28658.200000000004</v>
      </c>
      <c r="K178" s="31">
        <v>27850</v>
      </c>
      <c r="L178" s="31">
        <v>27207</v>
      </c>
      <c r="M178" s="31">
        <v>0.32652999999999999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2792</v>
      </c>
      <c r="D179" s="36">
        <v>2793.7000000000003</v>
      </c>
      <c r="E179" s="36">
        <v>2773.4500000000007</v>
      </c>
      <c r="F179" s="36">
        <v>2754.9000000000005</v>
      </c>
      <c r="G179" s="36">
        <v>2734.650000000001</v>
      </c>
      <c r="H179" s="36">
        <v>2812.2500000000005</v>
      </c>
      <c r="I179" s="36">
        <v>2832.4999999999995</v>
      </c>
      <c r="J179" s="36">
        <v>2851.05</v>
      </c>
      <c r="K179" s="31">
        <v>2813.95</v>
      </c>
      <c r="L179" s="31">
        <v>2775.15</v>
      </c>
      <c r="M179" s="31">
        <v>12.719519999999999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7763.9</v>
      </c>
      <c r="D180" s="36">
        <v>7771</v>
      </c>
      <c r="E180" s="36">
        <v>7718</v>
      </c>
      <c r="F180" s="36">
        <v>7672.1</v>
      </c>
      <c r="G180" s="36">
        <v>7619.1</v>
      </c>
      <c r="H180" s="36">
        <v>7816.9</v>
      </c>
      <c r="I180" s="36">
        <v>7869.9</v>
      </c>
      <c r="J180" s="36">
        <v>7915.7999999999993</v>
      </c>
      <c r="K180" s="31">
        <v>7824</v>
      </c>
      <c r="L180" s="31">
        <v>7725.1</v>
      </c>
      <c r="M180" s="31">
        <v>1.82294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680.15</v>
      </c>
      <c r="D181" s="36">
        <v>682.23333333333335</v>
      </c>
      <c r="E181" s="36">
        <v>674.4666666666667</v>
      </c>
      <c r="F181" s="36">
        <v>668.7833333333333</v>
      </c>
      <c r="G181" s="36">
        <v>661.01666666666665</v>
      </c>
      <c r="H181" s="36">
        <v>687.91666666666674</v>
      </c>
      <c r="I181" s="36">
        <v>695.68333333333339</v>
      </c>
      <c r="J181" s="36">
        <v>701.36666666666679</v>
      </c>
      <c r="K181" s="31">
        <v>690</v>
      </c>
      <c r="L181" s="31">
        <v>676.55</v>
      </c>
      <c r="M181" s="31">
        <v>16.709299999999999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861.3</v>
      </c>
      <c r="D182" s="36">
        <v>862.41666666666663</v>
      </c>
      <c r="E182" s="36">
        <v>854.88333333333321</v>
      </c>
      <c r="F182" s="36">
        <v>848.46666666666658</v>
      </c>
      <c r="G182" s="36">
        <v>840.93333333333317</v>
      </c>
      <c r="H182" s="36">
        <v>868.83333333333326</v>
      </c>
      <c r="I182" s="36">
        <v>876.36666666666679</v>
      </c>
      <c r="J182" s="36">
        <v>882.7833333333333</v>
      </c>
      <c r="K182" s="31">
        <v>869.95</v>
      </c>
      <c r="L182" s="31">
        <v>856</v>
      </c>
      <c r="M182" s="31">
        <v>135.85081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155.99</v>
      </c>
      <c r="D183" s="36">
        <v>156.46666666666667</v>
      </c>
      <c r="E183" s="36">
        <v>154.71333333333334</v>
      </c>
      <c r="F183" s="36">
        <v>153.43666666666667</v>
      </c>
      <c r="G183" s="36">
        <v>151.68333333333334</v>
      </c>
      <c r="H183" s="36">
        <v>157.74333333333334</v>
      </c>
      <c r="I183" s="36">
        <v>159.49666666666667</v>
      </c>
      <c r="J183" s="36">
        <v>160.77333333333334</v>
      </c>
      <c r="K183" s="31">
        <v>158.22</v>
      </c>
      <c r="L183" s="31">
        <v>155.19</v>
      </c>
      <c r="M183" s="31">
        <v>210.76732000000001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1585.4</v>
      </c>
      <c r="D184" s="36">
        <v>1575.0333333333335</v>
      </c>
      <c r="E184" s="36">
        <v>1560.166666666667</v>
      </c>
      <c r="F184" s="36">
        <v>1534.9333333333334</v>
      </c>
      <c r="G184" s="36">
        <v>1520.0666666666668</v>
      </c>
      <c r="H184" s="36">
        <v>1600.2666666666671</v>
      </c>
      <c r="I184" s="36">
        <v>1615.1333333333334</v>
      </c>
      <c r="J184" s="36">
        <v>1640.3666666666672</v>
      </c>
      <c r="K184" s="31">
        <v>1589.9</v>
      </c>
      <c r="L184" s="31">
        <v>1549.8</v>
      </c>
      <c r="M184" s="31">
        <v>14.9284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792.3</v>
      </c>
      <c r="D185" s="36">
        <v>792.69999999999993</v>
      </c>
      <c r="E185" s="36">
        <v>784.14999999999986</v>
      </c>
      <c r="F185" s="36">
        <v>775.99999999999989</v>
      </c>
      <c r="G185" s="36">
        <v>767.44999999999982</v>
      </c>
      <c r="H185" s="36">
        <v>800.84999999999991</v>
      </c>
      <c r="I185" s="36">
        <v>809.39999999999986</v>
      </c>
      <c r="J185" s="36">
        <v>817.55</v>
      </c>
      <c r="K185" s="31">
        <v>801.25</v>
      </c>
      <c r="L185" s="31">
        <v>784.55</v>
      </c>
      <c r="M185" s="31">
        <v>14.875080000000001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724.1</v>
      </c>
      <c r="D186" s="36">
        <v>726.43333333333339</v>
      </c>
      <c r="E186" s="36">
        <v>716.71666666666681</v>
      </c>
      <c r="F186" s="36">
        <v>709.33333333333337</v>
      </c>
      <c r="G186" s="36">
        <v>699.61666666666679</v>
      </c>
      <c r="H186" s="36">
        <v>733.81666666666683</v>
      </c>
      <c r="I186" s="36">
        <v>743.53333333333353</v>
      </c>
      <c r="J186" s="36">
        <v>750.91666666666686</v>
      </c>
      <c r="K186" s="31">
        <v>736.15</v>
      </c>
      <c r="L186" s="31">
        <v>719.05</v>
      </c>
      <c r="M186" s="31">
        <v>11.149319999999999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2438.1999999999998</v>
      </c>
      <c r="D187" s="36">
        <v>2427.7333333333331</v>
      </c>
      <c r="E187" s="36">
        <v>2407.9666666666662</v>
      </c>
      <c r="F187" s="36">
        <v>2377.7333333333331</v>
      </c>
      <c r="G187" s="36">
        <v>2357.9666666666662</v>
      </c>
      <c r="H187" s="36">
        <v>2457.9666666666662</v>
      </c>
      <c r="I187" s="36">
        <v>2477.7333333333336</v>
      </c>
      <c r="J187" s="36">
        <v>2507.9666666666662</v>
      </c>
      <c r="K187" s="31">
        <v>2447.5</v>
      </c>
      <c r="L187" s="31">
        <v>2397.5</v>
      </c>
      <c r="M187" s="31">
        <v>7.6140400000000001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1082.75</v>
      </c>
      <c r="D188" s="36">
        <v>1086.05</v>
      </c>
      <c r="E188" s="36">
        <v>1075.6999999999998</v>
      </c>
      <c r="F188" s="36">
        <v>1068.6499999999999</v>
      </c>
      <c r="G188" s="36">
        <v>1058.2999999999997</v>
      </c>
      <c r="H188" s="36">
        <v>1093.0999999999999</v>
      </c>
      <c r="I188" s="36">
        <v>1103.4499999999998</v>
      </c>
      <c r="J188" s="36">
        <v>1110.5</v>
      </c>
      <c r="K188" s="31">
        <v>1096.4000000000001</v>
      </c>
      <c r="L188" s="31">
        <v>1079</v>
      </c>
      <c r="M188" s="31">
        <v>8.1666899999999991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1843.75</v>
      </c>
      <c r="D189" s="36">
        <v>1846.4166666666667</v>
      </c>
      <c r="E189" s="36">
        <v>1821.3333333333335</v>
      </c>
      <c r="F189" s="36">
        <v>1798.9166666666667</v>
      </c>
      <c r="G189" s="36">
        <v>1773.8333333333335</v>
      </c>
      <c r="H189" s="36">
        <v>1868.8333333333335</v>
      </c>
      <c r="I189" s="36">
        <v>1893.916666666667</v>
      </c>
      <c r="J189" s="36">
        <v>1916.3333333333335</v>
      </c>
      <c r="K189" s="31">
        <v>1871.5</v>
      </c>
      <c r="L189" s="31">
        <v>1824</v>
      </c>
      <c r="M189" s="31">
        <v>4.8273700000000002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3985.5</v>
      </c>
      <c r="D190" s="36">
        <v>3989.1833333333329</v>
      </c>
      <c r="E190" s="36">
        <v>3971.4166666666661</v>
      </c>
      <c r="F190" s="36">
        <v>3957.333333333333</v>
      </c>
      <c r="G190" s="36">
        <v>3939.5666666666662</v>
      </c>
      <c r="H190" s="36">
        <v>4003.266666666666</v>
      </c>
      <c r="I190" s="36">
        <v>4021.0333333333333</v>
      </c>
      <c r="J190" s="36">
        <v>4035.1166666666659</v>
      </c>
      <c r="K190" s="31">
        <v>4006.95</v>
      </c>
      <c r="L190" s="31">
        <v>3975.1</v>
      </c>
      <c r="M190" s="31">
        <v>13.058009999999999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1142.2</v>
      </c>
      <c r="D191" s="36">
        <v>1150.2333333333333</v>
      </c>
      <c r="E191" s="36">
        <v>1131.9666666666667</v>
      </c>
      <c r="F191" s="36">
        <v>1121.7333333333333</v>
      </c>
      <c r="G191" s="36">
        <v>1103.4666666666667</v>
      </c>
      <c r="H191" s="36">
        <v>1160.4666666666667</v>
      </c>
      <c r="I191" s="36">
        <v>1178.7333333333336</v>
      </c>
      <c r="J191" s="36">
        <v>1188.9666666666667</v>
      </c>
      <c r="K191" s="31">
        <v>1168.5</v>
      </c>
      <c r="L191" s="31">
        <v>1140</v>
      </c>
      <c r="M191" s="31">
        <v>15.45936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7016.8</v>
      </c>
      <c r="D192" s="36">
        <v>7004.9833333333327</v>
      </c>
      <c r="E192" s="36">
        <v>6982.9666666666653</v>
      </c>
      <c r="F192" s="36">
        <v>6949.1333333333323</v>
      </c>
      <c r="G192" s="36">
        <v>6927.116666666665</v>
      </c>
      <c r="H192" s="36">
        <v>7038.8166666666657</v>
      </c>
      <c r="I192" s="36">
        <v>7060.8333333333339</v>
      </c>
      <c r="J192" s="36">
        <v>7094.6666666666661</v>
      </c>
      <c r="K192" s="31">
        <v>7027</v>
      </c>
      <c r="L192" s="31">
        <v>6971.15</v>
      </c>
      <c r="M192" s="31">
        <v>1.37764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692.1</v>
      </c>
      <c r="D193" s="36">
        <v>689.38333333333321</v>
      </c>
      <c r="E193" s="36">
        <v>684.76666666666642</v>
      </c>
      <c r="F193" s="36">
        <v>677.43333333333317</v>
      </c>
      <c r="G193" s="36">
        <v>672.81666666666638</v>
      </c>
      <c r="H193" s="36">
        <v>696.71666666666647</v>
      </c>
      <c r="I193" s="36">
        <v>701.33333333333326</v>
      </c>
      <c r="J193" s="36">
        <v>708.66666666666652</v>
      </c>
      <c r="K193" s="31">
        <v>694</v>
      </c>
      <c r="L193" s="31">
        <v>682.05</v>
      </c>
      <c r="M193" s="31">
        <v>12.047980000000001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1014.95</v>
      </c>
      <c r="D194" s="36">
        <v>1010.0166666666668</v>
      </c>
      <c r="E194" s="36">
        <v>1003.0333333333335</v>
      </c>
      <c r="F194" s="36">
        <v>991.11666666666679</v>
      </c>
      <c r="G194" s="36">
        <v>984.13333333333355</v>
      </c>
      <c r="H194" s="36">
        <v>1021.9333333333335</v>
      </c>
      <c r="I194" s="36">
        <v>1028.916666666667</v>
      </c>
      <c r="J194" s="36">
        <v>1040.8333333333335</v>
      </c>
      <c r="K194" s="31">
        <v>1017</v>
      </c>
      <c r="L194" s="31">
        <v>998.1</v>
      </c>
      <c r="M194" s="31">
        <v>109.48094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438.95</v>
      </c>
      <c r="D195" s="36">
        <v>438.48333333333335</v>
      </c>
      <c r="E195" s="36">
        <v>435.16666666666669</v>
      </c>
      <c r="F195" s="36">
        <v>431.38333333333333</v>
      </c>
      <c r="G195" s="36">
        <v>428.06666666666666</v>
      </c>
      <c r="H195" s="36">
        <v>442.26666666666671</v>
      </c>
      <c r="I195" s="36">
        <v>445.58333333333331</v>
      </c>
      <c r="J195" s="36">
        <v>449.36666666666673</v>
      </c>
      <c r="K195" s="31">
        <v>441.8</v>
      </c>
      <c r="L195" s="31">
        <v>434.7</v>
      </c>
      <c r="M195" s="31">
        <v>60.76549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171.8</v>
      </c>
      <c r="D196" s="36">
        <v>172.33666666666667</v>
      </c>
      <c r="E196" s="36">
        <v>170.97333333333336</v>
      </c>
      <c r="F196" s="36">
        <v>170.14666666666668</v>
      </c>
      <c r="G196" s="36">
        <v>168.78333333333336</v>
      </c>
      <c r="H196" s="36">
        <v>173.16333333333336</v>
      </c>
      <c r="I196" s="36">
        <v>174.52666666666664</v>
      </c>
      <c r="J196" s="36">
        <v>175.35333333333335</v>
      </c>
      <c r="K196" s="31">
        <v>173.7</v>
      </c>
      <c r="L196" s="31">
        <v>171.51</v>
      </c>
      <c r="M196" s="31">
        <v>251.27904000000001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1465.75</v>
      </c>
      <c r="D197" s="36">
        <v>1463.3833333333332</v>
      </c>
      <c r="E197" s="36">
        <v>1457.3666666666663</v>
      </c>
      <c r="F197" s="36">
        <v>1448.9833333333331</v>
      </c>
      <c r="G197" s="36">
        <v>1442.9666666666662</v>
      </c>
      <c r="H197" s="36">
        <v>1471.7666666666664</v>
      </c>
      <c r="I197" s="36">
        <v>1477.7833333333333</v>
      </c>
      <c r="J197" s="36">
        <v>1486.1666666666665</v>
      </c>
      <c r="K197" s="31">
        <v>1469.4</v>
      </c>
      <c r="L197" s="31">
        <v>1455</v>
      </c>
      <c r="M197" s="31">
        <v>10.49695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807.25</v>
      </c>
      <c r="D198" s="36">
        <v>801.73333333333323</v>
      </c>
      <c r="E198" s="36">
        <v>793.46666666666647</v>
      </c>
      <c r="F198" s="36">
        <v>779.68333333333328</v>
      </c>
      <c r="G198" s="36">
        <v>771.41666666666652</v>
      </c>
      <c r="H198" s="36">
        <v>815.51666666666642</v>
      </c>
      <c r="I198" s="36">
        <v>823.78333333333308</v>
      </c>
      <c r="J198" s="36">
        <v>837.56666666666638</v>
      </c>
      <c r="K198" s="31">
        <v>810</v>
      </c>
      <c r="L198" s="31">
        <v>787.95</v>
      </c>
      <c r="M198" s="31">
        <v>15.711460000000001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3215.15</v>
      </c>
      <c r="D199" s="36">
        <v>3200.7333333333336</v>
      </c>
      <c r="E199" s="36">
        <v>3179.416666666667</v>
      </c>
      <c r="F199" s="36">
        <v>3143.6833333333334</v>
      </c>
      <c r="G199" s="36">
        <v>3122.3666666666668</v>
      </c>
      <c r="H199" s="36">
        <v>3236.4666666666672</v>
      </c>
      <c r="I199" s="36">
        <v>3257.7833333333338</v>
      </c>
      <c r="J199" s="36">
        <v>3293.5166666666673</v>
      </c>
      <c r="K199" s="31">
        <v>3222.05</v>
      </c>
      <c r="L199" s="31">
        <v>3165</v>
      </c>
      <c r="M199" s="31">
        <v>20.443280000000001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2936.1</v>
      </c>
      <c r="D200" s="36">
        <v>2918.0833333333335</v>
      </c>
      <c r="E200" s="36">
        <v>2896.166666666667</v>
      </c>
      <c r="F200" s="36">
        <v>2856.2333333333336</v>
      </c>
      <c r="G200" s="36">
        <v>2834.3166666666671</v>
      </c>
      <c r="H200" s="36">
        <v>2958.0166666666669</v>
      </c>
      <c r="I200" s="36">
        <v>2979.9333333333338</v>
      </c>
      <c r="J200" s="36">
        <v>3019.8666666666668</v>
      </c>
      <c r="K200" s="31">
        <v>2940</v>
      </c>
      <c r="L200" s="31">
        <v>2878.15</v>
      </c>
      <c r="M200" s="31">
        <v>2.0999300000000001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1518.65</v>
      </c>
      <c r="D201" s="36">
        <v>1523.1833333333332</v>
      </c>
      <c r="E201" s="36">
        <v>1496.5666666666664</v>
      </c>
      <c r="F201" s="36">
        <v>1474.4833333333331</v>
      </c>
      <c r="G201" s="36">
        <v>1447.8666666666663</v>
      </c>
      <c r="H201" s="36">
        <v>1545.2666666666664</v>
      </c>
      <c r="I201" s="36">
        <v>1571.8833333333332</v>
      </c>
      <c r="J201" s="36">
        <v>1593.9666666666665</v>
      </c>
      <c r="K201" s="31">
        <v>1549.8</v>
      </c>
      <c r="L201" s="31">
        <v>1501.1</v>
      </c>
      <c r="M201" s="31">
        <v>3.5591200000000001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5592.85</v>
      </c>
      <c r="D202" s="36">
        <v>5592.4833333333336</v>
      </c>
      <c r="E202" s="36">
        <v>5550.3666666666668</v>
      </c>
      <c r="F202" s="36">
        <v>5507.8833333333332</v>
      </c>
      <c r="G202" s="36">
        <v>5465.7666666666664</v>
      </c>
      <c r="H202" s="36">
        <v>5634.9666666666672</v>
      </c>
      <c r="I202" s="36">
        <v>5677.0833333333339</v>
      </c>
      <c r="J202" s="36">
        <v>5719.5666666666675</v>
      </c>
      <c r="K202" s="31">
        <v>5634.6</v>
      </c>
      <c r="L202" s="31">
        <v>5550</v>
      </c>
      <c r="M202" s="31">
        <v>3.1307900000000002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4411.7</v>
      </c>
      <c r="D203" s="36">
        <v>4402.583333333333</v>
      </c>
      <c r="E203" s="36">
        <v>4265.1166666666659</v>
      </c>
      <c r="F203" s="36">
        <v>4118.5333333333328</v>
      </c>
      <c r="G203" s="36">
        <v>3981.0666666666657</v>
      </c>
      <c r="H203" s="36">
        <v>4549.1666666666661</v>
      </c>
      <c r="I203" s="36">
        <v>4686.6333333333332</v>
      </c>
      <c r="J203" s="36">
        <v>4833.2166666666662</v>
      </c>
      <c r="K203" s="31">
        <v>4540.05</v>
      </c>
      <c r="L203" s="31">
        <v>4256</v>
      </c>
      <c r="M203" s="31">
        <v>3.2807200000000001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563.95000000000005</v>
      </c>
      <c r="D204" s="36">
        <v>566.41666666666663</v>
      </c>
      <c r="E204" s="36">
        <v>560.5333333333333</v>
      </c>
      <c r="F204" s="36">
        <v>557.11666666666667</v>
      </c>
      <c r="G204" s="36">
        <v>551.23333333333335</v>
      </c>
      <c r="H204" s="36">
        <v>569.83333333333326</v>
      </c>
      <c r="I204" s="36">
        <v>575.7166666666667</v>
      </c>
      <c r="J204" s="36">
        <v>579.13333333333321</v>
      </c>
      <c r="K204" s="31">
        <v>572.29999999999995</v>
      </c>
      <c r="L204" s="31">
        <v>563</v>
      </c>
      <c r="M204" s="31">
        <v>14.270390000000001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11679.8</v>
      </c>
      <c r="D205" s="36">
        <v>11641.983333333332</v>
      </c>
      <c r="E205" s="36">
        <v>11522.266666666663</v>
      </c>
      <c r="F205" s="36">
        <v>11364.733333333332</v>
      </c>
      <c r="G205" s="36">
        <v>11245.016666666663</v>
      </c>
      <c r="H205" s="36">
        <v>11799.516666666663</v>
      </c>
      <c r="I205" s="36">
        <v>11919.233333333334</v>
      </c>
      <c r="J205" s="36">
        <v>12076.766666666663</v>
      </c>
      <c r="K205" s="31">
        <v>11761.7</v>
      </c>
      <c r="L205" s="31">
        <v>11484.45</v>
      </c>
      <c r="M205" s="31">
        <v>5.3090099999999998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139.78</v>
      </c>
      <c r="D206" s="36">
        <v>138.06</v>
      </c>
      <c r="E206" s="36">
        <v>135.33000000000001</v>
      </c>
      <c r="F206" s="36">
        <v>130.88000000000002</v>
      </c>
      <c r="G206" s="36">
        <v>128.15000000000003</v>
      </c>
      <c r="H206" s="36">
        <v>142.51</v>
      </c>
      <c r="I206" s="36">
        <v>145.24</v>
      </c>
      <c r="J206" s="36">
        <v>149.68999999999997</v>
      </c>
      <c r="K206" s="31">
        <v>140.79</v>
      </c>
      <c r="L206" s="31">
        <v>133.61000000000001</v>
      </c>
      <c r="M206" s="31">
        <v>241.50550000000001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2102.0500000000002</v>
      </c>
      <c r="D207" s="36">
        <v>2106.8166666666671</v>
      </c>
      <c r="E207" s="36">
        <v>2087.733333333334</v>
      </c>
      <c r="F207" s="36">
        <v>2073.416666666667</v>
      </c>
      <c r="G207" s="36">
        <v>2054.3333333333339</v>
      </c>
      <c r="H207" s="36">
        <v>2121.1333333333341</v>
      </c>
      <c r="I207" s="36">
        <v>2140.2166666666672</v>
      </c>
      <c r="J207" s="36">
        <v>2154.5333333333342</v>
      </c>
      <c r="K207" s="31">
        <v>2125.9</v>
      </c>
      <c r="L207" s="31">
        <v>2092.5</v>
      </c>
      <c r="M207" s="31">
        <v>2.26023</v>
      </c>
      <c r="N207" s="1"/>
      <c r="O207" s="1"/>
    </row>
    <row r="208" spans="1:15" ht="12.75" customHeight="1">
      <c r="A208" s="51">
        <v>203</v>
      </c>
      <c r="B208" s="53" t="s">
        <v>892</v>
      </c>
      <c r="C208" s="31">
        <v>1288.25</v>
      </c>
      <c r="D208" s="36">
        <v>1290.3999999999999</v>
      </c>
      <c r="E208" s="36">
        <v>1273.9499999999998</v>
      </c>
      <c r="F208" s="36">
        <v>1259.6499999999999</v>
      </c>
      <c r="G208" s="36">
        <v>1243.1999999999998</v>
      </c>
      <c r="H208" s="36">
        <v>1304.6999999999998</v>
      </c>
      <c r="I208" s="36">
        <v>1321.15</v>
      </c>
      <c r="J208" s="36">
        <v>1335.4499999999998</v>
      </c>
      <c r="K208" s="31">
        <v>1306.8499999999999</v>
      </c>
      <c r="L208" s="31">
        <v>1276.0999999999999</v>
      </c>
      <c r="M208" s="31">
        <v>24.329899999999999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1611.5</v>
      </c>
      <c r="D209" s="36">
        <v>1625.2166666666665</v>
      </c>
      <c r="E209" s="36">
        <v>1592.6833333333329</v>
      </c>
      <c r="F209" s="36">
        <v>1573.8666666666666</v>
      </c>
      <c r="G209" s="36">
        <v>1541.333333333333</v>
      </c>
      <c r="H209" s="36">
        <v>1644.0333333333328</v>
      </c>
      <c r="I209" s="36">
        <v>1676.5666666666662</v>
      </c>
      <c r="J209" s="36">
        <v>1695.3833333333328</v>
      </c>
      <c r="K209" s="31">
        <v>1657.75</v>
      </c>
      <c r="L209" s="31">
        <v>1606.4</v>
      </c>
      <c r="M209" s="31">
        <v>14.750310000000001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465.65</v>
      </c>
      <c r="D210" s="36">
        <v>465.41666666666669</v>
      </c>
      <c r="E210" s="36">
        <v>462.83333333333337</v>
      </c>
      <c r="F210" s="36">
        <v>460.01666666666671</v>
      </c>
      <c r="G210" s="36">
        <v>457.43333333333339</v>
      </c>
      <c r="H210" s="36">
        <v>468.23333333333335</v>
      </c>
      <c r="I210" s="36">
        <v>470.81666666666672</v>
      </c>
      <c r="J210" s="36">
        <v>473.63333333333333</v>
      </c>
      <c r="K210" s="31">
        <v>468</v>
      </c>
      <c r="L210" s="31">
        <v>462.6</v>
      </c>
      <c r="M210" s="31">
        <v>54.742789999999999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16.850000000000001</v>
      </c>
      <c r="D211" s="36">
        <v>16.813333333333333</v>
      </c>
      <c r="E211" s="36">
        <v>16.596666666666664</v>
      </c>
      <c r="F211" s="36">
        <v>16.34333333333333</v>
      </c>
      <c r="G211" s="36">
        <v>16.126666666666662</v>
      </c>
      <c r="H211" s="36">
        <v>17.066666666666666</v>
      </c>
      <c r="I211" s="36">
        <v>17.283333333333335</v>
      </c>
      <c r="J211" s="36">
        <v>17.536666666666669</v>
      </c>
      <c r="K211" s="31">
        <v>17.03</v>
      </c>
      <c r="L211" s="31">
        <v>16.559999999999999</v>
      </c>
      <c r="M211" s="31">
        <v>5012.9056700000001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1468.95</v>
      </c>
      <c r="D212" s="36">
        <v>1468.8500000000001</v>
      </c>
      <c r="E212" s="36">
        <v>1456.1000000000004</v>
      </c>
      <c r="F212" s="36">
        <v>1443.2500000000002</v>
      </c>
      <c r="G212" s="36">
        <v>1430.5000000000005</v>
      </c>
      <c r="H212" s="36">
        <v>1481.7000000000003</v>
      </c>
      <c r="I212" s="36">
        <v>1494.4499999999998</v>
      </c>
      <c r="J212" s="36">
        <v>1507.3000000000002</v>
      </c>
      <c r="K212" s="31">
        <v>1481.6</v>
      </c>
      <c r="L212" s="31">
        <v>1456</v>
      </c>
      <c r="M212" s="31">
        <v>12.509840000000001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541</v>
      </c>
      <c r="D213" s="36">
        <v>541.18333333333339</v>
      </c>
      <c r="E213" s="36">
        <v>537.41666666666674</v>
      </c>
      <c r="F213" s="36">
        <v>533.83333333333337</v>
      </c>
      <c r="G213" s="36">
        <v>530.06666666666672</v>
      </c>
      <c r="H213" s="36">
        <v>544.76666666666677</v>
      </c>
      <c r="I213" s="36">
        <v>548.53333333333342</v>
      </c>
      <c r="J213" s="36">
        <v>552.11666666666679</v>
      </c>
      <c r="K213" s="31">
        <v>544.95000000000005</v>
      </c>
      <c r="L213" s="31">
        <v>537.6</v>
      </c>
      <c r="M213" s="31">
        <v>43.407220000000002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25.8</v>
      </c>
      <c r="D214" s="36">
        <v>25.983333333333334</v>
      </c>
      <c r="E214" s="36">
        <v>25.526666666666667</v>
      </c>
      <c r="F214" s="36">
        <v>25.253333333333334</v>
      </c>
      <c r="G214" s="36">
        <v>24.796666666666667</v>
      </c>
      <c r="H214" s="36">
        <v>26.256666666666668</v>
      </c>
      <c r="I214" s="36">
        <v>26.713333333333331</v>
      </c>
      <c r="J214" s="36">
        <v>26.986666666666668</v>
      </c>
      <c r="K214" s="31">
        <v>26.44</v>
      </c>
      <c r="L214" s="31">
        <v>25.71</v>
      </c>
      <c r="M214" s="31">
        <v>3141.5362500000001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150.69999999999999</v>
      </c>
      <c r="D215" s="36">
        <v>151.37333333333333</v>
      </c>
      <c r="E215" s="36">
        <v>149.57666666666668</v>
      </c>
      <c r="F215" s="36">
        <v>148.45333333333335</v>
      </c>
      <c r="G215" s="36">
        <v>146.65666666666669</v>
      </c>
      <c r="H215" s="36">
        <v>152.49666666666667</v>
      </c>
      <c r="I215" s="36">
        <v>154.29333333333329</v>
      </c>
      <c r="J215" s="36">
        <v>155.41666666666666</v>
      </c>
      <c r="K215" s="31">
        <v>153.16999999999999</v>
      </c>
      <c r="L215" s="31">
        <v>150.25</v>
      </c>
      <c r="M215" s="31">
        <v>76.376279999999994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212.56</v>
      </c>
      <c r="D216" s="36">
        <v>211.0566666666667</v>
      </c>
      <c r="E216" s="36">
        <v>208.1133333333334</v>
      </c>
      <c r="F216" s="36">
        <v>203.66666666666671</v>
      </c>
      <c r="G216" s="36">
        <v>200.72333333333341</v>
      </c>
      <c r="H216" s="36">
        <v>215.50333333333339</v>
      </c>
      <c r="I216" s="36">
        <v>218.44666666666672</v>
      </c>
      <c r="J216" s="36">
        <v>222.89333333333337</v>
      </c>
      <c r="K216" s="31">
        <v>214</v>
      </c>
      <c r="L216" s="31">
        <v>206.61</v>
      </c>
      <c r="M216" s="31">
        <v>393.12576000000001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1165.45</v>
      </c>
      <c r="D217" s="36">
        <v>1166.2166666666665</v>
      </c>
      <c r="E217" s="36">
        <v>1155.4333333333329</v>
      </c>
      <c r="F217" s="36">
        <v>1145.4166666666665</v>
      </c>
      <c r="G217" s="36">
        <v>1134.633333333333</v>
      </c>
      <c r="H217" s="36">
        <v>1176.2333333333329</v>
      </c>
      <c r="I217" s="36">
        <v>1187.0166666666662</v>
      </c>
      <c r="J217" s="36">
        <v>1197.0333333333328</v>
      </c>
      <c r="K217" s="31">
        <v>1177</v>
      </c>
      <c r="L217" s="31">
        <v>1156.2</v>
      </c>
      <c r="M217" s="31">
        <v>15.49728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4"/>
      <c r="B1" s="345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8" t="s">
        <v>16</v>
      </c>
      <c r="B9" s="340" t="s">
        <v>18</v>
      </c>
      <c r="C9" s="343" t="s">
        <v>20</v>
      </c>
      <c r="D9" s="343" t="s">
        <v>21</v>
      </c>
      <c r="E9" s="335" t="s">
        <v>22</v>
      </c>
      <c r="F9" s="336"/>
      <c r="G9" s="337"/>
      <c r="H9" s="335" t="s">
        <v>23</v>
      </c>
      <c r="I9" s="336"/>
      <c r="J9" s="337"/>
      <c r="K9" s="26"/>
      <c r="L9" s="27"/>
      <c r="M9" s="48"/>
      <c r="N9" s="1"/>
      <c r="O9" s="1"/>
    </row>
    <row r="10" spans="1:15" ht="42.75" customHeight="1">
      <c r="A10" s="339"/>
      <c r="B10" s="342"/>
      <c r="C10" s="342"/>
      <c r="D10" s="3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996.85</v>
      </c>
      <c r="D11" s="36">
        <v>993.25</v>
      </c>
      <c r="E11" s="36">
        <v>974.7</v>
      </c>
      <c r="F11" s="36">
        <v>952.55000000000007</v>
      </c>
      <c r="G11" s="36">
        <v>934.00000000000011</v>
      </c>
      <c r="H11" s="36">
        <v>1015.4</v>
      </c>
      <c r="I11" s="36">
        <v>1033.9499999999998</v>
      </c>
      <c r="J11" s="36">
        <v>1056.0999999999999</v>
      </c>
      <c r="K11" s="31">
        <v>1011.8</v>
      </c>
      <c r="L11" s="31">
        <v>971.1</v>
      </c>
      <c r="M11" s="31">
        <v>7.4178600000000001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40020.6</v>
      </c>
      <c r="D12" s="36">
        <v>39772.466666666667</v>
      </c>
      <c r="E12" s="36">
        <v>39363.933333333334</v>
      </c>
      <c r="F12" s="36">
        <v>38707.26666666667</v>
      </c>
      <c r="G12" s="36">
        <v>38298.733333333337</v>
      </c>
      <c r="H12" s="36">
        <v>40429.133333333331</v>
      </c>
      <c r="I12" s="36">
        <v>40837.666666666672</v>
      </c>
      <c r="J12" s="36">
        <v>41494.333333333328</v>
      </c>
      <c r="K12" s="31">
        <v>40181</v>
      </c>
      <c r="L12" s="31">
        <v>39115.800000000003</v>
      </c>
      <c r="M12" s="31">
        <v>7.0730000000000001E-2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8591</v>
      </c>
      <c r="D13" s="36">
        <v>8624.3666666666668</v>
      </c>
      <c r="E13" s="36">
        <v>8533.7833333333328</v>
      </c>
      <c r="F13" s="36">
        <v>8476.5666666666657</v>
      </c>
      <c r="G13" s="36">
        <v>8385.9833333333318</v>
      </c>
      <c r="H13" s="36">
        <v>8681.5833333333339</v>
      </c>
      <c r="I13" s="36">
        <v>8772.1666666666661</v>
      </c>
      <c r="J13" s="36">
        <v>8829.383333333335</v>
      </c>
      <c r="K13" s="31">
        <v>8714.9500000000007</v>
      </c>
      <c r="L13" s="31">
        <v>8567.15</v>
      </c>
      <c r="M13" s="31">
        <v>1.9561299999999999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2685.8</v>
      </c>
      <c r="D14" s="36">
        <v>2681.5166666666669</v>
      </c>
      <c r="E14" s="36">
        <v>2648.3333333333339</v>
      </c>
      <c r="F14" s="36">
        <v>2610.8666666666672</v>
      </c>
      <c r="G14" s="36">
        <v>2577.6833333333343</v>
      </c>
      <c r="H14" s="36">
        <v>2718.9833333333336</v>
      </c>
      <c r="I14" s="36">
        <v>2752.166666666667</v>
      </c>
      <c r="J14" s="36">
        <v>2789.6333333333332</v>
      </c>
      <c r="K14" s="31">
        <v>2714.7</v>
      </c>
      <c r="L14" s="31">
        <v>2644.05</v>
      </c>
      <c r="M14" s="31">
        <v>4.2175000000000002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4407.3</v>
      </c>
      <c r="D15" s="36">
        <v>4345.6333333333332</v>
      </c>
      <c r="E15" s="36">
        <v>4267.2666666666664</v>
      </c>
      <c r="F15" s="36">
        <v>4127.2333333333336</v>
      </c>
      <c r="G15" s="36">
        <v>4048.8666666666668</v>
      </c>
      <c r="H15" s="36">
        <v>4485.6666666666661</v>
      </c>
      <c r="I15" s="36">
        <v>4564.0333333333328</v>
      </c>
      <c r="J15" s="36">
        <v>4704.0666666666657</v>
      </c>
      <c r="K15" s="31">
        <v>4424</v>
      </c>
      <c r="L15" s="31">
        <v>4205.6000000000004</v>
      </c>
      <c r="M15" s="31">
        <v>1.00345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1554.25</v>
      </c>
      <c r="D16" s="36">
        <v>1550.5666666666668</v>
      </c>
      <c r="E16" s="36">
        <v>1534.5833333333337</v>
      </c>
      <c r="F16" s="36">
        <v>1514.916666666667</v>
      </c>
      <c r="G16" s="36">
        <v>1498.9333333333338</v>
      </c>
      <c r="H16" s="36">
        <v>1570.2333333333336</v>
      </c>
      <c r="I16" s="36">
        <v>1586.2166666666667</v>
      </c>
      <c r="J16" s="36">
        <v>1605.8833333333334</v>
      </c>
      <c r="K16" s="31">
        <v>1566.55</v>
      </c>
      <c r="L16" s="31">
        <v>1530.9</v>
      </c>
      <c r="M16" s="31">
        <v>3.0749499999999999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640.04999999999995</v>
      </c>
      <c r="D17" s="36">
        <v>641.75</v>
      </c>
      <c r="E17" s="36">
        <v>636.45000000000005</v>
      </c>
      <c r="F17" s="36">
        <v>632.85</v>
      </c>
      <c r="G17" s="36">
        <v>627.55000000000007</v>
      </c>
      <c r="H17" s="36">
        <v>645.35</v>
      </c>
      <c r="I17" s="36">
        <v>650.65</v>
      </c>
      <c r="J17" s="36">
        <v>654.25</v>
      </c>
      <c r="K17" s="31">
        <v>647.04999999999995</v>
      </c>
      <c r="L17" s="31">
        <v>638.15</v>
      </c>
      <c r="M17" s="31">
        <v>14.361560000000001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705.3</v>
      </c>
      <c r="D18" s="36">
        <v>706.56666666666661</v>
      </c>
      <c r="E18" s="36">
        <v>700.33333333333326</v>
      </c>
      <c r="F18" s="36">
        <v>695.36666666666667</v>
      </c>
      <c r="G18" s="36">
        <v>689.13333333333333</v>
      </c>
      <c r="H18" s="36">
        <v>711.53333333333319</v>
      </c>
      <c r="I18" s="36">
        <v>717.76666666666654</v>
      </c>
      <c r="J18" s="36">
        <v>722.73333333333312</v>
      </c>
      <c r="K18" s="31">
        <v>712.8</v>
      </c>
      <c r="L18" s="31">
        <v>701.6</v>
      </c>
      <c r="M18" s="31">
        <v>6.9141199999999996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1800.4</v>
      </c>
      <c r="D19" s="36">
        <v>1799.4833333333333</v>
      </c>
      <c r="E19" s="36">
        <v>1790.9666666666667</v>
      </c>
      <c r="F19" s="36">
        <v>1781.5333333333333</v>
      </c>
      <c r="G19" s="36">
        <v>1773.0166666666667</v>
      </c>
      <c r="H19" s="36">
        <v>1808.9166666666667</v>
      </c>
      <c r="I19" s="36">
        <v>1817.4333333333336</v>
      </c>
      <c r="J19" s="36">
        <v>1826.8666666666668</v>
      </c>
      <c r="K19" s="31">
        <v>1808</v>
      </c>
      <c r="L19" s="31">
        <v>1790.05</v>
      </c>
      <c r="M19" s="31">
        <v>1.0164299999999999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28336.85</v>
      </c>
      <c r="D20" s="36">
        <v>28215.783333333336</v>
      </c>
      <c r="E20" s="36">
        <v>27981.666666666672</v>
      </c>
      <c r="F20" s="36">
        <v>27626.483333333334</v>
      </c>
      <c r="G20" s="36">
        <v>27392.366666666669</v>
      </c>
      <c r="H20" s="36">
        <v>28570.966666666674</v>
      </c>
      <c r="I20" s="36">
        <v>28805.083333333336</v>
      </c>
      <c r="J20" s="36">
        <v>29160.266666666677</v>
      </c>
      <c r="K20" s="31">
        <v>28449.9</v>
      </c>
      <c r="L20" s="31">
        <v>27860.6</v>
      </c>
      <c r="M20" s="31">
        <v>0.13849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1464.2</v>
      </c>
      <c r="D21" s="36">
        <v>1460.7333333333333</v>
      </c>
      <c r="E21" s="36">
        <v>1438.4666666666667</v>
      </c>
      <c r="F21" s="36">
        <v>1412.7333333333333</v>
      </c>
      <c r="G21" s="36">
        <v>1390.4666666666667</v>
      </c>
      <c r="H21" s="36">
        <v>1486.4666666666667</v>
      </c>
      <c r="I21" s="36">
        <v>1508.7333333333336</v>
      </c>
      <c r="J21" s="36">
        <v>1534.4666666666667</v>
      </c>
      <c r="K21" s="31">
        <v>1483</v>
      </c>
      <c r="L21" s="31">
        <v>1435</v>
      </c>
      <c r="M21" s="31">
        <v>3.82063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1003.45</v>
      </c>
      <c r="D22" s="36">
        <v>1012.2166666666667</v>
      </c>
      <c r="E22" s="36">
        <v>991.23333333333335</v>
      </c>
      <c r="F22" s="36">
        <v>979.01666666666665</v>
      </c>
      <c r="G22" s="36">
        <v>958.0333333333333</v>
      </c>
      <c r="H22" s="36">
        <v>1024.4333333333334</v>
      </c>
      <c r="I22" s="36">
        <v>1045.4166666666667</v>
      </c>
      <c r="J22" s="36">
        <v>1057.6333333333334</v>
      </c>
      <c r="K22" s="31">
        <v>1033.2</v>
      </c>
      <c r="L22" s="31">
        <v>1000</v>
      </c>
      <c r="M22" s="31">
        <v>9.0116599999999991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3110.75</v>
      </c>
      <c r="D23" s="36">
        <v>3123.0833333333335</v>
      </c>
      <c r="E23" s="36">
        <v>3088.166666666667</v>
      </c>
      <c r="F23" s="36">
        <v>3065.5833333333335</v>
      </c>
      <c r="G23" s="36">
        <v>3030.666666666667</v>
      </c>
      <c r="H23" s="36">
        <v>3145.666666666667</v>
      </c>
      <c r="I23" s="36">
        <v>3180.5833333333339</v>
      </c>
      <c r="J23" s="36">
        <v>3203.166666666667</v>
      </c>
      <c r="K23" s="31">
        <v>3158</v>
      </c>
      <c r="L23" s="31">
        <v>3100.5</v>
      </c>
      <c r="M23" s="31">
        <v>9.2240300000000008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1756.3</v>
      </c>
      <c r="D24" s="36">
        <v>1773.2</v>
      </c>
      <c r="E24" s="36">
        <v>1731.4</v>
      </c>
      <c r="F24" s="36">
        <v>1706.5</v>
      </c>
      <c r="G24" s="36">
        <v>1664.7</v>
      </c>
      <c r="H24" s="36">
        <v>1798.1000000000001</v>
      </c>
      <c r="I24" s="36">
        <v>1839.8999999999999</v>
      </c>
      <c r="J24" s="36">
        <v>1864.8000000000002</v>
      </c>
      <c r="K24" s="31">
        <v>1815</v>
      </c>
      <c r="L24" s="31">
        <v>1748.3</v>
      </c>
      <c r="M24" s="31">
        <v>6.7401099999999996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1478</v>
      </c>
      <c r="D25" s="36">
        <v>1485.6499999999999</v>
      </c>
      <c r="E25" s="36">
        <v>1467.3499999999997</v>
      </c>
      <c r="F25" s="36">
        <v>1456.6999999999998</v>
      </c>
      <c r="G25" s="36">
        <v>1438.3999999999996</v>
      </c>
      <c r="H25" s="36">
        <v>1496.2999999999997</v>
      </c>
      <c r="I25" s="36">
        <v>1514.6</v>
      </c>
      <c r="J25" s="36">
        <v>1525.2499999999998</v>
      </c>
      <c r="K25" s="31">
        <v>1503.95</v>
      </c>
      <c r="L25" s="31">
        <v>1475</v>
      </c>
      <c r="M25" s="31">
        <v>22.56634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724.95</v>
      </c>
      <c r="D26" s="36">
        <v>722.16666666666663</v>
      </c>
      <c r="E26" s="36">
        <v>699.33333333333326</v>
      </c>
      <c r="F26" s="36">
        <v>673.71666666666658</v>
      </c>
      <c r="G26" s="36">
        <v>650.88333333333321</v>
      </c>
      <c r="H26" s="36">
        <v>747.7833333333333</v>
      </c>
      <c r="I26" s="36">
        <v>770.61666666666656</v>
      </c>
      <c r="J26" s="36">
        <v>796.23333333333335</v>
      </c>
      <c r="K26" s="31">
        <v>745</v>
      </c>
      <c r="L26" s="31">
        <v>696.55</v>
      </c>
      <c r="M26" s="31">
        <v>111.21465999999999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891.85</v>
      </c>
      <c r="D27" s="36">
        <v>898.93333333333339</v>
      </c>
      <c r="E27" s="36">
        <v>880.46666666666681</v>
      </c>
      <c r="F27" s="36">
        <v>869.08333333333337</v>
      </c>
      <c r="G27" s="36">
        <v>850.61666666666679</v>
      </c>
      <c r="H27" s="36">
        <v>910.31666666666683</v>
      </c>
      <c r="I27" s="36">
        <v>928.78333333333353</v>
      </c>
      <c r="J27" s="36">
        <v>940.16666666666686</v>
      </c>
      <c r="K27" s="31">
        <v>917.4</v>
      </c>
      <c r="L27" s="31">
        <v>887.55</v>
      </c>
      <c r="M27" s="31">
        <v>17.15991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338.3</v>
      </c>
      <c r="D28" s="36">
        <v>340.31666666666666</v>
      </c>
      <c r="E28" s="36">
        <v>334.7833333333333</v>
      </c>
      <c r="F28" s="36">
        <v>331.26666666666665</v>
      </c>
      <c r="G28" s="36">
        <v>325.73333333333329</v>
      </c>
      <c r="H28" s="36">
        <v>343.83333333333331</v>
      </c>
      <c r="I28" s="36">
        <v>349.36666666666673</v>
      </c>
      <c r="J28" s="36">
        <v>352.88333333333333</v>
      </c>
      <c r="K28" s="31">
        <v>345.85</v>
      </c>
      <c r="L28" s="31">
        <v>336.8</v>
      </c>
      <c r="M28" s="31">
        <v>18.16798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230.13</v>
      </c>
      <c r="D29" s="36">
        <v>230.53</v>
      </c>
      <c r="E29" s="36">
        <v>228.97</v>
      </c>
      <c r="F29" s="36">
        <v>227.81</v>
      </c>
      <c r="G29" s="36">
        <v>226.25</v>
      </c>
      <c r="H29" s="36">
        <v>231.69</v>
      </c>
      <c r="I29" s="36">
        <v>233.25</v>
      </c>
      <c r="J29" s="36">
        <v>234.41</v>
      </c>
      <c r="K29" s="31">
        <v>232.09</v>
      </c>
      <c r="L29" s="31">
        <v>229.37</v>
      </c>
      <c r="M29" s="31">
        <v>30.08389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322.10000000000002</v>
      </c>
      <c r="D30" s="36">
        <v>322.93333333333334</v>
      </c>
      <c r="E30" s="36">
        <v>318.56666666666666</v>
      </c>
      <c r="F30" s="36">
        <v>315.0333333333333</v>
      </c>
      <c r="G30" s="36">
        <v>310.66666666666663</v>
      </c>
      <c r="H30" s="36">
        <v>326.4666666666667</v>
      </c>
      <c r="I30" s="36">
        <v>330.83333333333337</v>
      </c>
      <c r="J30" s="36">
        <v>334.36666666666673</v>
      </c>
      <c r="K30" s="31">
        <v>327.3</v>
      </c>
      <c r="L30" s="31">
        <v>319.39999999999998</v>
      </c>
      <c r="M30" s="31">
        <v>46.726109999999998</v>
      </c>
      <c r="N30" s="1"/>
      <c r="O30" s="1"/>
    </row>
    <row r="31" spans="1:15" ht="12.75" customHeight="1">
      <c r="A31" s="33">
        <v>21</v>
      </c>
      <c r="B31" s="53" t="s">
        <v>893</v>
      </c>
      <c r="C31" s="31">
        <v>937.1</v>
      </c>
      <c r="D31" s="36">
        <v>944.61666666666667</v>
      </c>
      <c r="E31" s="36">
        <v>919.23333333333335</v>
      </c>
      <c r="F31" s="36">
        <v>901.36666666666667</v>
      </c>
      <c r="G31" s="36">
        <v>875.98333333333335</v>
      </c>
      <c r="H31" s="36">
        <v>962.48333333333335</v>
      </c>
      <c r="I31" s="36">
        <v>987.86666666666679</v>
      </c>
      <c r="J31" s="36">
        <v>1005.7333333333333</v>
      </c>
      <c r="K31" s="31">
        <v>970</v>
      </c>
      <c r="L31" s="31">
        <v>926.75</v>
      </c>
      <c r="M31" s="31">
        <v>4.5095799999999997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896.8</v>
      </c>
      <c r="D32" s="36">
        <v>901.73333333333323</v>
      </c>
      <c r="E32" s="36">
        <v>886.61666666666645</v>
      </c>
      <c r="F32" s="36">
        <v>876.43333333333317</v>
      </c>
      <c r="G32" s="36">
        <v>861.31666666666638</v>
      </c>
      <c r="H32" s="36">
        <v>911.91666666666652</v>
      </c>
      <c r="I32" s="36">
        <v>927.0333333333333</v>
      </c>
      <c r="J32" s="36">
        <v>937.21666666666658</v>
      </c>
      <c r="K32" s="31">
        <v>916.85</v>
      </c>
      <c r="L32" s="31">
        <v>891.55</v>
      </c>
      <c r="M32" s="31">
        <v>0.50929000000000002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1412.65</v>
      </c>
      <c r="D33" s="36">
        <v>1422.5333333333335</v>
      </c>
      <c r="E33" s="36">
        <v>1380.116666666667</v>
      </c>
      <c r="F33" s="36">
        <v>1347.5833333333335</v>
      </c>
      <c r="G33" s="36">
        <v>1305.166666666667</v>
      </c>
      <c r="H33" s="36">
        <v>1455.0666666666671</v>
      </c>
      <c r="I33" s="36">
        <v>1497.4833333333336</v>
      </c>
      <c r="J33" s="36">
        <v>1530.0166666666671</v>
      </c>
      <c r="K33" s="31">
        <v>1464.95</v>
      </c>
      <c r="L33" s="31">
        <v>1390</v>
      </c>
      <c r="M33" s="31">
        <v>27.345079999999999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2251.15</v>
      </c>
      <c r="D34" s="36">
        <v>2260.35</v>
      </c>
      <c r="E34" s="36">
        <v>2215.7999999999997</v>
      </c>
      <c r="F34" s="36">
        <v>2180.4499999999998</v>
      </c>
      <c r="G34" s="36">
        <v>2135.8999999999996</v>
      </c>
      <c r="H34" s="36">
        <v>2295.6999999999998</v>
      </c>
      <c r="I34" s="36">
        <v>2340.25</v>
      </c>
      <c r="J34" s="36">
        <v>2375.6</v>
      </c>
      <c r="K34" s="31">
        <v>2304.9</v>
      </c>
      <c r="L34" s="31">
        <v>2225</v>
      </c>
      <c r="M34" s="31">
        <v>2.84775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973.65</v>
      </c>
      <c r="D35" s="36">
        <v>979.51666666666677</v>
      </c>
      <c r="E35" s="36">
        <v>963.63333333333355</v>
      </c>
      <c r="F35" s="36">
        <v>953.61666666666679</v>
      </c>
      <c r="G35" s="36">
        <v>937.73333333333358</v>
      </c>
      <c r="H35" s="36">
        <v>989.53333333333353</v>
      </c>
      <c r="I35" s="36">
        <v>1005.4166666666667</v>
      </c>
      <c r="J35" s="36">
        <v>1015.4333333333335</v>
      </c>
      <c r="K35" s="31">
        <v>995.4</v>
      </c>
      <c r="L35" s="31">
        <v>969.5</v>
      </c>
      <c r="M35" s="31">
        <v>1.7202599999999999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5324.15</v>
      </c>
      <c r="D36" s="36">
        <v>5298.2666666666673</v>
      </c>
      <c r="E36" s="36">
        <v>5247.7333333333345</v>
      </c>
      <c r="F36" s="36">
        <v>5171.3166666666675</v>
      </c>
      <c r="G36" s="36">
        <v>5120.7833333333347</v>
      </c>
      <c r="H36" s="36">
        <v>5374.6833333333343</v>
      </c>
      <c r="I36" s="36">
        <v>5425.2166666666672</v>
      </c>
      <c r="J36" s="36">
        <v>5501.6333333333341</v>
      </c>
      <c r="K36" s="31">
        <v>5348.8</v>
      </c>
      <c r="L36" s="31">
        <v>5221.8500000000004</v>
      </c>
      <c r="M36" s="31">
        <v>3.2581500000000001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2094.65</v>
      </c>
      <c r="D37" s="36">
        <v>2099.1833333333334</v>
      </c>
      <c r="E37" s="36">
        <v>2075.4666666666667</v>
      </c>
      <c r="F37" s="36">
        <v>2056.2833333333333</v>
      </c>
      <c r="G37" s="36">
        <v>2032.5666666666666</v>
      </c>
      <c r="H37" s="36">
        <v>2118.3666666666668</v>
      </c>
      <c r="I37" s="36">
        <v>2142.0833333333339</v>
      </c>
      <c r="J37" s="36">
        <v>2161.2666666666669</v>
      </c>
      <c r="K37" s="31">
        <v>2122.9</v>
      </c>
      <c r="L37" s="31">
        <v>2080</v>
      </c>
      <c r="M37" s="31">
        <v>0.41770000000000002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64.56</v>
      </c>
      <c r="D38" s="36">
        <v>64.650000000000006</v>
      </c>
      <c r="E38" s="36">
        <v>64.000000000000014</v>
      </c>
      <c r="F38" s="36">
        <v>63.440000000000012</v>
      </c>
      <c r="G38" s="36">
        <v>62.79000000000002</v>
      </c>
      <c r="H38" s="36">
        <v>65.210000000000008</v>
      </c>
      <c r="I38" s="36">
        <v>65.859999999999985</v>
      </c>
      <c r="J38" s="36">
        <v>66.42</v>
      </c>
      <c r="K38" s="31">
        <v>65.3</v>
      </c>
      <c r="L38" s="31">
        <v>64.09</v>
      </c>
      <c r="M38" s="31">
        <v>23.691500000000001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27.87</v>
      </c>
      <c r="D39" s="36">
        <v>28.08666666666667</v>
      </c>
      <c r="E39" s="36">
        <v>27.583333333333339</v>
      </c>
      <c r="F39" s="36">
        <v>27.29666666666667</v>
      </c>
      <c r="G39" s="36">
        <v>26.79333333333334</v>
      </c>
      <c r="H39" s="36">
        <v>28.373333333333338</v>
      </c>
      <c r="I39" s="36">
        <v>28.876666666666669</v>
      </c>
      <c r="J39" s="36">
        <v>29.163333333333338</v>
      </c>
      <c r="K39" s="31">
        <v>28.59</v>
      </c>
      <c r="L39" s="31">
        <v>27.8</v>
      </c>
      <c r="M39" s="31">
        <v>83.80941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1669.95</v>
      </c>
      <c r="D40" s="36">
        <v>1673.8833333333332</v>
      </c>
      <c r="E40" s="36">
        <v>1647.2666666666664</v>
      </c>
      <c r="F40" s="36">
        <v>1624.5833333333333</v>
      </c>
      <c r="G40" s="36">
        <v>1597.9666666666665</v>
      </c>
      <c r="H40" s="36">
        <v>1696.5666666666664</v>
      </c>
      <c r="I40" s="36">
        <v>1723.1833333333332</v>
      </c>
      <c r="J40" s="36">
        <v>1745.8666666666663</v>
      </c>
      <c r="K40" s="31">
        <v>1700.5</v>
      </c>
      <c r="L40" s="31">
        <v>1651.2</v>
      </c>
      <c r="M40" s="31">
        <v>10.154389999999999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4567.95</v>
      </c>
      <c r="D41" s="36">
        <v>4659.1500000000005</v>
      </c>
      <c r="E41" s="36">
        <v>4430.3000000000011</v>
      </c>
      <c r="F41" s="36">
        <v>4292.6500000000005</v>
      </c>
      <c r="G41" s="36">
        <v>4063.8000000000011</v>
      </c>
      <c r="H41" s="36">
        <v>4796.8000000000011</v>
      </c>
      <c r="I41" s="36">
        <v>5025.6500000000015</v>
      </c>
      <c r="J41" s="36">
        <v>5163.3000000000011</v>
      </c>
      <c r="K41" s="31">
        <v>4888</v>
      </c>
      <c r="L41" s="31">
        <v>4521.5</v>
      </c>
      <c r="M41" s="31">
        <v>4.3544099999999997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677.65</v>
      </c>
      <c r="D42" s="36">
        <v>679.01666666666677</v>
      </c>
      <c r="E42" s="36">
        <v>670.03333333333353</v>
      </c>
      <c r="F42" s="36">
        <v>662.41666666666674</v>
      </c>
      <c r="G42" s="36">
        <v>653.43333333333351</v>
      </c>
      <c r="H42" s="36">
        <v>686.63333333333355</v>
      </c>
      <c r="I42" s="36">
        <v>695.6166666666669</v>
      </c>
      <c r="J42" s="36">
        <v>703.23333333333358</v>
      </c>
      <c r="K42" s="31">
        <v>688</v>
      </c>
      <c r="L42" s="31">
        <v>671.4</v>
      </c>
      <c r="M42" s="31">
        <v>27.56185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4120.2</v>
      </c>
      <c r="D43" s="36">
        <v>4131.3666666666659</v>
      </c>
      <c r="E43" s="36">
        <v>4068.8333333333321</v>
      </c>
      <c r="F43" s="36">
        <v>4017.4666666666662</v>
      </c>
      <c r="G43" s="36">
        <v>3954.9333333333325</v>
      </c>
      <c r="H43" s="36">
        <v>4182.7333333333318</v>
      </c>
      <c r="I43" s="36">
        <v>4245.2666666666664</v>
      </c>
      <c r="J43" s="36">
        <v>4296.6333333333314</v>
      </c>
      <c r="K43" s="31">
        <v>4193.8999999999996</v>
      </c>
      <c r="L43" s="31">
        <v>4080</v>
      </c>
      <c r="M43" s="31">
        <v>0.58513000000000004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2242.0500000000002</v>
      </c>
      <c r="D44" s="36">
        <v>2276.6833333333334</v>
      </c>
      <c r="E44" s="36">
        <v>2187.3666666666668</v>
      </c>
      <c r="F44" s="36">
        <v>2132.6833333333334</v>
      </c>
      <c r="G44" s="36">
        <v>2043.3666666666668</v>
      </c>
      <c r="H44" s="36">
        <v>2331.3666666666668</v>
      </c>
      <c r="I44" s="36">
        <v>2420.6833333333334</v>
      </c>
      <c r="J44" s="36">
        <v>2475.3666666666668</v>
      </c>
      <c r="K44" s="31">
        <v>2366</v>
      </c>
      <c r="L44" s="31">
        <v>2222</v>
      </c>
      <c r="M44" s="31">
        <v>11.3086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745.45</v>
      </c>
      <c r="D45" s="36">
        <v>747.94999999999993</v>
      </c>
      <c r="E45" s="36">
        <v>741.59999999999991</v>
      </c>
      <c r="F45" s="36">
        <v>737.75</v>
      </c>
      <c r="G45" s="36">
        <v>731.4</v>
      </c>
      <c r="H45" s="36">
        <v>751.79999999999984</v>
      </c>
      <c r="I45" s="36">
        <v>758.15</v>
      </c>
      <c r="J45" s="36">
        <v>761.99999999999977</v>
      </c>
      <c r="K45" s="31">
        <v>754.3</v>
      </c>
      <c r="L45" s="31">
        <v>744.1</v>
      </c>
      <c r="M45" s="31">
        <v>0.76276999999999995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8831.7000000000007</v>
      </c>
      <c r="D46" s="36">
        <v>8785.6999999999989</v>
      </c>
      <c r="E46" s="36">
        <v>8676.4999999999982</v>
      </c>
      <c r="F46" s="36">
        <v>8521.2999999999993</v>
      </c>
      <c r="G46" s="36">
        <v>8412.0999999999985</v>
      </c>
      <c r="H46" s="36">
        <v>8940.8999999999978</v>
      </c>
      <c r="I46" s="36">
        <v>9050.0999999999985</v>
      </c>
      <c r="J46" s="36">
        <v>9205.2999999999975</v>
      </c>
      <c r="K46" s="31">
        <v>8894.9</v>
      </c>
      <c r="L46" s="31">
        <v>8630.5</v>
      </c>
      <c r="M46" s="31">
        <v>0.51939999999999997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6320.3</v>
      </c>
      <c r="D47" s="36">
        <v>6308.8666666666659</v>
      </c>
      <c r="E47" s="36">
        <v>6267.3333333333321</v>
      </c>
      <c r="F47" s="36">
        <v>6214.3666666666659</v>
      </c>
      <c r="G47" s="36">
        <v>6172.8333333333321</v>
      </c>
      <c r="H47" s="36">
        <v>6361.8333333333321</v>
      </c>
      <c r="I47" s="36">
        <v>6403.3666666666668</v>
      </c>
      <c r="J47" s="36">
        <v>6456.3333333333321</v>
      </c>
      <c r="K47" s="31">
        <v>6350.4</v>
      </c>
      <c r="L47" s="31">
        <v>6255.9</v>
      </c>
      <c r="M47" s="31">
        <v>1.7623899999999999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536.9</v>
      </c>
      <c r="D48" s="36">
        <v>533.74999999999989</v>
      </c>
      <c r="E48" s="36">
        <v>525.69999999999982</v>
      </c>
      <c r="F48" s="36">
        <v>514.49999999999989</v>
      </c>
      <c r="G48" s="36">
        <v>506.44999999999982</v>
      </c>
      <c r="H48" s="36">
        <v>544.94999999999982</v>
      </c>
      <c r="I48" s="36">
        <v>552.99999999999977</v>
      </c>
      <c r="J48" s="36">
        <v>564.19999999999982</v>
      </c>
      <c r="K48" s="31">
        <v>541.79999999999995</v>
      </c>
      <c r="L48" s="31">
        <v>522.54999999999995</v>
      </c>
      <c r="M48" s="31">
        <v>49.153770000000002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328.6</v>
      </c>
      <c r="D49" s="36">
        <v>331.43333333333334</v>
      </c>
      <c r="E49" s="36">
        <v>324.16666666666669</v>
      </c>
      <c r="F49" s="36">
        <v>319.73333333333335</v>
      </c>
      <c r="G49" s="36">
        <v>312.4666666666667</v>
      </c>
      <c r="H49" s="36">
        <v>335.86666666666667</v>
      </c>
      <c r="I49" s="36">
        <v>343.13333333333333</v>
      </c>
      <c r="J49" s="36">
        <v>347.56666666666666</v>
      </c>
      <c r="K49" s="31">
        <v>338.7</v>
      </c>
      <c r="L49" s="31">
        <v>327</v>
      </c>
      <c r="M49" s="31">
        <v>4.7408599999999996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719.45</v>
      </c>
      <c r="D50" s="36">
        <v>720.1</v>
      </c>
      <c r="E50" s="36">
        <v>709.95</v>
      </c>
      <c r="F50" s="36">
        <v>700.45</v>
      </c>
      <c r="G50" s="36">
        <v>690.30000000000007</v>
      </c>
      <c r="H50" s="36">
        <v>729.6</v>
      </c>
      <c r="I50" s="36">
        <v>739.74999999999989</v>
      </c>
      <c r="J50" s="36">
        <v>749.25</v>
      </c>
      <c r="K50" s="31">
        <v>730.25</v>
      </c>
      <c r="L50" s="31">
        <v>710.6</v>
      </c>
      <c r="M50" s="31">
        <v>6.0369000000000002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676.2</v>
      </c>
      <c r="D51" s="36">
        <v>680.73333333333335</v>
      </c>
      <c r="E51" s="36">
        <v>667.4666666666667</v>
      </c>
      <c r="F51" s="36">
        <v>658.73333333333335</v>
      </c>
      <c r="G51" s="36">
        <v>645.4666666666667</v>
      </c>
      <c r="H51" s="36">
        <v>689.4666666666667</v>
      </c>
      <c r="I51" s="36">
        <v>702.73333333333335</v>
      </c>
      <c r="J51" s="36">
        <v>711.4666666666667</v>
      </c>
      <c r="K51" s="31">
        <v>694</v>
      </c>
      <c r="L51" s="31">
        <v>672</v>
      </c>
      <c r="M51" s="31">
        <v>1.24421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228.28</v>
      </c>
      <c r="D52" s="36">
        <v>228.66</v>
      </c>
      <c r="E52" s="36">
        <v>226.87</v>
      </c>
      <c r="F52" s="36">
        <v>225.46</v>
      </c>
      <c r="G52" s="36">
        <v>223.67000000000002</v>
      </c>
      <c r="H52" s="36">
        <v>230.07</v>
      </c>
      <c r="I52" s="36">
        <v>231.86</v>
      </c>
      <c r="J52" s="36">
        <v>233.26999999999998</v>
      </c>
      <c r="K52" s="31">
        <v>230.45</v>
      </c>
      <c r="L52" s="31">
        <v>227.25</v>
      </c>
      <c r="M52" s="31">
        <v>132.37953999999999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2905</v>
      </c>
      <c r="D53" s="36">
        <v>2902.7333333333336</v>
      </c>
      <c r="E53" s="36">
        <v>2892.2666666666673</v>
      </c>
      <c r="F53" s="36">
        <v>2879.5333333333338</v>
      </c>
      <c r="G53" s="36">
        <v>2869.0666666666675</v>
      </c>
      <c r="H53" s="36">
        <v>2915.4666666666672</v>
      </c>
      <c r="I53" s="36">
        <v>2925.9333333333334</v>
      </c>
      <c r="J53" s="36">
        <v>2938.666666666667</v>
      </c>
      <c r="K53" s="31">
        <v>2913.2</v>
      </c>
      <c r="L53" s="31">
        <v>2890</v>
      </c>
      <c r="M53" s="31">
        <v>6.8543099999999999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340.9</v>
      </c>
      <c r="D54" s="36">
        <v>339.68333333333334</v>
      </c>
      <c r="E54" s="36">
        <v>337.31666666666666</v>
      </c>
      <c r="F54" s="36">
        <v>333.73333333333335</v>
      </c>
      <c r="G54" s="36">
        <v>331.36666666666667</v>
      </c>
      <c r="H54" s="36">
        <v>343.26666666666665</v>
      </c>
      <c r="I54" s="36">
        <v>345.63333333333333</v>
      </c>
      <c r="J54" s="36">
        <v>349.21666666666664</v>
      </c>
      <c r="K54" s="31">
        <v>342.05</v>
      </c>
      <c r="L54" s="31">
        <v>336.1</v>
      </c>
      <c r="M54" s="31">
        <v>11.690390000000001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6924.55</v>
      </c>
      <c r="D55" s="36">
        <v>6856.5999999999995</v>
      </c>
      <c r="E55" s="36">
        <v>6764.1999999999989</v>
      </c>
      <c r="F55" s="36">
        <v>6603.8499999999995</v>
      </c>
      <c r="G55" s="36">
        <v>6511.4499999999989</v>
      </c>
      <c r="H55" s="36">
        <v>7016.9499999999989</v>
      </c>
      <c r="I55" s="36">
        <v>7109.3499999999985</v>
      </c>
      <c r="J55" s="36">
        <v>7269.6999999999989</v>
      </c>
      <c r="K55" s="31">
        <v>6949</v>
      </c>
      <c r="L55" s="31">
        <v>6696.25</v>
      </c>
      <c r="M55" s="31">
        <v>0.23122999999999999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2335.5</v>
      </c>
      <c r="D56" s="36">
        <v>2328.8333333333335</v>
      </c>
      <c r="E56" s="36">
        <v>2309.7166666666672</v>
      </c>
      <c r="F56" s="36">
        <v>2283.9333333333338</v>
      </c>
      <c r="G56" s="36">
        <v>2264.8166666666675</v>
      </c>
      <c r="H56" s="36">
        <v>2354.6166666666668</v>
      </c>
      <c r="I56" s="36">
        <v>2373.7333333333327</v>
      </c>
      <c r="J56" s="36">
        <v>2399.5166666666664</v>
      </c>
      <c r="K56" s="31">
        <v>2347.9499999999998</v>
      </c>
      <c r="L56" s="31">
        <v>2303.0500000000002</v>
      </c>
      <c r="M56" s="31">
        <v>3.3650500000000001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6790.6</v>
      </c>
      <c r="D57" s="36">
        <v>6791.1333333333341</v>
      </c>
      <c r="E57" s="36">
        <v>6742.2666666666682</v>
      </c>
      <c r="F57" s="36">
        <v>6693.9333333333343</v>
      </c>
      <c r="G57" s="36">
        <v>6645.0666666666684</v>
      </c>
      <c r="H57" s="36">
        <v>6839.4666666666681</v>
      </c>
      <c r="I57" s="36">
        <v>6888.3333333333348</v>
      </c>
      <c r="J57" s="36">
        <v>6936.6666666666679</v>
      </c>
      <c r="K57" s="31">
        <v>6840</v>
      </c>
      <c r="L57" s="31">
        <v>6742.8</v>
      </c>
      <c r="M57" s="31">
        <v>2.0118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1332.4</v>
      </c>
      <c r="D58" s="36">
        <v>1320.2166666666667</v>
      </c>
      <c r="E58" s="36">
        <v>1302.4333333333334</v>
      </c>
      <c r="F58" s="36">
        <v>1272.4666666666667</v>
      </c>
      <c r="G58" s="36">
        <v>1254.6833333333334</v>
      </c>
      <c r="H58" s="36">
        <v>1350.1833333333334</v>
      </c>
      <c r="I58" s="36">
        <v>1367.9666666666667</v>
      </c>
      <c r="J58" s="36">
        <v>1397.9333333333334</v>
      </c>
      <c r="K58" s="31">
        <v>1338</v>
      </c>
      <c r="L58" s="31">
        <v>1290.25</v>
      </c>
      <c r="M58" s="31">
        <v>17.087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618.1</v>
      </c>
      <c r="D59" s="36">
        <v>617.23333333333323</v>
      </c>
      <c r="E59" s="36">
        <v>602.46666666666647</v>
      </c>
      <c r="F59" s="36">
        <v>586.83333333333326</v>
      </c>
      <c r="G59" s="36">
        <v>572.06666666666649</v>
      </c>
      <c r="H59" s="36">
        <v>632.86666666666645</v>
      </c>
      <c r="I59" s="36">
        <v>647.6333333333331</v>
      </c>
      <c r="J59" s="36">
        <v>663.26666666666642</v>
      </c>
      <c r="K59" s="31">
        <v>632</v>
      </c>
      <c r="L59" s="31">
        <v>601.6</v>
      </c>
      <c r="M59" s="31">
        <v>11.59356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4806.3500000000004</v>
      </c>
      <c r="D60" s="36">
        <v>4826.7666666666664</v>
      </c>
      <c r="E60" s="36">
        <v>4759.583333333333</v>
      </c>
      <c r="F60" s="36">
        <v>4712.8166666666666</v>
      </c>
      <c r="G60" s="36">
        <v>4645.6333333333332</v>
      </c>
      <c r="H60" s="36">
        <v>4873.5333333333328</v>
      </c>
      <c r="I60" s="36">
        <v>4940.7166666666672</v>
      </c>
      <c r="J60" s="36">
        <v>4987.4833333333327</v>
      </c>
      <c r="K60" s="31">
        <v>4893.95</v>
      </c>
      <c r="L60" s="31">
        <v>4780</v>
      </c>
      <c r="M60" s="31">
        <v>4.2154699999999998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1289.4000000000001</v>
      </c>
      <c r="D61" s="36">
        <v>1287.8666666666668</v>
      </c>
      <c r="E61" s="36">
        <v>1280.7333333333336</v>
      </c>
      <c r="F61" s="36">
        <v>1272.0666666666668</v>
      </c>
      <c r="G61" s="36">
        <v>1264.9333333333336</v>
      </c>
      <c r="H61" s="36">
        <v>1296.5333333333335</v>
      </c>
      <c r="I61" s="36">
        <v>1303.6666666666667</v>
      </c>
      <c r="J61" s="36">
        <v>1312.3333333333335</v>
      </c>
      <c r="K61" s="31">
        <v>1295</v>
      </c>
      <c r="L61" s="31">
        <v>1279.2</v>
      </c>
      <c r="M61" s="31">
        <v>69.303399999999996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4969.8</v>
      </c>
      <c r="D62" s="36">
        <v>5033.8499999999995</v>
      </c>
      <c r="E62" s="36">
        <v>4815.9499999999989</v>
      </c>
      <c r="F62" s="36">
        <v>4662.0999999999995</v>
      </c>
      <c r="G62" s="36">
        <v>4444.1999999999989</v>
      </c>
      <c r="H62" s="36">
        <v>5187.6999999999989</v>
      </c>
      <c r="I62" s="36">
        <v>5405.5999999999985</v>
      </c>
      <c r="J62" s="36">
        <v>5559.4499999999989</v>
      </c>
      <c r="K62" s="31">
        <v>5251.75</v>
      </c>
      <c r="L62" s="31">
        <v>4880</v>
      </c>
      <c r="M62" s="31">
        <v>13.40189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377.45</v>
      </c>
      <c r="D63" s="36">
        <v>376.7833333333333</v>
      </c>
      <c r="E63" s="36">
        <v>371.66666666666663</v>
      </c>
      <c r="F63" s="36">
        <v>365.88333333333333</v>
      </c>
      <c r="G63" s="36">
        <v>360.76666666666665</v>
      </c>
      <c r="H63" s="36">
        <v>382.56666666666661</v>
      </c>
      <c r="I63" s="36">
        <v>387.68333333333328</v>
      </c>
      <c r="J63" s="36">
        <v>393.46666666666658</v>
      </c>
      <c r="K63" s="31">
        <v>381.9</v>
      </c>
      <c r="L63" s="31">
        <v>371</v>
      </c>
      <c r="M63" s="31">
        <v>77.364609999999999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2336.6</v>
      </c>
      <c r="D64" s="36">
        <v>2372.85</v>
      </c>
      <c r="E64" s="36">
        <v>2291.75</v>
      </c>
      <c r="F64" s="36">
        <v>2246.9</v>
      </c>
      <c r="G64" s="36">
        <v>2165.8000000000002</v>
      </c>
      <c r="H64" s="36">
        <v>2417.6999999999998</v>
      </c>
      <c r="I64" s="36">
        <v>2498.7999999999993</v>
      </c>
      <c r="J64" s="36">
        <v>2543.6499999999996</v>
      </c>
      <c r="K64" s="31">
        <v>2453.9499999999998</v>
      </c>
      <c r="L64" s="31">
        <v>2328</v>
      </c>
      <c r="M64" s="31">
        <v>11.66229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9534.1</v>
      </c>
      <c r="D65" s="36">
        <v>9526.7666666666664</v>
      </c>
      <c r="E65" s="36">
        <v>9488.5333333333328</v>
      </c>
      <c r="F65" s="36">
        <v>9442.9666666666672</v>
      </c>
      <c r="G65" s="36">
        <v>9404.7333333333336</v>
      </c>
      <c r="H65" s="36">
        <v>9572.3333333333321</v>
      </c>
      <c r="I65" s="36">
        <v>9610.5666666666657</v>
      </c>
      <c r="J65" s="36">
        <v>9656.1333333333314</v>
      </c>
      <c r="K65" s="31">
        <v>9565</v>
      </c>
      <c r="L65" s="31">
        <v>9481.2000000000007</v>
      </c>
      <c r="M65" s="31">
        <v>2.62913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7068.05</v>
      </c>
      <c r="D66" s="36">
        <v>7084.1500000000005</v>
      </c>
      <c r="E66" s="36">
        <v>7025.9000000000015</v>
      </c>
      <c r="F66" s="36">
        <v>6983.7500000000009</v>
      </c>
      <c r="G66" s="36">
        <v>6925.5000000000018</v>
      </c>
      <c r="H66" s="36">
        <v>7126.3000000000011</v>
      </c>
      <c r="I66" s="36">
        <v>7184.5499999999993</v>
      </c>
      <c r="J66" s="36">
        <v>7226.7000000000007</v>
      </c>
      <c r="K66" s="31">
        <v>7142.4</v>
      </c>
      <c r="L66" s="31">
        <v>7042</v>
      </c>
      <c r="M66" s="31">
        <v>9.7350300000000001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1581.6</v>
      </c>
      <c r="D67" s="36">
        <v>1577.5</v>
      </c>
      <c r="E67" s="36">
        <v>1571.1</v>
      </c>
      <c r="F67" s="36">
        <v>1560.6</v>
      </c>
      <c r="G67" s="36">
        <v>1554.1999999999998</v>
      </c>
      <c r="H67" s="36">
        <v>1588</v>
      </c>
      <c r="I67" s="36">
        <v>1594.4</v>
      </c>
      <c r="J67" s="36">
        <v>1604.9</v>
      </c>
      <c r="K67" s="31">
        <v>1583.9</v>
      </c>
      <c r="L67" s="31">
        <v>1567</v>
      </c>
      <c r="M67" s="31">
        <v>12.339460000000001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9848</v>
      </c>
      <c r="D68" s="36">
        <v>9816.3333333333339</v>
      </c>
      <c r="E68" s="36">
        <v>9753.6666666666679</v>
      </c>
      <c r="F68" s="36">
        <v>9659.3333333333339</v>
      </c>
      <c r="G68" s="36">
        <v>9596.6666666666679</v>
      </c>
      <c r="H68" s="36">
        <v>9910.6666666666679</v>
      </c>
      <c r="I68" s="36">
        <v>9973.3333333333358</v>
      </c>
      <c r="J68" s="36">
        <v>10067.666666666668</v>
      </c>
      <c r="K68" s="31">
        <v>9879</v>
      </c>
      <c r="L68" s="31">
        <v>9722</v>
      </c>
      <c r="M68" s="31">
        <v>0.74519999999999997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2348.9</v>
      </c>
      <c r="D69" s="36">
        <v>2342.6166666666668</v>
      </c>
      <c r="E69" s="36">
        <v>2320.2833333333338</v>
      </c>
      <c r="F69" s="36">
        <v>2291.666666666667</v>
      </c>
      <c r="G69" s="36">
        <v>2269.3333333333339</v>
      </c>
      <c r="H69" s="36">
        <v>2371.2333333333336</v>
      </c>
      <c r="I69" s="36">
        <v>2393.5666666666666</v>
      </c>
      <c r="J69" s="36">
        <v>2422.1833333333334</v>
      </c>
      <c r="K69" s="31">
        <v>2364.9499999999998</v>
      </c>
      <c r="L69" s="31">
        <v>2314</v>
      </c>
      <c r="M69" s="31">
        <v>0.57647999999999999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3187.85</v>
      </c>
      <c r="D70" s="36">
        <v>3170.2333333333336</v>
      </c>
      <c r="E70" s="36">
        <v>3140.4666666666672</v>
      </c>
      <c r="F70" s="36">
        <v>3093.0833333333335</v>
      </c>
      <c r="G70" s="36">
        <v>3063.3166666666671</v>
      </c>
      <c r="H70" s="36">
        <v>3217.6166666666672</v>
      </c>
      <c r="I70" s="36">
        <v>3247.3833333333337</v>
      </c>
      <c r="J70" s="36">
        <v>3294.7666666666673</v>
      </c>
      <c r="K70" s="31">
        <v>3200</v>
      </c>
      <c r="L70" s="31">
        <v>3122.85</v>
      </c>
      <c r="M70" s="31">
        <v>3.6289199999999999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431.25</v>
      </c>
      <c r="D71" s="36">
        <v>432.2833333333333</v>
      </c>
      <c r="E71" s="36">
        <v>422.96666666666658</v>
      </c>
      <c r="F71" s="36">
        <v>414.68333333333328</v>
      </c>
      <c r="G71" s="36">
        <v>405.36666666666656</v>
      </c>
      <c r="H71" s="36">
        <v>440.56666666666661</v>
      </c>
      <c r="I71" s="36">
        <v>449.88333333333333</v>
      </c>
      <c r="J71" s="36">
        <v>458.16666666666663</v>
      </c>
      <c r="K71" s="31">
        <v>441.6</v>
      </c>
      <c r="L71" s="31">
        <v>424</v>
      </c>
      <c r="M71" s="31">
        <v>36.469380000000001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200.76</v>
      </c>
      <c r="D72" s="36">
        <v>202.12</v>
      </c>
      <c r="E72" s="36">
        <v>198.64000000000001</v>
      </c>
      <c r="F72" s="36">
        <v>196.52</v>
      </c>
      <c r="G72" s="36">
        <v>193.04000000000002</v>
      </c>
      <c r="H72" s="36">
        <v>204.24</v>
      </c>
      <c r="I72" s="36">
        <v>207.72000000000003</v>
      </c>
      <c r="J72" s="36">
        <v>209.84</v>
      </c>
      <c r="K72" s="31">
        <v>205.6</v>
      </c>
      <c r="L72" s="31">
        <v>200</v>
      </c>
      <c r="M72" s="31">
        <v>80.275499999999994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261.7</v>
      </c>
      <c r="D73" s="36">
        <v>262.5</v>
      </c>
      <c r="E73" s="36">
        <v>260.3</v>
      </c>
      <c r="F73" s="36">
        <v>258.90000000000003</v>
      </c>
      <c r="G73" s="36">
        <v>256.70000000000005</v>
      </c>
      <c r="H73" s="36">
        <v>263.89999999999998</v>
      </c>
      <c r="I73" s="36">
        <v>266.10000000000002</v>
      </c>
      <c r="J73" s="36">
        <v>267.49999999999994</v>
      </c>
      <c r="K73" s="31">
        <v>264.7</v>
      </c>
      <c r="L73" s="31">
        <v>261.10000000000002</v>
      </c>
      <c r="M73" s="31">
        <v>135.78992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123.66</v>
      </c>
      <c r="D74" s="36">
        <v>123.50666666666666</v>
      </c>
      <c r="E74" s="36">
        <v>121.11333333333332</v>
      </c>
      <c r="F74" s="36">
        <v>118.56666666666665</v>
      </c>
      <c r="G74" s="36">
        <v>116.1733333333333</v>
      </c>
      <c r="H74" s="36">
        <v>126.05333333333333</v>
      </c>
      <c r="I74" s="36">
        <v>128.44666666666666</v>
      </c>
      <c r="J74" s="36">
        <v>130.99333333333334</v>
      </c>
      <c r="K74" s="31">
        <v>125.9</v>
      </c>
      <c r="L74" s="31">
        <v>120.96</v>
      </c>
      <c r="M74" s="31">
        <v>201.26206999999999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64.78</v>
      </c>
      <c r="D75" s="36">
        <v>64.893333333333331</v>
      </c>
      <c r="E75" s="36">
        <v>62.936666666666667</v>
      </c>
      <c r="F75" s="36">
        <v>61.093333333333334</v>
      </c>
      <c r="G75" s="36">
        <v>59.13666666666667</v>
      </c>
      <c r="H75" s="36">
        <v>66.736666666666665</v>
      </c>
      <c r="I75" s="36">
        <v>68.693333333333342</v>
      </c>
      <c r="J75" s="36">
        <v>70.536666666666662</v>
      </c>
      <c r="K75" s="31">
        <v>66.849999999999994</v>
      </c>
      <c r="L75" s="31">
        <v>63.05</v>
      </c>
      <c r="M75" s="31">
        <v>357.07519000000002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1515.3</v>
      </c>
      <c r="D76" s="36">
        <v>1526.05</v>
      </c>
      <c r="E76" s="36">
        <v>1502.1</v>
      </c>
      <c r="F76" s="36">
        <v>1488.8999999999999</v>
      </c>
      <c r="G76" s="36">
        <v>1464.9499999999998</v>
      </c>
      <c r="H76" s="36">
        <v>1539.25</v>
      </c>
      <c r="I76" s="36">
        <v>1563.2000000000003</v>
      </c>
      <c r="J76" s="36">
        <v>1576.4</v>
      </c>
      <c r="K76" s="31">
        <v>1550</v>
      </c>
      <c r="L76" s="31">
        <v>1512.85</v>
      </c>
      <c r="M76" s="31">
        <v>8.4443599999999996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6621.2</v>
      </c>
      <c r="D77" s="36">
        <v>6628.6833333333334</v>
      </c>
      <c r="E77" s="36">
        <v>6548.0666666666666</v>
      </c>
      <c r="F77" s="36">
        <v>6474.9333333333334</v>
      </c>
      <c r="G77" s="36">
        <v>6394.3166666666666</v>
      </c>
      <c r="H77" s="36">
        <v>6701.8166666666666</v>
      </c>
      <c r="I77" s="36">
        <v>6782.4333333333334</v>
      </c>
      <c r="J77" s="36">
        <v>6855.5666666666666</v>
      </c>
      <c r="K77" s="31">
        <v>6709.3</v>
      </c>
      <c r="L77" s="31">
        <v>6555.55</v>
      </c>
      <c r="M77" s="31">
        <v>0.35217999999999999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513.85</v>
      </c>
      <c r="D78" s="36">
        <v>512.76666666666677</v>
      </c>
      <c r="E78" s="36">
        <v>509.83333333333348</v>
      </c>
      <c r="F78" s="36">
        <v>505.81666666666672</v>
      </c>
      <c r="G78" s="36">
        <v>502.88333333333344</v>
      </c>
      <c r="H78" s="36">
        <v>516.78333333333353</v>
      </c>
      <c r="I78" s="36">
        <v>519.7166666666667</v>
      </c>
      <c r="J78" s="36">
        <v>523.73333333333358</v>
      </c>
      <c r="K78" s="31">
        <v>515.70000000000005</v>
      </c>
      <c r="L78" s="31">
        <v>508.75</v>
      </c>
      <c r="M78" s="31">
        <v>21.234639999999999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1681.25</v>
      </c>
      <c r="D79" s="36">
        <v>1678.5</v>
      </c>
      <c r="E79" s="36">
        <v>1642.75</v>
      </c>
      <c r="F79" s="36">
        <v>1604.25</v>
      </c>
      <c r="G79" s="36">
        <v>1568.5</v>
      </c>
      <c r="H79" s="36">
        <v>1717</v>
      </c>
      <c r="I79" s="36">
        <v>1752.75</v>
      </c>
      <c r="J79" s="36">
        <v>1791.25</v>
      </c>
      <c r="K79" s="31">
        <v>1714.25</v>
      </c>
      <c r="L79" s="31">
        <v>1640</v>
      </c>
      <c r="M79" s="31">
        <v>21.99878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334.8</v>
      </c>
      <c r="D80" s="36">
        <v>334.28333333333336</v>
      </c>
      <c r="E80" s="36">
        <v>329.2166666666667</v>
      </c>
      <c r="F80" s="36">
        <v>323.63333333333333</v>
      </c>
      <c r="G80" s="36">
        <v>318.56666666666666</v>
      </c>
      <c r="H80" s="36">
        <v>339.86666666666673</v>
      </c>
      <c r="I80" s="36">
        <v>344.93333333333345</v>
      </c>
      <c r="J80" s="36">
        <v>350.51666666666677</v>
      </c>
      <c r="K80" s="31">
        <v>339.35</v>
      </c>
      <c r="L80" s="31">
        <v>328.7</v>
      </c>
      <c r="M80" s="31">
        <v>522.25572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1670</v>
      </c>
      <c r="D81" s="36">
        <v>1671.4333333333334</v>
      </c>
      <c r="E81" s="36">
        <v>1661.0166666666669</v>
      </c>
      <c r="F81" s="36">
        <v>1652.0333333333335</v>
      </c>
      <c r="G81" s="36">
        <v>1641.616666666667</v>
      </c>
      <c r="H81" s="36">
        <v>1680.4166666666667</v>
      </c>
      <c r="I81" s="36">
        <v>1690.8333333333333</v>
      </c>
      <c r="J81" s="36">
        <v>1699.8166666666666</v>
      </c>
      <c r="K81" s="31">
        <v>1681.85</v>
      </c>
      <c r="L81" s="31">
        <v>1662.45</v>
      </c>
      <c r="M81" s="31">
        <v>6.1381300000000003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329.5</v>
      </c>
      <c r="D82" s="36">
        <v>329.34999999999997</v>
      </c>
      <c r="E82" s="36">
        <v>323.34999999999991</v>
      </c>
      <c r="F82" s="36">
        <v>317.19999999999993</v>
      </c>
      <c r="G82" s="36">
        <v>311.19999999999987</v>
      </c>
      <c r="H82" s="36">
        <v>335.49999999999994</v>
      </c>
      <c r="I82" s="36">
        <v>341.50000000000006</v>
      </c>
      <c r="J82" s="36">
        <v>347.65</v>
      </c>
      <c r="K82" s="31">
        <v>335.35</v>
      </c>
      <c r="L82" s="31">
        <v>323.2</v>
      </c>
      <c r="M82" s="31">
        <v>394.57292999999999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300.2</v>
      </c>
      <c r="D83" s="36">
        <v>299.58333333333331</v>
      </c>
      <c r="E83" s="36">
        <v>297.01666666666665</v>
      </c>
      <c r="F83" s="36">
        <v>293.83333333333331</v>
      </c>
      <c r="G83" s="36">
        <v>291.26666666666665</v>
      </c>
      <c r="H83" s="36">
        <v>302.76666666666665</v>
      </c>
      <c r="I83" s="36">
        <v>305.33333333333337</v>
      </c>
      <c r="J83" s="36">
        <v>308.51666666666665</v>
      </c>
      <c r="K83" s="31">
        <v>302.14999999999998</v>
      </c>
      <c r="L83" s="31">
        <v>296.39999999999998</v>
      </c>
      <c r="M83" s="31">
        <v>180.94862000000001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1435.55</v>
      </c>
      <c r="D84" s="36">
        <v>1435.1166666666668</v>
      </c>
      <c r="E84" s="36">
        <v>1428.5833333333335</v>
      </c>
      <c r="F84" s="36">
        <v>1421.6166666666668</v>
      </c>
      <c r="G84" s="36">
        <v>1415.0833333333335</v>
      </c>
      <c r="H84" s="36">
        <v>1442.0833333333335</v>
      </c>
      <c r="I84" s="36">
        <v>1448.6166666666668</v>
      </c>
      <c r="J84" s="36">
        <v>1455.5833333333335</v>
      </c>
      <c r="K84" s="31">
        <v>1441.65</v>
      </c>
      <c r="L84" s="31">
        <v>1428.15</v>
      </c>
      <c r="M84" s="31">
        <v>28.974799999999998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687.1</v>
      </c>
      <c r="D85" s="36">
        <v>691.01666666666677</v>
      </c>
      <c r="E85" s="36">
        <v>681.33333333333348</v>
      </c>
      <c r="F85" s="36">
        <v>675.56666666666672</v>
      </c>
      <c r="G85" s="36">
        <v>665.88333333333344</v>
      </c>
      <c r="H85" s="36">
        <v>696.78333333333353</v>
      </c>
      <c r="I85" s="36">
        <v>706.4666666666667</v>
      </c>
      <c r="J85" s="36">
        <v>712.23333333333358</v>
      </c>
      <c r="K85" s="31">
        <v>700.7</v>
      </c>
      <c r="L85" s="31">
        <v>685.25</v>
      </c>
      <c r="M85" s="31">
        <v>2.3538299999999999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363</v>
      </c>
      <c r="D86" s="36">
        <v>364.48333333333335</v>
      </c>
      <c r="E86" s="36">
        <v>359.56666666666672</v>
      </c>
      <c r="F86" s="36">
        <v>356.13333333333338</v>
      </c>
      <c r="G86" s="36">
        <v>351.21666666666675</v>
      </c>
      <c r="H86" s="36">
        <v>367.91666666666669</v>
      </c>
      <c r="I86" s="36">
        <v>372.83333333333331</v>
      </c>
      <c r="J86" s="36">
        <v>376.26666666666665</v>
      </c>
      <c r="K86" s="31">
        <v>369.4</v>
      </c>
      <c r="L86" s="31">
        <v>361.05</v>
      </c>
      <c r="M86" s="31">
        <v>20.593019999999999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1575</v>
      </c>
      <c r="D87" s="36">
        <v>1578.9666666666665</v>
      </c>
      <c r="E87" s="36">
        <v>1559.083333333333</v>
      </c>
      <c r="F87" s="36">
        <v>1543.1666666666665</v>
      </c>
      <c r="G87" s="36">
        <v>1523.2833333333331</v>
      </c>
      <c r="H87" s="36">
        <v>1594.883333333333</v>
      </c>
      <c r="I87" s="36">
        <v>1614.7666666666667</v>
      </c>
      <c r="J87" s="36">
        <v>1630.6833333333329</v>
      </c>
      <c r="K87" s="31">
        <v>1598.85</v>
      </c>
      <c r="L87" s="31">
        <v>1563.05</v>
      </c>
      <c r="M87" s="31">
        <v>0.53280000000000005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703.5</v>
      </c>
      <c r="D88" s="36">
        <v>705.83333333333337</v>
      </c>
      <c r="E88" s="36">
        <v>698.16666666666674</v>
      </c>
      <c r="F88" s="36">
        <v>692.83333333333337</v>
      </c>
      <c r="G88" s="36">
        <v>685.16666666666674</v>
      </c>
      <c r="H88" s="36">
        <v>711.16666666666674</v>
      </c>
      <c r="I88" s="36">
        <v>718.83333333333348</v>
      </c>
      <c r="J88" s="36">
        <v>724.16666666666674</v>
      </c>
      <c r="K88" s="31">
        <v>713.5</v>
      </c>
      <c r="L88" s="31">
        <v>700.5</v>
      </c>
      <c r="M88" s="31">
        <v>14.403840000000001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8383</v>
      </c>
      <c r="D89" s="36">
        <v>8379.3166666666675</v>
      </c>
      <c r="E89" s="36">
        <v>8283.6833333333343</v>
      </c>
      <c r="F89" s="36">
        <v>8184.3666666666668</v>
      </c>
      <c r="G89" s="36">
        <v>8088.7333333333336</v>
      </c>
      <c r="H89" s="36">
        <v>8478.633333333335</v>
      </c>
      <c r="I89" s="36">
        <v>8574.2666666666701</v>
      </c>
      <c r="J89" s="36">
        <v>8673.5833333333358</v>
      </c>
      <c r="K89" s="31">
        <v>8474.9500000000007</v>
      </c>
      <c r="L89" s="31">
        <v>8280</v>
      </c>
      <c r="M89" s="31">
        <v>0.16261999999999999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1845.2</v>
      </c>
      <c r="D90" s="36">
        <v>1796.6666666666667</v>
      </c>
      <c r="E90" s="36">
        <v>1695.5333333333335</v>
      </c>
      <c r="F90" s="36">
        <v>1545.8666666666668</v>
      </c>
      <c r="G90" s="36">
        <v>1444.7333333333336</v>
      </c>
      <c r="H90" s="36">
        <v>1946.3333333333335</v>
      </c>
      <c r="I90" s="36">
        <v>2047.4666666666667</v>
      </c>
      <c r="J90" s="36">
        <v>2197.1333333333332</v>
      </c>
      <c r="K90" s="31">
        <v>1897.8</v>
      </c>
      <c r="L90" s="31">
        <v>1647</v>
      </c>
      <c r="M90" s="31">
        <v>23.391500000000001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2379.85</v>
      </c>
      <c r="D91" s="36">
        <v>2259.15</v>
      </c>
      <c r="E91" s="36">
        <v>2110.3000000000002</v>
      </c>
      <c r="F91" s="36">
        <v>1840.75</v>
      </c>
      <c r="G91" s="36">
        <v>1691.9</v>
      </c>
      <c r="H91" s="36">
        <v>2528.7000000000003</v>
      </c>
      <c r="I91" s="36">
        <v>2677.5499999999997</v>
      </c>
      <c r="J91" s="36">
        <v>2947.1000000000004</v>
      </c>
      <c r="K91" s="31">
        <v>2408</v>
      </c>
      <c r="L91" s="31">
        <v>1989.6</v>
      </c>
      <c r="M91" s="31">
        <v>46.114109999999997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527</v>
      </c>
      <c r="D92" s="36">
        <v>527.01666666666665</v>
      </c>
      <c r="E92" s="36">
        <v>519.0333333333333</v>
      </c>
      <c r="F92" s="36">
        <v>511.06666666666661</v>
      </c>
      <c r="G92" s="36">
        <v>503.08333333333326</v>
      </c>
      <c r="H92" s="36">
        <v>534.98333333333335</v>
      </c>
      <c r="I92" s="36">
        <v>542.9666666666667</v>
      </c>
      <c r="J92" s="36">
        <v>550.93333333333339</v>
      </c>
      <c r="K92" s="31">
        <v>535</v>
      </c>
      <c r="L92" s="31">
        <v>519.04999999999995</v>
      </c>
      <c r="M92" s="31">
        <v>9.1088000000000005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35612.449999999997</v>
      </c>
      <c r="D93" s="36">
        <v>35307.15</v>
      </c>
      <c r="E93" s="36">
        <v>34861.300000000003</v>
      </c>
      <c r="F93" s="36">
        <v>34110.15</v>
      </c>
      <c r="G93" s="36">
        <v>33664.300000000003</v>
      </c>
      <c r="H93" s="36">
        <v>36058.300000000003</v>
      </c>
      <c r="I93" s="36">
        <v>36504.149999999994</v>
      </c>
      <c r="J93" s="36">
        <v>37255.300000000003</v>
      </c>
      <c r="K93" s="31">
        <v>35753</v>
      </c>
      <c r="L93" s="31">
        <v>34556</v>
      </c>
      <c r="M93" s="31">
        <v>0.30549999999999999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1295.3</v>
      </c>
      <c r="D94" s="36">
        <v>1297.55</v>
      </c>
      <c r="E94" s="36">
        <v>1289.05</v>
      </c>
      <c r="F94" s="36">
        <v>1282.8</v>
      </c>
      <c r="G94" s="36">
        <v>1274.3</v>
      </c>
      <c r="H94" s="36">
        <v>1303.8</v>
      </c>
      <c r="I94" s="36">
        <v>1312.3</v>
      </c>
      <c r="J94" s="36">
        <v>1318.55</v>
      </c>
      <c r="K94" s="31">
        <v>1306.05</v>
      </c>
      <c r="L94" s="31">
        <v>1291.3</v>
      </c>
      <c r="M94" s="31">
        <v>6.2641200000000001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5668.85</v>
      </c>
      <c r="D95" s="36">
        <v>5652.3</v>
      </c>
      <c r="E95" s="36">
        <v>5599.6</v>
      </c>
      <c r="F95" s="36">
        <v>5530.35</v>
      </c>
      <c r="G95" s="36">
        <v>5477.6500000000005</v>
      </c>
      <c r="H95" s="36">
        <v>5721.55</v>
      </c>
      <c r="I95" s="36">
        <v>5774.2499999999991</v>
      </c>
      <c r="J95" s="36">
        <v>5843.5</v>
      </c>
      <c r="K95" s="31">
        <v>5705</v>
      </c>
      <c r="L95" s="31">
        <v>5583.05</v>
      </c>
      <c r="M95" s="31">
        <v>3.89812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2387.25</v>
      </c>
      <c r="D96" s="36">
        <v>2399.0833333333335</v>
      </c>
      <c r="E96" s="36">
        <v>2360.166666666667</v>
      </c>
      <c r="F96" s="36">
        <v>2333.0833333333335</v>
      </c>
      <c r="G96" s="36">
        <v>2294.166666666667</v>
      </c>
      <c r="H96" s="36">
        <v>2426.166666666667</v>
      </c>
      <c r="I96" s="36">
        <v>2465.0833333333339</v>
      </c>
      <c r="J96" s="36">
        <v>2492.166666666667</v>
      </c>
      <c r="K96" s="31">
        <v>2438</v>
      </c>
      <c r="L96" s="31">
        <v>2372</v>
      </c>
      <c r="M96" s="31">
        <v>0.82113000000000003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601.6</v>
      </c>
      <c r="D97" s="36">
        <v>599.36666666666667</v>
      </c>
      <c r="E97" s="36">
        <v>588.83333333333337</v>
      </c>
      <c r="F97" s="36">
        <v>576.06666666666672</v>
      </c>
      <c r="G97" s="36">
        <v>565.53333333333342</v>
      </c>
      <c r="H97" s="36">
        <v>612.13333333333333</v>
      </c>
      <c r="I97" s="36">
        <v>622.66666666666663</v>
      </c>
      <c r="J97" s="36">
        <v>635.43333333333328</v>
      </c>
      <c r="K97" s="31">
        <v>609.9</v>
      </c>
      <c r="L97" s="31">
        <v>586.6</v>
      </c>
      <c r="M97" s="31">
        <v>6.7249400000000001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181.94</v>
      </c>
      <c r="D98" s="36">
        <v>181.66</v>
      </c>
      <c r="E98" s="36">
        <v>174.28</v>
      </c>
      <c r="F98" s="36">
        <v>166.62</v>
      </c>
      <c r="G98" s="36">
        <v>159.24</v>
      </c>
      <c r="H98" s="36">
        <v>189.32</v>
      </c>
      <c r="I98" s="36">
        <v>196.7</v>
      </c>
      <c r="J98" s="36">
        <v>204.35999999999999</v>
      </c>
      <c r="K98" s="31">
        <v>189.04</v>
      </c>
      <c r="L98" s="31">
        <v>174</v>
      </c>
      <c r="M98" s="31">
        <v>400.13333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757.8</v>
      </c>
      <c r="D99" s="36">
        <v>761.16666666666663</v>
      </c>
      <c r="E99" s="36">
        <v>747.48333333333323</v>
      </c>
      <c r="F99" s="36">
        <v>737.16666666666663</v>
      </c>
      <c r="G99" s="36">
        <v>723.48333333333323</v>
      </c>
      <c r="H99" s="36">
        <v>771.48333333333323</v>
      </c>
      <c r="I99" s="36">
        <v>785.16666666666663</v>
      </c>
      <c r="J99" s="36">
        <v>795.48333333333323</v>
      </c>
      <c r="K99" s="31">
        <v>774.85</v>
      </c>
      <c r="L99" s="31">
        <v>750.85</v>
      </c>
      <c r="M99" s="31">
        <v>19.945679999999999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619</v>
      </c>
      <c r="D100" s="36">
        <v>616.15</v>
      </c>
      <c r="E100" s="36">
        <v>609.9</v>
      </c>
      <c r="F100" s="36">
        <v>600.79999999999995</v>
      </c>
      <c r="G100" s="36">
        <v>594.54999999999995</v>
      </c>
      <c r="H100" s="36">
        <v>625.25</v>
      </c>
      <c r="I100" s="36">
        <v>631.5</v>
      </c>
      <c r="J100" s="36">
        <v>640.6</v>
      </c>
      <c r="K100" s="31">
        <v>622.4</v>
      </c>
      <c r="L100" s="31">
        <v>607.04999999999995</v>
      </c>
      <c r="M100" s="31">
        <v>2.8370099999999998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4355.1499999999996</v>
      </c>
      <c r="D101" s="36">
        <v>4322.75</v>
      </c>
      <c r="E101" s="36">
        <v>4275.5</v>
      </c>
      <c r="F101" s="36">
        <v>4195.8500000000004</v>
      </c>
      <c r="G101" s="36">
        <v>4148.6000000000004</v>
      </c>
      <c r="H101" s="36">
        <v>4402.3999999999996</v>
      </c>
      <c r="I101" s="36">
        <v>4449.6499999999996</v>
      </c>
      <c r="J101" s="36">
        <v>4529.2999999999993</v>
      </c>
      <c r="K101" s="31">
        <v>4370</v>
      </c>
      <c r="L101" s="31">
        <v>4243.1000000000004</v>
      </c>
      <c r="M101" s="31">
        <v>0.43689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373.75</v>
      </c>
      <c r="D102" s="36">
        <v>371.83333333333331</v>
      </c>
      <c r="E102" s="36">
        <v>366.91666666666663</v>
      </c>
      <c r="F102" s="36">
        <v>360.08333333333331</v>
      </c>
      <c r="G102" s="36">
        <v>355.16666666666663</v>
      </c>
      <c r="H102" s="36">
        <v>378.66666666666663</v>
      </c>
      <c r="I102" s="36">
        <v>383.58333333333326</v>
      </c>
      <c r="J102" s="36">
        <v>390.41666666666663</v>
      </c>
      <c r="K102" s="31">
        <v>376.75</v>
      </c>
      <c r="L102" s="31">
        <v>365</v>
      </c>
      <c r="M102" s="31">
        <v>3.3130700000000002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290.39999999999998</v>
      </c>
      <c r="D103" s="36">
        <v>288.06666666666666</v>
      </c>
      <c r="E103" s="36">
        <v>285.13333333333333</v>
      </c>
      <c r="F103" s="36">
        <v>279.86666666666667</v>
      </c>
      <c r="G103" s="36">
        <v>276.93333333333334</v>
      </c>
      <c r="H103" s="36">
        <v>293.33333333333331</v>
      </c>
      <c r="I103" s="36">
        <v>296.26666666666659</v>
      </c>
      <c r="J103" s="36">
        <v>301.5333333333333</v>
      </c>
      <c r="K103" s="31">
        <v>291</v>
      </c>
      <c r="L103" s="31">
        <v>282.8</v>
      </c>
      <c r="M103" s="31">
        <v>8.8844100000000008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879.3</v>
      </c>
      <c r="D104" s="36">
        <v>885.41666666666663</v>
      </c>
      <c r="E104" s="36">
        <v>868.83333333333326</v>
      </c>
      <c r="F104" s="36">
        <v>858.36666666666667</v>
      </c>
      <c r="G104" s="36">
        <v>841.7833333333333</v>
      </c>
      <c r="H104" s="36">
        <v>895.88333333333321</v>
      </c>
      <c r="I104" s="36">
        <v>912.46666666666647</v>
      </c>
      <c r="J104" s="36">
        <v>922.93333333333317</v>
      </c>
      <c r="K104" s="31">
        <v>902</v>
      </c>
      <c r="L104" s="31">
        <v>874.95</v>
      </c>
      <c r="M104" s="31">
        <v>10.75285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</v>
      </c>
      <c r="D105" s="36">
        <v>116.05</v>
      </c>
      <c r="E105" s="36">
        <v>114.85</v>
      </c>
      <c r="F105" s="36">
        <v>113.7</v>
      </c>
      <c r="G105" s="36">
        <v>112.5</v>
      </c>
      <c r="H105" s="36">
        <v>117.19999999999999</v>
      </c>
      <c r="I105" s="36">
        <v>118.4</v>
      </c>
      <c r="J105" s="36">
        <v>119.54999999999998</v>
      </c>
      <c r="K105" s="31">
        <v>117.25</v>
      </c>
      <c r="L105" s="31">
        <v>114.9</v>
      </c>
      <c r="M105" s="31">
        <v>328.61023999999998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1509.35</v>
      </c>
      <c r="D106" s="36">
        <v>1485.1000000000001</v>
      </c>
      <c r="E106" s="36">
        <v>1432.2500000000002</v>
      </c>
      <c r="F106" s="36">
        <v>1355.15</v>
      </c>
      <c r="G106" s="36">
        <v>1302.3000000000002</v>
      </c>
      <c r="H106" s="36">
        <v>1562.2000000000003</v>
      </c>
      <c r="I106" s="36">
        <v>1615.0500000000002</v>
      </c>
      <c r="J106" s="36">
        <v>1692.1500000000003</v>
      </c>
      <c r="K106" s="31">
        <v>1537.95</v>
      </c>
      <c r="L106" s="31">
        <v>1408</v>
      </c>
      <c r="M106" s="31">
        <v>7.1306799999999999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214.27</v>
      </c>
      <c r="D107" s="36">
        <v>213.16</v>
      </c>
      <c r="E107" s="36">
        <v>211.12</v>
      </c>
      <c r="F107" s="36">
        <v>207.97</v>
      </c>
      <c r="G107" s="36">
        <v>205.93</v>
      </c>
      <c r="H107" s="36">
        <v>216.31</v>
      </c>
      <c r="I107" s="36">
        <v>218.35000000000002</v>
      </c>
      <c r="J107" s="36">
        <v>221.5</v>
      </c>
      <c r="K107" s="31">
        <v>215.2</v>
      </c>
      <c r="L107" s="31">
        <v>210.01</v>
      </c>
      <c r="M107" s="31">
        <v>3.5041000000000002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1696.55</v>
      </c>
      <c r="D108" s="36">
        <v>1712.1833333333334</v>
      </c>
      <c r="E108" s="36">
        <v>1672.3666666666668</v>
      </c>
      <c r="F108" s="36">
        <v>1648.1833333333334</v>
      </c>
      <c r="G108" s="36">
        <v>1608.3666666666668</v>
      </c>
      <c r="H108" s="36">
        <v>1736.3666666666668</v>
      </c>
      <c r="I108" s="36">
        <v>1776.1833333333334</v>
      </c>
      <c r="J108" s="36">
        <v>1800.3666666666668</v>
      </c>
      <c r="K108" s="31">
        <v>1752</v>
      </c>
      <c r="L108" s="31">
        <v>1688</v>
      </c>
      <c r="M108" s="31">
        <v>1.1113200000000001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250.4</v>
      </c>
      <c r="D109" s="36">
        <v>252.88333333333335</v>
      </c>
      <c r="E109" s="36">
        <v>245.56666666666672</v>
      </c>
      <c r="F109" s="36">
        <v>240.73333333333338</v>
      </c>
      <c r="G109" s="36">
        <v>233.41666666666674</v>
      </c>
      <c r="H109" s="36">
        <v>257.7166666666667</v>
      </c>
      <c r="I109" s="36">
        <v>265.03333333333336</v>
      </c>
      <c r="J109" s="36">
        <v>269.86666666666667</v>
      </c>
      <c r="K109" s="31">
        <v>260.2</v>
      </c>
      <c r="L109" s="31">
        <v>248.05</v>
      </c>
      <c r="M109" s="31">
        <v>114.14474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2724.3</v>
      </c>
      <c r="D110" s="36">
        <v>2704.6</v>
      </c>
      <c r="E110" s="36">
        <v>2639.2</v>
      </c>
      <c r="F110" s="36">
        <v>2554.1</v>
      </c>
      <c r="G110" s="36">
        <v>2488.6999999999998</v>
      </c>
      <c r="H110" s="36">
        <v>2789.7</v>
      </c>
      <c r="I110" s="36">
        <v>2855.1000000000004</v>
      </c>
      <c r="J110" s="36">
        <v>2940.2</v>
      </c>
      <c r="K110" s="31">
        <v>2770</v>
      </c>
      <c r="L110" s="31">
        <v>2619.5</v>
      </c>
      <c r="M110" s="31">
        <v>4.2830599999999999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974</v>
      </c>
      <c r="D111" s="36">
        <v>976.5</v>
      </c>
      <c r="E111" s="36">
        <v>960.5</v>
      </c>
      <c r="F111" s="36">
        <v>947</v>
      </c>
      <c r="G111" s="36">
        <v>931</v>
      </c>
      <c r="H111" s="36">
        <v>990</v>
      </c>
      <c r="I111" s="36">
        <v>1006</v>
      </c>
      <c r="J111" s="36">
        <v>1019.5</v>
      </c>
      <c r="K111" s="31">
        <v>992.5</v>
      </c>
      <c r="L111" s="31">
        <v>963</v>
      </c>
      <c r="M111" s="31">
        <v>1.9175500000000001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64.209999999999994</v>
      </c>
      <c r="D112" s="36">
        <v>63.849999999999994</v>
      </c>
      <c r="E112" s="36">
        <v>62.11999999999999</v>
      </c>
      <c r="F112" s="36">
        <v>60.029999999999994</v>
      </c>
      <c r="G112" s="36">
        <v>58.29999999999999</v>
      </c>
      <c r="H112" s="36">
        <v>65.94</v>
      </c>
      <c r="I112" s="36">
        <v>67.670000000000016</v>
      </c>
      <c r="J112" s="36">
        <v>69.759999999999991</v>
      </c>
      <c r="K112" s="31">
        <v>65.58</v>
      </c>
      <c r="L112" s="31">
        <v>61.76</v>
      </c>
      <c r="M112" s="31">
        <v>292.16143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2298</v>
      </c>
      <c r="D113" s="36">
        <v>2316</v>
      </c>
      <c r="E113" s="36">
        <v>2272</v>
      </c>
      <c r="F113" s="36">
        <v>2246</v>
      </c>
      <c r="G113" s="36">
        <v>2202</v>
      </c>
      <c r="H113" s="36">
        <v>2342</v>
      </c>
      <c r="I113" s="36">
        <v>2386</v>
      </c>
      <c r="J113" s="36">
        <v>2412</v>
      </c>
      <c r="K113" s="31">
        <v>2360</v>
      </c>
      <c r="L113" s="31">
        <v>2290</v>
      </c>
      <c r="M113" s="31">
        <v>10.69017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720.1</v>
      </c>
      <c r="D114" s="36">
        <v>723.38333333333333</v>
      </c>
      <c r="E114" s="36">
        <v>711.81666666666661</v>
      </c>
      <c r="F114" s="36">
        <v>703.5333333333333</v>
      </c>
      <c r="G114" s="36">
        <v>691.96666666666658</v>
      </c>
      <c r="H114" s="36">
        <v>731.66666666666663</v>
      </c>
      <c r="I114" s="36">
        <v>743.23333333333346</v>
      </c>
      <c r="J114" s="36">
        <v>751.51666666666665</v>
      </c>
      <c r="K114" s="31">
        <v>734.95</v>
      </c>
      <c r="L114" s="31">
        <v>715.1</v>
      </c>
      <c r="M114" s="31">
        <v>0.75114000000000003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2237.35</v>
      </c>
      <c r="D115" s="36">
        <v>2258.1166666666663</v>
      </c>
      <c r="E115" s="36">
        <v>2206.2833333333328</v>
      </c>
      <c r="F115" s="36">
        <v>2175.2166666666667</v>
      </c>
      <c r="G115" s="36">
        <v>2123.3833333333332</v>
      </c>
      <c r="H115" s="36">
        <v>2289.1833333333325</v>
      </c>
      <c r="I115" s="36">
        <v>2341.0166666666655</v>
      </c>
      <c r="J115" s="36">
        <v>2372.0833333333321</v>
      </c>
      <c r="K115" s="31">
        <v>2309.9499999999998</v>
      </c>
      <c r="L115" s="31">
        <v>2227.0500000000002</v>
      </c>
      <c r="M115" s="31">
        <v>2.11972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8980.5</v>
      </c>
      <c r="D116" s="36">
        <v>9181.8333333333339</v>
      </c>
      <c r="E116" s="36">
        <v>8713.6666666666679</v>
      </c>
      <c r="F116" s="36">
        <v>8446.8333333333339</v>
      </c>
      <c r="G116" s="36">
        <v>7978.6666666666679</v>
      </c>
      <c r="H116" s="36">
        <v>9448.6666666666679</v>
      </c>
      <c r="I116" s="36">
        <v>9916.8333333333358</v>
      </c>
      <c r="J116" s="36">
        <v>10183.666666666668</v>
      </c>
      <c r="K116" s="31">
        <v>9650</v>
      </c>
      <c r="L116" s="31">
        <v>8915</v>
      </c>
      <c r="M116" s="31">
        <v>0.79988000000000004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842.9</v>
      </c>
      <c r="D117" s="36">
        <v>849.19999999999993</v>
      </c>
      <c r="E117" s="36">
        <v>833.69999999999982</v>
      </c>
      <c r="F117" s="36">
        <v>824.49999999999989</v>
      </c>
      <c r="G117" s="36">
        <v>808.99999999999977</v>
      </c>
      <c r="H117" s="36">
        <v>858.39999999999986</v>
      </c>
      <c r="I117" s="36">
        <v>873.90000000000009</v>
      </c>
      <c r="J117" s="36">
        <v>883.09999999999991</v>
      </c>
      <c r="K117" s="31">
        <v>864.7</v>
      </c>
      <c r="L117" s="31">
        <v>840</v>
      </c>
      <c r="M117" s="31">
        <v>1.7836099999999999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512.70000000000005</v>
      </c>
      <c r="D118" s="36">
        <v>520.85</v>
      </c>
      <c r="E118" s="36">
        <v>499</v>
      </c>
      <c r="F118" s="36">
        <v>485.29999999999995</v>
      </c>
      <c r="G118" s="36">
        <v>463.44999999999993</v>
      </c>
      <c r="H118" s="36">
        <v>534.55000000000007</v>
      </c>
      <c r="I118" s="36">
        <v>556.4000000000002</v>
      </c>
      <c r="J118" s="36">
        <v>570.10000000000014</v>
      </c>
      <c r="K118" s="31">
        <v>542.70000000000005</v>
      </c>
      <c r="L118" s="31">
        <v>507.15</v>
      </c>
      <c r="M118" s="31">
        <v>96.548760000000001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542.25</v>
      </c>
      <c r="D119" s="36">
        <v>543.5333333333333</v>
      </c>
      <c r="E119" s="36">
        <v>535.31666666666661</v>
      </c>
      <c r="F119" s="36">
        <v>528.38333333333333</v>
      </c>
      <c r="G119" s="36">
        <v>520.16666666666663</v>
      </c>
      <c r="H119" s="36">
        <v>550.46666666666658</v>
      </c>
      <c r="I119" s="36">
        <v>558.68333333333328</v>
      </c>
      <c r="J119" s="36">
        <v>565.61666666666656</v>
      </c>
      <c r="K119" s="31">
        <v>551.75</v>
      </c>
      <c r="L119" s="31">
        <v>536.6</v>
      </c>
      <c r="M119" s="31">
        <v>0.98441000000000001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1022.15</v>
      </c>
      <c r="D120" s="36">
        <v>1022.2666666666668</v>
      </c>
      <c r="E120" s="36">
        <v>980.83333333333348</v>
      </c>
      <c r="F120" s="36">
        <v>939.51666666666677</v>
      </c>
      <c r="G120" s="36">
        <v>898.08333333333348</v>
      </c>
      <c r="H120" s="36">
        <v>1063.5833333333335</v>
      </c>
      <c r="I120" s="36">
        <v>1105.0166666666667</v>
      </c>
      <c r="J120" s="36">
        <v>1146.3333333333335</v>
      </c>
      <c r="K120" s="31">
        <v>1063.7</v>
      </c>
      <c r="L120" s="31">
        <v>980.95</v>
      </c>
      <c r="M120" s="31">
        <v>64.657790000000006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1445.95</v>
      </c>
      <c r="D121" s="36">
        <v>1450.7333333333333</v>
      </c>
      <c r="E121" s="36">
        <v>1426.4666666666667</v>
      </c>
      <c r="F121" s="36">
        <v>1406.9833333333333</v>
      </c>
      <c r="G121" s="36">
        <v>1382.7166666666667</v>
      </c>
      <c r="H121" s="36">
        <v>1470.2166666666667</v>
      </c>
      <c r="I121" s="36">
        <v>1494.4833333333336</v>
      </c>
      <c r="J121" s="36">
        <v>1513.9666666666667</v>
      </c>
      <c r="K121" s="31">
        <v>1475</v>
      </c>
      <c r="L121" s="31">
        <v>1431.25</v>
      </c>
      <c r="M121" s="31">
        <v>8.0797100000000004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1403.5</v>
      </c>
      <c r="D122" s="36">
        <v>1409.6166666666668</v>
      </c>
      <c r="E122" s="36">
        <v>1394.2333333333336</v>
      </c>
      <c r="F122" s="36">
        <v>1384.9666666666667</v>
      </c>
      <c r="G122" s="36">
        <v>1369.5833333333335</v>
      </c>
      <c r="H122" s="36">
        <v>1418.8833333333337</v>
      </c>
      <c r="I122" s="36">
        <v>1434.2666666666669</v>
      </c>
      <c r="J122" s="36">
        <v>1443.5333333333338</v>
      </c>
      <c r="K122" s="31">
        <v>1425</v>
      </c>
      <c r="L122" s="31">
        <v>1400.35</v>
      </c>
      <c r="M122" s="31">
        <v>6.7384399999999998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1512.05</v>
      </c>
      <c r="D123" s="36">
        <v>1504.7833333333335</v>
      </c>
      <c r="E123" s="36">
        <v>1494.5666666666671</v>
      </c>
      <c r="F123" s="36">
        <v>1477.0833333333335</v>
      </c>
      <c r="G123" s="36">
        <v>1466.866666666667</v>
      </c>
      <c r="H123" s="36">
        <v>1522.2666666666671</v>
      </c>
      <c r="I123" s="36">
        <v>1532.4833333333338</v>
      </c>
      <c r="J123" s="36">
        <v>1549.9666666666672</v>
      </c>
      <c r="K123" s="31">
        <v>1515</v>
      </c>
      <c r="L123" s="31">
        <v>1487.3</v>
      </c>
      <c r="M123" s="31">
        <v>17.914059999999999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165.65</v>
      </c>
      <c r="D124" s="36">
        <v>166.16666666666666</v>
      </c>
      <c r="E124" s="36">
        <v>164.33333333333331</v>
      </c>
      <c r="F124" s="36">
        <v>163.01666666666665</v>
      </c>
      <c r="G124" s="36">
        <v>161.18333333333331</v>
      </c>
      <c r="H124" s="36">
        <v>167.48333333333332</v>
      </c>
      <c r="I124" s="36">
        <v>169.31666666666663</v>
      </c>
      <c r="J124" s="36">
        <v>170.63333333333333</v>
      </c>
      <c r="K124" s="31">
        <v>168</v>
      </c>
      <c r="L124" s="31">
        <v>164.85</v>
      </c>
      <c r="M124" s="31">
        <v>19.78031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1488.25</v>
      </c>
      <c r="D125" s="36">
        <v>1495.3999999999999</v>
      </c>
      <c r="E125" s="36">
        <v>1472.8499999999997</v>
      </c>
      <c r="F125" s="36">
        <v>1457.4499999999998</v>
      </c>
      <c r="G125" s="36">
        <v>1434.8999999999996</v>
      </c>
      <c r="H125" s="36">
        <v>1510.7999999999997</v>
      </c>
      <c r="I125" s="36">
        <v>1533.35</v>
      </c>
      <c r="J125" s="36">
        <v>1548.7499999999998</v>
      </c>
      <c r="K125" s="31">
        <v>1517.95</v>
      </c>
      <c r="L125" s="31">
        <v>1480</v>
      </c>
      <c r="M125" s="31">
        <v>0.92825999999999997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493.8</v>
      </c>
      <c r="D126" s="36">
        <v>493.95</v>
      </c>
      <c r="E126" s="36">
        <v>490.95</v>
      </c>
      <c r="F126" s="36">
        <v>488.1</v>
      </c>
      <c r="G126" s="36">
        <v>485.1</v>
      </c>
      <c r="H126" s="36">
        <v>496.79999999999995</v>
      </c>
      <c r="I126" s="36">
        <v>499.79999999999995</v>
      </c>
      <c r="J126" s="36">
        <v>502.64999999999992</v>
      </c>
      <c r="K126" s="31">
        <v>496.95</v>
      </c>
      <c r="L126" s="31">
        <v>491.1</v>
      </c>
      <c r="M126" s="31">
        <v>64.446839999999995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2790.25</v>
      </c>
      <c r="D127" s="36">
        <v>2791.3166666666671</v>
      </c>
      <c r="E127" s="36">
        <v>2682.6333333333341</v>
      </c>
      <c r="F127" s="36">
        <v>2575.0166666666669</v>
      </c>
      <c r="G127" s="36">
        <v>2466.3333333333339</v>
      </c>
      <c r="H127" s="36">
        <v>2898.9333333333343</v>
      </c>
      <c r="I127" s="36">
        <v>3007.6166666666677</v>
      </c>
      <c r="J127" s="36">
        <v>3115.2333333333345</v>
      </c>
      <c r="K127" s="31">
        <v>2900</v>
      </c>
      <c r="L127" s="31">
        <v>2683.7</v>
      </c>
      <c r="M127" s="31">
        <v>42.13729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5760.65</v>
      </c>
      <c r="D128" s="36">
        <v>5795.2666666666673</v>
      </c>
      <c r="E128" s="36">
        <v>5690.4833333333345</v>
      </c>
      <c r="F128" s="36">
        <v>5620.3166666666675</v>
      </c>
      <c r="G128" s="36">
        <v>5515.5333333333347</v>
      </c>
      <c r="H128" s="36">
        <v>5865.4333333333343</v>
      </c>
      <c r="I128" s="36">
        <v>5970.2166666666672</v>
      </c>
      <c r="J128" s="36">
        <v>6040.3833333333341</v>
      </c>
      <c r="K128" s="31">
        <v>5900.05</v>
      </c>
      <c r="L128" s="31">
        <v>5725.1</v>
      </c>
      <c r="M128" s="31">
        <v>3.0122100000000001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2995.55</v>
      </c>
      <c r="D129" s="36">
        <v>2985.5333333333333</v>
      </c>
      <c r="E129" s="36">
        <v>2951.0666666666666</v>
      </c>
      <c r="F129" s="36">
        <v>2906.5833333333335</v>
      </c>
      <c r="G129" s="36">
        <v>2872.1166666666668</v>
      </c>
      <c r="H129" s="36">
        <v>3030.0166666666664</v>
      </c>
      <c r="I129" s="36">
        <v>3064.4833333333327</v>
      </c>
      <c r="J129" s="36">
        <v>3108.9666666666662</v>
      </c>
      <c r="K129" s="31">
        <v>3020</v>
      </c>
      <c r="L129" s="31">
        <v>2941.05</v>
      </c>
      <c r="M129" s="31">
        <v>4.4920799999999996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3987.85</v>
      </c>
      <c r="D130" s="36">
        <v>3923.2833333333333</v>
      </c>
      <c r="E130" s="36">
        <v>3834.5666666666666</v>
      </c>
      <c r="F130" s="36">
        <v>3681.2833333333333</v>
      </c>
      <c r="G130" s="36">
        <v>3592.5666666666666</v>
      </c>
      <c r="H130" s="36">
        <v>4076.5666666666666</v>
      </c>
      <c r="I130" s="36">
        <v>4165.2833333333328</v>
      </c>
      <c r="J130" s="36">
        <v>4318.5666666666666</v>
      </c>
      <c r="K130" s="31">
        <v>4012</v>
      </c>
      <c r="L130" s="31">
        <v>3770</v>
      </c>
      <c r="M130" s="31">
        <v>6.7478499999999997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1696.65</v>
      </c>
      <c r="D131" s="36">
        <v>1695.55</v>
      </c>
      <c r="E131" s="36">
        <v>1676.1</v>
      </c>
      <c r="F131" s="36">
        <v>1655.55</v>
      </c>
      <c r="G131" s="36">
        <v>1636.1</v>
      </c>
      <c r="H131" s="36">
        <v>1716.1</v>
      </c>
      <c r="I131" s="36">
        <v>1735.5500000000002</v>
      </c>
      <c r="J131" s="36">
        <v>1756.1</v>
      </c>
      <c r="K131" s="31">
        <v>1715</v>
      </c>
      <c r="L131" s="31">
        <v>1675</v>
      </c>
      <c r="M131" s="31">
        <v>0.61141000000000001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1040.3</v>
      </c>
      <c r="D132" s="36">
        <v>1038.2166666666665</v>
      </c>
      <c r="E132" s="36">
        <v>1020.633333333333</v>
      </c>
      <c r="F132" s="36">
        <v>1000.9666666666665</v>
      </c>
      <c r="G132" s="36">
        <v>983.38333333333298</v>
      </c>
      <c r="H132" s="36">
        <v>1057.883333333333</v>
      </c>
      <c r="I132" s="36">
        <v>1075.4666666666665</v>
      </c>
      <c r="J132" s="36">
        <v>1095.133333333333</v>
      </c>
      <c r="K132" s="31">
        <v>1055.8</v>
      </c>
      <c r="L132" s="31">
        <v>1018.55</v>
      </c>
      <c r="M132" s="31">
        <v>26.541689999999999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1610.65</v>
      </c>
      <c r="D133" s="36">
        <v>1617.1499999999999</v>
      </c>
      <c r="E133" s="36">
        <v>1595.4999999999998</v>
      </c>
      <c r="F133" s="36">
        <v>1580.35</v>
      </c>
      <c r="G133" s="36">
        <v>1558.6999999999998</v>
      </c>
      <c r="H133" s="36">
        <v>1632.2999999999997</v>
      </c>
      <c r="I133" s="36">
        <v>1653.9499999999998</v>
      </c>
      <c r="J133" s="36">
        <v>1669.0999999999997</v>
      </c>
      <c r="K133" s="31">
        <v>1638.8</v>
      </c>
      <c r="L133" s="31">
        <v>1602</v>
      </c>
      <c r="M133" s="31">
        <v>4.2704399999999998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5428.1</v>
      </c>
      <c r="D134" s="36">
        <v>5437.666666666667</v>
      </c>
      <c r="E134" s="36">
        <v>5340.4333333333343</v>
      </c>
      <c r="F134" s="36">
        <v>5252.7666666666673</v>
      </c>
      <c r="G134" s="36">
        <v>5155.5333333333347</v>
      </c>
      <c r="H134" s="36">
        <v>5525.3333333333339</v>
      </c>
      <c r="I134" s="36">
        <v>5622.5666666666657</v>
      </c>
      <c r="J134" s="36">
        <v>5710.2333333333336</v>
      </c>
      <c r="K134" s="31">
        <v>5534.9</v>
      </c>
      <c r="L134" s="31">
        <v>5350</v>
      </c>
      <c r="M134" s="31">
        <v>0.52408999999999994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1282.95</v>
      </c>
      <c r="D135" s="36">
        <v>1290.7833333333335</v>
      </c>
      <c r="E135" s="36">
        <v>1267.166666666667</v>
      </c>
      <c r="F135" s="36">
        <v>1251.3833333333334</v>
      </c>
      <c r="G135" s="36">
        <v>1227.7666666666669</v>
      </c>
      <c r="H135" s="36">
        <v>1306.5666666666671</v>
      </c>
      <c r="I135" s="36">
        <v>1330.1833333333334</v>
      </c>
      <c r="J135" s="36">
        <v>1345.9666666666672</v>
      </c>
      <c r="K135" s="31">
        <v>1314.4</v>
      </c>
      <c r="L135" s="31">
        <v>1275</v>
      </c>
      <c r="M135" s="31">
        <v>5.7812299999999999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427.65</v>
      </c>
      <c r="D136" s="36">
        <v>430.7</v>
      </c>
      <c r="E136" s="36">
        <v>419.45</v>
      </c>
      <c r="F136" s="36">
        <v>411.25</v>
      </c>
      <c r="G136" s="36">
        <v>400</v>
      </c>
      <c r="H136" s="36">
        <v>438.9</v>
      </c>
      <c r="I136" s="36">
        <v>450.15</v>
      </c>
      <c r="J136" s="36">
        <v>458.34999999999997</v>
      </c>
      <c r="K136" s="31">
        <v>441.95</v>
      </c>
      <c r="L136" s="31">
        <v>422.5</v>
      </c>
      <c r="M136" s="31">
        <v>96.869140000000002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3985.8</v>
      </c>
      <c r="D137" s="36">
        <v>4001.3833333333332</v>
      </c>
      <c r="E137" s="36">
        <v>3952.7666666666664</v>
      </c>
      <c r="F137" s="36">
        <v>3919.7333333333331</v>
      </c>
      <c r="G137" s="36">
        <v>3871.1166666666663</v>
      </c>
      <c r="H137" s="36">
        <v>4034.4166666666665</v>
      </c>
      <c r="I137" s="36">
        <v>4083.0333333333333</v>
      </c>
      <c r="J137" s="36">
        <v>4116.0666666666666</v>
      </c>
      <c r="K137" s="31">
        <v>4050</v>
      </c>
      <c r="L137" s="31">
        <v>3968.35</v>
      </c>
      <c r="M137" s="31">
        <v>4.3205299999999998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1796.8</v>
      </c>
      <c r="D138" s="36">
        <v>1801.25</v>
      </c>
      <c r="E138" s="36">
        <v>1784.55</v>
      </c>
      <c r="F138" s="36">
        <v>1772.3</v>
      </c>
      <c r="G138" s="36">
        <v>1755.6</v>
      </c>
      <c r="H138" s="36">
        <v>1813.5</v>
      </c>
      <c r="I138" s="36">
        <v>1830.1999999999998</v>
      </c>
      <c r="J138" s="36">
        <v>1842.45</v>
      </c>
      <c r="K138" s="31">
        <v>1817.95</v>
      </c>
      <c r="L138" s="31">
        <v>1789</v>
      </c>
      <c r="M138" s="31">
        <v>4.8780700000000001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999.1</v>
      </c>
      <c r="D139" s="36">
        <v>999.23333333333346</v>
      </c>
      <c r="E139" s="36">
        <v>986.51666666666688</v>
      </c>
      <c r="F139" s="36">
        <v>973.93333333333339</v>
      </c>
      <c r="G139" s="36">
        <v>961.21666666666681</v>
      </c>
      <c r="H139" s="36">
        <v>1011.8166666666669</v>
      </c>
      <c r="I139" s="36">
        <v>1024.5333333333333</v>
      </c>
      <c r="J139" s="36">
        <v>1037.116666666667</v>
      </c>
      <c r="K139" s="31">
        <v>1011.95</v>
      </c>
      <c r="L139" s="31">
        <v>986.65</v>
      </c>
      <c r="M139" s="31">
        <v>0.48142000000000001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838.55</v>
      </c>
      <c r="D140" s="36">
        <v>836.91666666666663</v>
      </c>
      <c r="E140" s="36">
        <v>833.0333333333333</v>
      </c>
      <c r="F140" s="36">
        <v>827.51666666666665</v>
      </c>
      <c r="G140" s="36">
        <v>823.63333333333333</v>
      </c>
      <c r="H140" s="36">
        <v>842.43333333333328</v>
      </c>
      <c r="I140" s="36">
        <v>846.31666666666672</v>
      </c>
      <c r="J140" s="36">
        <v>851.83333333333326</v>
      </c>
      <c r="K140" s="31">
        <v>840.8</v>
      </c>
      <c r="L140" s="31">
        <v>831.4</v>
      </c>
      <c r="M140" s="31">
        <v>12.37622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2249.65</v>
      </c>
      <c r="D141" s="36">
        <v>2265.5666666666666</v>
      </c>
      <c r="E141" s="36">
        <v>2213.1333333333332</v>
      </c>
      <c r="F141" s="36">
        <v>2176.6166666666668</v>
      </c>
      <c r="G141" s="36">
        <v>2124.1833333333334</v>
      </c>
      <c r="H141" s="36">
        <v>2302.083333333333</v>
      </c>
      <c r="I141" s="36">
        <v>2354.5166666666664</v>
      </c>
      <c r="J141" s="36">
        <v>2391.0333333333328</v>
      </c>
      <c r="K141" s="31">
        <v>2318</v>
      </c>
      <c r="L141" s="31">
        <v>2229.0500000000002</v>
      </c>
      <c r="M141" s="31">
        <v>1.8955500000000001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630.20000000000005</v>
      </c>
      <c r="D142" s="36">
        <v>627.21666666666658</v>
      </c>
      <c r="E142" s="36">
        <v>621.03333333333319</v>
      </c>
      <c r="F142" s="36">
        <v>611.86666666666656</v>
      </c>
      <c r="G142" s="36">
        <v>605.68333333333317</v>
      </c>
      <c r="H142" s="36">
        <v>636.38333333333321</v>
      </c>
      <c r="I142" s="36">
        <v>642.56666666666661</v>
      </c>
      <c r="J142" s="36">
        <v>651.73333333333323</v>
      </c>
      <c r="K142" s="31">
        <v>633.4</v>
      </c>
      <c r="L142" s="31">
        <v>618.04999999999995</v>
      </c>
      <c r="M142" s="31">
        <v>26.656790000000001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1867.6</v>
      </c>
      <c r="D143" s="36">
        <v>1865.6166666666668</v>
      </c>
      <c r="E143" s="36">
        <v>1850.2333333333336</v>
      </c>
      <c r="F143" s="36">
        <v>1832.8666666666668</v>
      </c>
      <c r="G143" s="36">
        <v>1817.4833333333336</v>
      </c>
      <c r="H143" s="36">
        <v>1882.9833333333336</v>
      </c>
      <c r="I143" s="36">
        <v>1898.3666666666668</v>
      </c>
      <c r="J143" s="36">
        <v>1915.7333333333336</v>
      </c>
      <c r="K143" s="31">
        <v>1881</v>
      </c>
      <c r="L143" s="31">
        <v>1848.25</v>
      </c>
      <c r="M143" s="31">
        <v>2.8958400000000002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3269.7</v>
      </c>
      <c r="D144" s="36">
        <v>3283.6333333333332</v>
      </c>
      <c r="E144" s="36">
        <v>3162.3166666666666</v>
      </c>
      <c r="F144" s="36">
        <v>3054.9333333333334</v>
      </c>
      <c r="G144" s="36">
        <v>2933.6166666666668</v>
      </c>
      <c r="H144" s="36">
        <v>3391.0166666666664</v>
      </c>
      <c r="I144" s="36">
        <v>3512.333333333333</v>
      </c>
      <c r="J144" s="36">
        <v>3619.7166666666662</v>
      </c>
      <c r="K144" s="31">
        <v>3404.95</v>
      </c>
      <c r="L144" s="31">
        <v>3176.25</v>
      </c>
      <c r="M144" s="31">
        <v>10.31686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781.2</v>
      </c>
      <c r="D145" s="36">
        <v>783.26666666666677</v>
      </c>
      <c r="E145" s="36">
        <v>770.13333333333355</v>
      </c>
      <c r="F145" s="36">
        <v>759.06666666666683</v>
      </c>
      <c r="G145" s="36">
        <v>745.93333333333362</v>
      </c>
      <c r="H145" s="36">
        <v>794.33333333333348</v>
      </c>
      <c r="I145" s="36">
        <v>807.4666666666667</v>
      </c>
      <c r="J145" s="36">
        <v>818.53333333333342</v>
      </c>
      <c r="K145" s="31">
        <v>796.4</v>
      </c>
      <c r="L145" s="31">
        <v>772.2</v>
      </c>
      <c r="M145" s="31">
        <v>25.056609999999999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2700.9</v>
      </c>
      <c r="D146" s="36">
        <v>2708.6833333333329</v>
      </c>
      <c r="E146" s="36">
        <v>2662.3666666666659</v>
      </c>
      <c r="F146" s="36">
        <v>2623.833333333333</v>
      </c>
      <c r="G146" s="36">
        <v>2577.516666666666</v>
      </c>
      <c r="H146" s="36">
        <v>2747.2166666666658</v>
      </c>
      <c r="I146" s="36">
        <v>2793.5333333333324</v>
      </c>
      <c r="J146" s="36">
        <v>2832.0666666666657</v>
      </c>
      <c r="K146" s="31">
        <v>2755</v>
      </c>
      <c r="L146" s="31">
        <v>2670.15</v>
      </c>
      <c r="M146" s="31">
        <v>10.095890000000001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391.8</v>
      </c>
      <c r="D147" s="36">
        <v>393.75</v>
      </c>
      <c r="E147" s="36">
        <v>387.55</v>
      </c>
      <c r="F147" s="36">
        <v>383.3</v>
      </c>
      <c r="G147" s="36">
        <v>377.1</v>
      </c>
      <c r="H147" s="36">
        <v>398</v>
      </c>
      <c r="I147" s="36">
        <v>404.20000000000005</v>
      </c>
      <c r="J147" s="36">
        <v>408.45</v>
      </c>
      <c r="K147" s="31">
        <v>399.95</v>
      </c>
      <c r="L147" s="31">
        <v>389.5</v>
      </c>
      <c r="M147" s="31">
        <v>27.011140000000001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166.31</v>
      </c>
      <c r="D148" s="36">
        <v>165.76333333333332</v>
      </c>
      <c r="E148" s="36">
        <v>164.52666666666664</v>
      </c>
      <c r="F148" s="36">
        <v>162.74333333333331</v>
      </c>
      <c r="G148" s="36">
        <v>161.50666666666663</v>
      </c>
      <c r="H148" s="36">
        <v>167.54666666666665</v>
      </c>
      <c r="I148" s="36">
        <v>168.78333333333333</v>
      </c>
      <c r="J148" s="36">
        <v>170.56666666666666</v>
      </c>
      <c r="K148" s="31">
        <v>167</v>
      </c>
      <c r="L148" s="31">
        <v>163.98</v>
      </c>
      <c r="M148" s="31">
        <v>13.0068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4551.95</v>
      </c>
      <c r="D149" s="36">
        <v>4530.95</v>
      </c>
      <c r="E149" s="36">
        <v>4479</v>
      </c>
      <c r="F149" s="36">
        <v>4406.05</v>
      </c>
      <c r="G149" s="36">
        <v>4354.1000000000004</v>
      </c>
      <c r="H149" s="36">
        <v>4603.8999999999996</v>
      </c>
      <c r="I149" s="36">
        <v>4655.8499999999985</v>
      </c>
      <c r="J149" s="36">
        <v>4728.7999999999993</v>
      </c>
      <c r="K149" s="31">
        <v>4582.8999999999996</v>
      </c>
      <c r="L149" s="31">
        <v>4458</v>
      </c>
      <c r="M149" s="31">
        <v>7.6914499999999997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12531.85</v>
      </c>
      <c r="D150" s="36">
        <v>12557.616666666667</v>
      </c>
      <c r="E150" s="36">
        <v>12464.233333333334</v>
      </c>
      <c r="F150" s="36">
        <v>12396.616666666667</v>
      </c>
      <c r="G150" s="36">
        <v>12303.233333333334</v>
      </c>
      <c r="H150" s="36">
        <v>12625.233333333334</v>
      </c>
      <c r="I150" s="36">
        <v>12718.616666666669</v>
      </c>
      <c r="J150" s="36">
        <v>12786.233333333334</v>
      </c>
      <c r="K150" s="31">
        <v>12651</v>
      </c>
      <c r="L150" s="31">
        <v>12490</v>
      </c>
      <c r="M150" s="31">
        <v>2.3616199999999998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2925.15</v>
      </c>
      <c r="D151" s="36">
        <v>2945.2166666666667</v>
      </c>
      <c r="E151" s="36">
        <v>2891.5833333333335</v>
      </c>
      <c r="F151" s="36">
        <v>2858.0166666666669</v>
      </c>
      <c r="G151" s="36">
        <v>2804.3833333333337</v>
      </c>
      <c r="H151" s="36">
        <v>2978.7833333333333</v>
      </c>
      <c r="I151" s="36">
        <v>3032.4166666666665</v>
      </c>
      <c r="J151" s="36">
        <v>3065.9833333333331</v>
      </c>
      <c r="K151" s="31">
        <v>2998.85</v>
      </c>
      <c r="L151" s="31">
        <v>2911.65</v>
      </c>
      <c r="M151" s="31">
        <v>6.2427799999999998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6582.85</v>
      </c>
      <c r="D152" s="36">
        <v>6536.2666666666664</v>
      </c>
      <c r="E152" s="36">
        <v>6477.5333333333328</v>
      </c>
      <c r="F152" s="36">
        <v>6372.2166666666662</v>
      </c>
      <c r="G152" s="36">
        <v>6313.4833333333327</v>
      </c>
      <c r="H152" s="36">
        <v>6641.583333333333</v>
      </c>
      <c r="I152" s="36">
        <v>6700.3166666666666</v>
      </c>
      <c r="J152" s="36">
        <v>6805.6333333333332</v>
      </c>
      <c r="K152" s="31">
        <v>6595</v>
      </c>
      <c r="L152" s="31">
        <v>6430.95</v>
      </c>
      <c r="M152" s="31">
        <v>3.4692799999999999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773.55</v>
      </c>
      <c r="D153" s="36">
        <v>781.18333333333339</v>
      </c>
      <c r="E153" s="36">
        <v>762.36666666666679</v>
      </c>
      <c r="F153" s="36">
        <v>751.18333333333339</v>
      </c>
      <c r="G153" s="36">
        <v>732.36666666666679</v>
      </c>
      <c r="H153" s="36">
        <v>792.36666666666679</v>
      </c>
      <c r="I153" s="36">
        <v>811.18333333333339</v>
      </c>
      <c r="J153" s="36">
        <v>822.36666666666679</v>
      </c>
      <c r="K153" s="31">
        <v>800</v>
      </c>
      <c r="L153" s="31">
        <v>770</v>
      </c>
      <c r="M153" s="31">
        <v>11.505319999999999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430.45</v>
      </c>
      <c r="D154" s="36">
        <v>432.35000000000008</v>
      </c>
      <c r="E154" s="36">
        <v>427.20000000000016</v>
      </c>
      <c r="F154" s="36">
        <v>423.9500000000001</v>
      </c>
      <c r="G154" s="36">
        <v>418.80000000000018</v>
      </c>
      <c r="H154" s="36">
        <v>435.60000000000014</v>
      </c>
      <c r="I154" s="36">
        <v>440.75000000000011</v>
      </c>
      <c r="J154" s="36">
        <v>444.00000000000011</v>
      </c>
      <c r="K154" s="31">
        <v>437.5</v>
      </c>
      <c r="L154" s="31">
        <v>429.1</v>
      </c>
      <c r="M154" s="31">
        <v>6.5534600000000003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234.06</v>
      </c>
      <c r="D155" s="36">
        <v>235.01999999999998</v>
      </c>
      <c r="E155" s="36">
        <v>230.03999999999996</v>
      </c>
      <c r="F155" s="36">
        <v>226.01999999999998</v>
      </c>
      <c r="G155" s="36">
        <v>221.03999999999996</v>
      </c>
      <c r="H155" s="36">
        <v>239.03999999999996</v>
      </c>
      <c r="I155" s="36">
        <v>244.01999999999998</v>
      </c>
      <c r="J155" s="36">
        <v>248.03999999999996</v>
      </c>
      <c r="K155" s="31">
        <v>240</v>
      </c>
      <c r="L155" s="31">
        <v>231</v>
      </c>
      <c r="M155" s="31">
        <v>47.230020000000003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41.36</v>
      </c>
      <c r="D156" s="36">
        <v>41.59</v>
      </c>
      <c r="E156" s="36">
        <v>40.980000000000004</v>
      </c>
      <c r="F156" s="36">
        <v>40.6</v>
      </c>
      <c r="G156" s="36">
        <v>39.99</v>
      </c>
      <c r="H156" s="36">
        <v>41.970000000000006</v>
      </c>
      <c r="I156" s="36">
        <v>42.580000000000005</v>
      </c>
      <c r="J156" s="36">
        <v>42.960000000000008</v>
      </c>
      <c r="K156" s="31">
        <v>42.2</v>
      </c>
      <c r="L156" s="31">
        <v>41.21</v>
      </c>
      <c r="M156" s="31">
        <v>61.300359999999998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4828.7</v>
      </c>
      <c r="D157" s="36">
        <v>4802.9000000000005</v>
      </c>
      <c r="E157" s="36">
        <v>4767.8000000000011</v>
      </c>
      <c r="F157" s="36">
        <v>4706.9000000000005</v>
      </c>
      <c r="G157" s="36">
        <v>4671.8000000000011</v>
      </c>
      <c r="H157" s="36">
        <v>4863.8000000000011</v>
      </c>
      <c r="I157" s="36">
        <v>4898.9000000000015</v>
      </c>
      <c r="J157" s="36">
        <v>4959.8000000000011</v>
      </c>
      <c r="K157" s="31">
        <v>4838</v>
      </c>
      <c r="L157" s="31">
        <v>4742</v>
      </c>
      <c r="M157" s="31">
        <v>6.3136700000000001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1292.95</v>
      </c>
      <c r="D158" s="36">
        <v>1300.6499999999999</v>
      </c>
      <c r="E158" s="36">
        <v>1272.2999999999997</v>
      </c>
      <c r="F158" s="36">
        <v>1251.6499999999999</v>
      </c>
      <c r="G158" s="36">
        <v>1223.2999999999997</v>
      </c>
      <c r="H158" s="36">
        <v>1321.2999999999997</v>
      </c>
      <c r="I158" s="36">
        <v>1349.6499999999996</v>
      </c>
      <c r="J158" s="36">
        <v>1370.2999999999997</v>
      </c>
      <c r="K158" s="31">
        <v>1329</v>
      </c>
      <c r="L158" s="31">
        <v>1280</v>
      </c>
      <c r="M158" s="31">
        <v>4.8447500000000003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724.45</v>
      </c>
      <c r="D159" s="36">
        <v>735.76666666666677</v>
      </c>
      <c r="E159" s="36">
        <v>709.33333333333348</v>
      </c>
      <c r="F159" s="36">
        <v>694.2166666666667</v>
      </c>
      <c r="G159" s="36">
        <v>667.78333333333342</v>
      </c>
      <c r="H159" s="36">
        <v>750.88333333333355</v>
      </c>
      <c r="I159" s="36">
        <v>777.31666666666672</v>
      </c>
      <c r="J159" s="36">
        <v>792.43333333333362</v>
      </c>
      <c r="K159" s="31">
        <v>762.2</v>
      </c>
      <c r="L159" s="31">
        <v>720.65</v>
      </c>
      <c r="M159" s="31">
        <v>2.3808799999999999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777.05</v>
      </c>
      <c r="D160" s="36">
        <v>776.6</v>
      </c>
      <c r="E160" s="36">
        <v>765.45</v>
      </c>
      <c r="F160" s="36">
        <v>753.85</v>
      </c>
      <c r="G160" s="36">
        <v>742.7</v>
      </c>
      <c r="H160" s="36">
        <v>788.2</v>
      </c>
      <c r="I160" s="36">
        <v>799.34999999999991</v>
      </c>
      <c r="J160" s="36">
        <v>810.95</v>
      </c>
      <c r="K160" s="31">
        <v>787.75</v>
      </c>
      <c r="L160" s="31">
        <v>765</v>
      </c>
      <c r="M160" s="31">
        <v>35.968179999999997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2681.8</v>
      </c>
      <c r="D161" s="36">
        <v>2688.55</v>
      </c>
      <c r="E161" s="36">
        <v>2656.4500000000003</v>
      </c>
      <c r="F161" s="36">
        <v>2631.1</v>
      </c>
      <c r="G161" s="36">
        <v>2599</v>
      </c>
      <c r="H161" s="36">
        <v>2713.9000000000005</v>
      </c>
      <c r="I161" s="36">
        <v>2746.0000000000009</v>
      </c>
      <c r="J161" s="36">
        <v>2771.3500000000008</v>
      </c>
      <c r="K161" s="31">
        <v>2720.65</v>
      </c>
      <c r="L161" s="31">
        <v>2663.2</v>
      </c>
      <c r="M161" s="31">
        <v>0.56006999999999996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264.14999999999998</v>
      </c>
      <c r="D162" s="36">
        <v>267.83333333333331</v>
      </c>
      <c r="E162" s="36">
        <v>259.31666666666661</v>
      </c>
      <c r="F162" s="36">
        <v>254.48333333333329</v>
      </c>
      <c r="G162" s="36">
        <v>245.96666666666658</v>
      </c>
      <c r="H162" s="36">
        <v>272.66666666666663</v>
      </c>
      <c r="I162" s="36">
        <v>281.18333333333339</v>
      </c>
      <c r="J162" s="36">
        <v>286.01666666666665</v>
      </c>
      <c r="K162" s="31">
        <v>276.35000000000002</v>
      </c>
      <c r="L162" s="31">
        <v>263</v>
      </c>
      <c r="M162" s="31">
        <v>61.861229999999999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91.93</v>
      </c>
      <c r="D163" s="36">
        <v>92.073333333333338</v>
      </c>
      <c r="E163" s="36">
        <v>91.166666666666671</v>
      </c>
      <c r="F163" s="36">
        <v>90.403333333333336</v>
      </c>
      <c r="G163" s="36">
        <v>89.49666666666667</v>
      </c>
      <c r="H163" s="36">
        <v>92.836666666666673</v>
      </c>
      <c r="I163" s="36">
        <v>93.743333333333339</v>
      </c>
      <c r="J163" s="36">
        <v>94.506666666666675</v>
      </c>
      <c r="K163" s="31">
        <v>92.98</v>
      </c>
      <c r="L163" s="31">
        <v>91.31</v>
      </c>
      <c r="M163" s="31">
        <v>40.439810000000001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1033.8</v>
      </c>
      <c r="D164" s="36">
        <v>1039.5166666666667</v>
      </c>
      <c r="E164" s="36">
        <v>1021.7833333333333</v>
      </c>
      <c r="F164" s="36">
        <v>1009.7666666666667</v>
      </c>
      <c r="G164" s="36">
        <v>992.0333333333333</v>
      </c>
      <c r="H164" s="36">
        <v>1051.5333333333333</v>
      </c>
      <c r="I164" s="36">
        <v>1069.2666666666664</v>
      </c>
      <c r="J164" s="36">
        <v>1081.2833333333333</v>
      </c>
      <c r="K164" s="31">
        <v>1057.25</v>
      </c>
      <c r="L164" s="31">
        <v>1027.5</v>
      </c>
      <c r="M164" s="31">
        <v>0.85553999999999997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4162.25</v>
      </c>
      <c r="D165" s="36">
        <v>4139.8499999999995</v>
      </c>
      <c r="E165" s="36">
        <v>4102.7999999999993</v>
      </c>
      <c r="F165" s="36">
        <v>4043.35</v>
      </c>
      <c r="G165" s="36">
        <v>4006.2999999999997</v>
      </c>
      <c r="H165" s="36">
        <v>4199.2999999999993</v>
      </c>
      <c r="I165" s="36">
        <v>4236.3500000000004</v>
      </c>
      <c r="J165" s="36">
        <v>4295.7999999999984</v>
      </c>
      <c r="K165" s="31">
        <v>4176.8999999999996</v>
      </c>
      <c r="L165" s="31">
        <v>4080.4</v>
      </c>
      <c r="M165" s="31">
        <v>0.88510999999999995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578.45000000000005</v>
      </c>
      <c r="D166" s="36">
        <v>577.2166666666667</v>
      </c>
      <c r="E166" s="36">
        <v>568.93333333333339</v>
      </c>
      <c r="F166" s="36">
        <v>559.41666666666674</v>
      </c>
      <c r="G166" s="36">
        <v>551.13333333333344</v>
      </c>
      <c r="H166" s="36">
        <v>586.73333333333335</v>
      </c>
      <c r="I166" s="36">
        <v>595.01666666666665</v>
      </c>
      <c r="J166" s="36">
        <v>604.5333333333333</v>
      </c>
      <c r="K166" s="31">
        <v>585.5</v>
      </c>
      <c r="L166" s="31">
        <v>567.70000000000005</v>
      </c>
      <c r="M166" s="31">
        <v>72.740639999999999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500</v>
      </c>
      <c r="D167" s="36">
        <v>500.2833333333333</v>
      </c>
      <c r="E167" s="36">
        <v>493.56666666666661</v>
      </c>
      <c r="F167" s="36">
        <v>487.13333333333333</v>
      </c>
      <c r="G167" s="36">
        <v>480.41666666666663</v>
      </c>
      <c r="H167" s="36">
        <v>506.71666666666658</v>
      </c>
      <c r="I167" s="36">
        <v>513.43333333333328</v>
      </c>
      <c r="J167" s="36">
        <v>519.86666666666656</v>
      </c>
      <c r="K167" s="31">
        <v>507</v>
      </c>
      <c r="L167" s="31">
        <v>493.85</v>
      </c>
      <c r="M167" s="31">
        <v>2.6746699999999999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175.8</v>
      </c>
      <c r="D168" s="36">
        <v>175.66333333333333</v>
      </c>
      <c r="E168" s="36">
        <v>173.33666666666664</v>
      </c>
      <c r="F168" s="36">
        <v>170.87333333333331</v>
      </c>
      <c r="G168" s="36">
        <v>168.54666666666662</v>
      </c>
      <c r="H168" s="36">
        <v>178.12666666666667</v>
      </c>
      <c r="I168" s="36">
        <v>180.45333333333332</v>
      </c>
      <c r="J168" s="36">
        <v>182.91666666666669</v>
      </c>
      <c r="K168" s="31">
        <v>177.99</v>
      </c>
      <c r="L168" s="31">
        <v>173.2</v>
      </c>
      <c r="M168" s="31">
        <v>49.139319999999998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187.75</v>
      </c>
      <c r="D169" s="36">
        <v>187.8066666666667</v>
      </c>
      <c r="E169" s="36">
        <v>186.25333333333339</v>
      </c>
      <c r="F169" s="36">
        <v>184.75666666666669</v>
      </c>
      <c r="G169" s="36">
        <v>183.20333333333338</v>
      </c>
      <c r="H169" s="36">
        <v>189.3033333333334</v>
      </c>
      <c r="I169" s="36">
        <v>190.85666666666674</v>
      </c>
      <c r="J169" s="36">
        <v>192.35333333333341</v>
      </c>
      <c r="K169" s="31">
        <v>189.36</v>
      </c>
      <c r="L169" s="31">
        <v>186.31</v>
      </c>
      <c r="M169" s="31">
        <v>98.690129999999996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1105.3499999999999</v>
      </c>
      <c r="D170" s="36">
        <v>1108.45</v>
      </c>
      <c r="E170" s="36">
        <v>1045.9000000000001</v>
      </c>
      <c r="F170" s="36">
        <v>986.45</v>
      </c>
      <c r="G170" s="36">
        <v>923.90000000000009</v>
      </c>
      <c r="H170" s="36">
        <v>1167.9000000000001</v>
      </c>
      <c r="I170" s="36">
        <v>1230.4499999999998</v>
      </c>
      <c r="J170" s="36">
        <v>1289.9000000000001</v>
      </c>
      <c r="K170" s="31">
        <v>1171</v>
      </c>
      <c r="L170" s="31">
        <v>1049</v>
      </c>
      <c r="M170" s="31">
        <v>36.298409999999997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5347.95</v>
      </c>
      <c r="D171" s="36">
        <v>5341.3</v>
      </c>
      <c r="E171" s="36">
        <v>5294.6500000000005</v>
      </c>
      <c r="F171" s="36">
        <v>5241.3500000000004</v>
      </c>
      <c r="G171" s="36">
        <v>5194.7000000000007</v>
      </c>
      <c r="H171" s="36">
        <v>5394.6</v>
      </c>
      <c r="I171" s="36">
        <v>5441.25</v>
      </c>
      <c r="J171" s="36">
        <v>5494.55</v>
      </c>
      <c r="K171" s="31">
        <v>5387.95</v>
      </c>
      <c r="L171" s="31">
        <v>5288</v>
      </c>
      <c r="M171" s="31">
        <v>0.76066999999999996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1601.15</v>
      </c>
      <c r="D172" s="36">
        <v>1614.05</v>
      </c>
      <c r="E172" s="36">
        <v>1572.1</v>
      </c>
      <c r="F172" s="36">
        <v>1543.05</v>
      </c>
      <c r="G172" s="36">
        <v>1501.1</v>
      </c>
      <c r="H172" s="36">
        <v>1643.1</v>
      </c>
      <c r="I172" s="36">
        <v>1685.0500000000002</v>
      </c>
      <c r="J172" s="36">
        <v>1714.1</v>
      </c>
      <c r="K172" s="31">
        <v>1656</v>
      </c>
      <c r="L172" s="31">
        <v>1585</v>
      </c>
      <c r="M172" s="31">
        <v>1.9971099999999999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316.45</v>
      </c>
      <c r="D173" s="36">
        <v>317.16666666666669</v>
      </c>
      <c r="E173" s="36">
        <v>311.33333333333337</v>
      </c>
      <c r="F173" s="36">
        <v>306.2166666666667</v>
      </c>
      <c r="G173" s="36">
        <v>300.38333333333338</v>
      </c>
      <c r="H173" s="36">
        <v>322.28333333333336</v>
      </c>
      <c r="I173" s="36">
        <v>328.11666666666673</v>
      </c>
      <c r="J173" s="36">
        <v>333.23333333333335</v>
      </c>
      <c r="K173" s="31">
        <v>323</v>
      </c>
      <c r="L173" s="31">
        <v>312.05</v>
      </c>
      <c r="M173" s="31">
        <v>5.0196399999999999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248.77</v>
      </c>
      <c r="D174" s="36">
        <v>251.13</v>
      </c>
      <c r="E174" s="36">
        <v>243.31</v>
      </c>
      <c r="F174" s="36">
        <v>237.85</v>
      </c>
      <c r="G174" s="36">
        <v>230.03</v>
      </c>
      <c r="H174" s="36">
        <v>256.59000000000003</v>
      </c>
      <c r="I174" s="36">
        <v>264.40999999999997</v>
      </c>
      <c r="J174" s="36">
        <v>269.87</v>
      </c>
      <c r="K174" s="31">
        <v>258.95</v>
      </c>
      <c r="L174" s="31">
        <v>245.67</v>
      </c>
      <c r="M174" s="31">
        <v>67.769379999999998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790.9</v>
      </c>
      <c r="D175" s="36">
        <v>795.6</v>
      </c>
      <c r="E175" s="36">
        <v>776.2</v>
      </c>
      <c r="F175" s="36">
        <v>761.5</v>
      </c>
      <c r="G175" s="36">
        <v>742.1</v>
      </c>
      <c r="H175" s="36">
        <v>810.30000000000007</v>
      </c>
      <c r="I175" s="36">
        <v>829.69999999999993</v>
      </c>
      <c r="J175" s="36">
        <v>844.40000000000009</v>
      </c>
      <c r="K175" s="31">
        <v>815</v>
      </c>
      <c r="L175" s="31">
        <v>780.9</v>
      </c>
      <c r="M175" s="31">
        <v>4.0825800000000001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455.3</v>
      </c>
      <c r="D176" s="36">
        <v>458.38333333333338</v>
      </c>
      <c r="E176" s="36">
        <v>449.91666666666674</v>
      </c>
      <c r="F176" s="36">
        <v>444.53333333333336</v>
      </c>
      <c r="G176" s="36">
        <v>436.06666666666672</v>
      </c>
      <c r="H176" s="36">
        <v>463.76666666666677</v>
      </c>
      <c r="I176" s="36">
        <v>472.23333333333335</v>
      </c>
      <c r="J176" s="36">
        <v>477.61666666666679</v>
      </c>
      <c r="K176" s="31">
        <v>466.85</v>
      </c>
      <c r="L176" s="31">
        <v>453</v>
      </c>
      <c r="M176" s="31">
        <v>14.817270000000001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229.11</v>
      </c>
      <c r="D177" s="36">
        <v>230.40333333333334</v>
      </c>
      <c r="E177" s="36">
        <v>226.70666666666668</v>
      </c>
      <c r="F177" s="36">
        <v>224.30333333333334</v>
      </c>
      <c r="G177" s="36">
        <v>220.60666666666668</v>
      </c>
      <c r="H177" s="36">
        <v>232.80666666666667</v>
      </c>
      <c r="I177" s="36">
        <v>236.50333333333333</v>
      </c>
      <c r="J177" s="36">
        <v>238.90666666666667</v>
      </c>
      <c r="K177" s="31">
        <v>234.1</v>
      </c>
      <c r="L177" s="31">
        <v>228</v>
      </c>
      <c r="M177" s="31">
        <v>242.36852999999999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1406.4</v>
      </c>
      <c r="D178" s="36">
        <v>1403.8</v>
      </c>
      <c r="E178" s="36">
        <v>1392.6</v>
      </c>
      <c r="F178" s="36">
        <v>1378.8</v>
      </c>
      <c r="G178" s="36">
        <v>1367.6</v>
      </c>
      <c r="H178" s="36">
        <v>1417.6</v>
      </c>
      <c r="I178" s="36">
        <v>1428.8000000000002</v>
      </c>
      <c r="J178" s="36">
        <v>1442.6</v>
      </c>
      <c r="K178" s="31">
        <v>1415</v>
      </c>
      <c r="L178" s="31">
        <v>1390</v>
      </c>
      <c r="M178" s="31">
        <v>0.77546999999999999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98.57</v>
      </c>
      <c r="D179" s="36">
        <v>98.99666666666667</v>
      </c>
      <c r="E179" s="36">
        <v>97.373333333333335</v>
      </c>
      <c r="F179" s="36">
        <v>96.176666666666662</v>
      </c>
      <c r="G179" s="36">
        <v>94.553333333333327</v>
      </c>
      <c r="H179" s="36">
        <v>100.19333333333334</v>
      </c>
      <c r="I179" s="36">
        <v>101.81666666666668</v>
      </c>
      <c r="J179" s="36">
        <v>103.01333333333335</v>
      </c>
      <c r="K179" s="31">
        <v>100.62</v>
      </c>
      <c r="L179" s="31">
        <v>97.8</v>
      </c>
      <c r="M179" s="31">
        <v>227.15630999999999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2546.15</v>
      </c>
      <c r="D180" s="36">
        <v>2565.4</v>
      </c>
      <c r="E180" s="36">
        <v>2460.8000000000002</v>
      </c>
      <c r="F180" s="36">
        <v>2375.4500000000003</v>
      </c>
      <c r="G180" s="36">
        <v>2270.8500000000004</v>
      </c>
      <c r="H180" s="36">
        <v>2650.75</v>
      </c>
      <c r="I180" s="36">
        <v>2755.3499999999995</v>
      </c>
      <c r="J180" s="36">
        <v>2840.7</v>
      </c>
      <c r="K180" s="31">
        <v>2670</v>
      </c>
      <c r="L180" s="31">
        <v>2480.0500000000002</v>
      </c>
      <c r="M180" s="31">
        <v>24.125910000000001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417.45</v>
      </c>
      <c r="D181" s="36">
        <v>417.26666666666671</v>
      </c>
      <c r="E181" s="36">
        <v>409.53333333333342</v>
      </c>
      <c r="F181" s="36">
        <v>401.61666666666673</v>
      </c>
      <c r="G181" s="36">
        <v>393.88333333333344</v>
      </c>
      <c r="H181" s="36">
        <v>425.18333333333339</v>
      </c>
      <c r="I181" s="36">
        <v>432.91666666666663</v>
      </c>
      <c r="J181" s="36">
        <v>440.83333333333337</v>
      </c>
      <c r="K181" s="31">
        <v>425</v>
      </c>
      <c r="L181" s="31">
        <v>409.35</v>
      </c>
      <c r="M181" s="31">
        <v>32.445219999999999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7397.65</v>
      </c>
      <c r="D182" s="36">
        <v>7402.05</v>
      </c>
      <c r="E182" s="36">
        <v>7326.6</v>
      </c>
      <c r="F182" s="36">
        <v>7255.55</v>
      </c>
      <c r="G182" s="36">
        <v>7180.1</v>
      </c>
      <c r="H182" s="36">
        <v>7473.1</v>
      </c>
      <c r="I182" s="36">
        <v>7548.5499999999993</v>
      </c>
      <c r="J182" s="36">
        <v>7619.6</v>
      </c>
      <c r="K182" s="31">
        <v>7477.5</v>
      </c>
      <c r="L182" s="31">
        <v>7331</v>
      </c>
      <c r="M182" s="31">
        <v>0.14763999999999999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2031.8</v>
      </c>
      <c r="D183" s="36">
        <v>2014.6000000000001</v>
      </c>
      <c r="E183" s="36">
        <v>1886.2000000000003</v>
      </c>
      <c r="F183" s="36">
        <v>1740.6000000000001</v>
      </c>
      <c r="G183" s="36">
        <v>1612.2000000000003</v>
      </c>
      <c r="H183" s="36">
        <v>2160.2000000000003</v>
      </c>
      <c r="I183" s="36">
        <v>2288.6000000000004</v>
      </c>
      <c r="J183" s="36">
        <v>2434.2000000000003</v>
      </c>
      <c r="K183" s="31">
        <v>2143</v>
      </c>
      <c r="L183" s="31">
        <v>1869</v>
      </c>
      <c r="M183" s="31">
        <v>20.128029999999999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2556.6</v>
      </c>
      <c r="D184" s="36">
        <v>2560.3333333333335</v>
      </c>
      <c r="E184" s="36">
        <v>2522.666666666667</v>
      </c>
      <c r="F184" s="36">
        <v>2488.7333333333336</v>
      </c>
      <c r="G184" s="36">
        <v>2451.0666666666671</v>
      </c>
      <c r="H184" s="36">
        <v>2594.2666666666669</v>
      </c>
      <c r="I184" s="36">
        <v>2631.9333333333338</v>
      </c>
      <c r="J184" s="36">
        <v>2665.8666666666668</v>
      </c>
      <c r="K184" s="31">
        <v>2598</v>
      </c>
      <c r="L184" s="31">
        <v>2526.4</v>
      </c>
      <c r="M184" s="31">
        <v>1.08219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889.05</v>
      </c>
      <c r="D185" s="36">
        <v>888.08333333333337</v>
      </c>
      <c r="E185" s="36">
        <v>875.9666666666667</v>
      </c>
      <c r="F185" s="36">
        <v>862.88333333333333</v>
      </c>
      <c r="G185" s="36">
        <v>850.76666666666665</v>
      </c>
      <c r="H185" s="36">
        <v>901.16666666666674</v>
      </c>
      <c r="I185" s="36">
        <v>913.2833333333333</v>
      </c>
      <c r="J185" s="36">
        <v>926.36666666666679</v>
      </c>
      <c r="K185" s="31">
        <v>900.2</v>
      </c>
      <c r="L185" s="31">
        <v>875</v>
      </c>
      <c r="M185" s="31">
        <v>0.47453000000000001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1359.05</v>
      </c>
      <c r="D186" s="36">
        <v>1355.7666666666667</v>
      </c>
      <c r="E186" s="36">
        <v>1346.5833333333333</v>
      </c>
      <c r="F186" s="36">
        <v>1334.1166666666666</v>
      </c>
      <c r="G186" s="36">
        <v>1324.9333333333332</v>
      </c>
      <c r="H186" s="36">
        <v>1368.2333333333333</v>
      </c>
      <c r="I186" s="36">
        <v>1377.4166666666667</v>
      </c>
      <c r="J186" s="36">
        <v>1389.8833333333334</v>
      </c>
      <c r="K186" s="31">
        <v>1364.95</v>
      </c>
      <c r="L186" s="31">
        <v>1343.3</v>
      </c>
      <c r="M186" s="31">
        <v>5.5897600000000001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1260.75</v>
      </c>
      <c r="D187" s="36">
        <v>1255.0333333333333</v>
      </c>
      <c r="E187" s="36">
        <v>1241.7166666666667</v>
      </c>
      <c r="F187" s="36">
        <v>1222.6833333333334</v>
      </c>
      <c r="G187" s="36">
        <v>1209.3666666666668</v>
      </c>
      <c r="H187" s="36">
        <v>1274.0666666666666</v>
      </c>
      <c r="I187" s="36">
        <v>1287.3833333333332</v>
      </c>
      <c r="J187" s="36">
        <v>1306.4166666666665</v>
      </c>
      <c r="K187" s="31">
        <v>1268.3499999999999</v>
      </c>
      <c r="L187" s="31">
        <v>1236</v>
      </c>
      <c r="M187" s="31">
        <v>4.7424600000000003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1155.5999999999999</v>
      </c>
      <c r="D188" s="36">
        <v>1139.2833333333335</v>
      </c>
      <c r="E188" s="36">
        <v>1082.866666666667</v>
      </c>
      <c r="F188" s="36">
        <v>1010.1333333333334</v>
      </c>
      <c r="G188" s="36">
        <v>953.71666666666692</v>
      </c>
      <c r="H188" s="36">
        <v>1212.0166666666671</v>
      </c>
      <c r="I188" s="36">
        <v>1268.4333333333336</v>
      </c>
      <c r="J188" s="36">
        <v>1341.1666666666672</v>
      </c>
      <c r="K188" s="31">
        <v>1195.7</v>
      </c>
      <c r="L188" s="31">
        <v>1066.55</v>
      </c>
      <c r="M188" s="31">
        <v>15.339600000000001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4091.55</v>
      </c>
      <c r="D189" s="36">
        <v>4165.3166666666666</v>
      </c>
      <c r="E189" s="36">
        <v>4008.2333333333336</v>
      </c>
      <c r="F189" s="36">
        <v>3924.916666666667</v>
      </c>
      <c r="G189" s="36">
        <v>3767.8333333333339</v>
      </c>
      <c r="H189" s="36">
        <v>4248.6333333333332</v>
      </c>
      <c r="I189" s="36">
        <v>4405.7166666666672</v>
      </c>
      <c r="J189" s="36">
        <v>4489.0333333333328</v>
      </c>
      <c r="K189" s="31">
        <v>4322.3999999999996</v>
      </c>
      <c r="L189" s="31">
        <v>4082</v>
      </c>
      <c r="M189" s="31">
        <v>0.58579999999999999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1412.15</v>
      </c>
      <c r="D190" s="36">
        <v>1413.7166666666665</v>
      </c>
      <c r="E190" s="36">
        <v>1386.4333333333329</v>
      </c>
      <c r="F190" s="36">
        <v>1360.7166666666665</v>
      </c>
      <c r="G190" s="36">
        <v>1333.4333333333329</v>
      </c>
      <c r="H190" s="36">
        <v>1439.4333333333329</v>
      </c>
      <c r="I190" s="36">
        <v>1466.7166666666662</v>
      </c>
      <c r="J190" s="36">
        <v>1492.4333333333329</v>
      </c>
      <c r="K190" s="31">
        <v>1441</v>
      </c>
      <c r="L190" s="31">
        <v>1388</v>
      </c>
      <c r="M190" s="31">
        <v>13.17184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917.4</v>
      </c>
      <c r="D191" s="36">
        <v>914.51666666666677</v>
      </c>
      <c r="E191" s="36">
        <v>900.88333333333355</v>
      </c>
      <c r="F191" s="36">
        <v>884.36666666666679</v>
      </c>
      <c r="G191" s="36">
        <v>870.73333333333358</v>
      </c>
      <c r="H191" s="36">
        <v>931.03333333333353</v>
      </c>
      <c r="I191" s="36">
        <v>944.66666666666674</v>
      </c>
      <c r="J191" s="36">
        <v>961.18333333333351</v>
      </c>
      <c r="K191" s="31">
        <v>928.15</v>
      </c>
      <c r="L191" s="31">
        <v>898</v>
      </c>
      <c r="M191" s="31">
        <v>5.9388300000000003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3268.9</v>
      </c>
      <c r="D192" s="36">
        <v>3277.1166666666668</v>
      </c>
      <c r="E192" s="36">
        <v>3237.8833333333337</v>
      </c>
      <c r="F192" s="36">
        <v>3206.8666666666668</v>
      </c>
      <c r="G192" s="36">
        <v>3167.6333333333337</v>
      </c>
      <c r="H192" s="36">
        <v>3308.1333333333337</v>
      </c>
      <c r="I192" s="36">
        <v>3347.3666666666672</v>
      </c>
      <c r="J192" s="36">
        <v>3378.3833333333337</v>
      </c>
      <c r="K192" s="31">
        <v>3316.35</v>
      </c>
      <c r="L192" s="31">
        <v>3246.1</v>
      </c>
      <c r="M192" s="31">
        <v>2.3800500000000002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521.45000000000005</v>
      </c>
      <c r="D193" s="36">
        <v>520.19999999999993</v>
      </c>
      <c r="E193" s="36">
        <v>514.49999999999989</v>
      </c>
      <c r="F193" s="36">
        <v>507.54999999999995</v>
      </c>
      <c r="G193" s="36">
        <v>501.84999999999991</v>
      </c>
      <c r="H193" s="36">
        <v>527.14999999999986</v>
      </c>
      <c r="I193" s="36">
        <v>532.84999999999991</v>
      </c>
      <c r="J193" s="36">
        <v>539.79999999999984</v>
      </c>
      <c r="K193" s="31">
        <v>525.9</v>
      </c>
      <c r="L193" s="31">
        <v>513.25</v>
      </c>
      <c r="M193" s="31">
        <v>20.33756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562.29999999999995</v>
      </c>
      <c r="D194" s="36">
        <v>562.43333333333328</v>
      </c>
      <c r="E194" s="36">
        <v>557.36666666666656</v>
      </c>
      <c r="F194" s="36">
        <v>552.43333333333328</v>
      </c>
      <c r="G194" s="36">
        <v>547.36666666666656</v>
      </c>
      <c r="H194" s="36">
        <v>567.36666666666656</v>
      </c>
      <c r="I194" s="36">
        <v>572.43333333333339</v>
      </c>
      <c r="J194" s="36">
        <v>577.36666666666656</v>
      </c>
      <c r="K194" s="31">
        <v>567.5</v>
      </c>
      <c r="L194" s="31">
        <v>557.5</v>
      </c>
      <c r="M194" s="31">
        <v>6.7522799999999998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2761.8</v>
      </c>
      <c r="D195" s="36">
        <v>2755.5499999999997</v>
      </c>
      <c r="E195" s="36">
        <v>2725.1499999999996</v>
      </c>
      <c r="F195" s="36">
        <v>2688.5</v>
      </c>
      <c r="G195" s="36">
        <v>2658.1</v>
      </c>
      <c r="H195" s="36">
        <v>2792.1999999999994</v>
      </c>
      <c r="I195" s="36">
        <v>2822.6</v>
      </c>
      <c r="J195" s="36">
        <v>2859.2499999999991</v>
      </c>
      <c r="K195" s="31">
        <v>2785.95</v>
      </c>
      <c r="L195" s="31">
        <v>2718.9</v>
      </c>
      <c r="M195" s="31">
        <v>4.5186200000000003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1389.05</v>
      </c>
      <c r="D196" s="36">
        <v>1396.1499999999999</v>
      </c>
      <c r="E196" s="36">
        <v>1363.8999999999996</v>
      </c>
      <c r="F196" s="36">
        <v>1338.7499999999998</v>
      </c>
      <c r="G196" s="36">
        <v>1306.4999999999995</v>
      </c>
      <c r="H196" s="36">
        <v>1421.2999999999997</v>
      </c>
      <c r="I196" s="36">
        <v>1453.5500000000002</v>
      </c>
      <c r="J196" s="36">
        <v>1478.6999999999998</v>
      </c>
      <c r="K196" s="31">
        <v>1428.4</v>
      </c>
      <c r="L196" s="31">
        <v>1371</v>
      </c>
      <c r="M196" s="31">
        <v>32.874299999999998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2887.8</v>
      </c>
      <c r="D197" s="36">
        <v>2864.2833333333333</v>
      </c>
      <c r="E197" s="36">
        <v>2829.5666666666666</v>
      </c>
      <c r="F197" s="36">
        <v>2771.3333333333335</v>
      </c>
      <c r="G197" s="36">
        <v>2736.6166666666668</v>
      </c>
      <c r="H197" s="36">
        <v>2922.5166666666664</v>
      </c>
      <c r="I197" s="36">
        <v>2957.2333333333327</v>
      </c>
      <c r="J197" s="36">
        <v>3015.4666666666662</v>
      </c>
      <c r="K197" s="31">
        <v>2899</v>
      </c>
      <c r="L197" s="31">
        <v>2806.05</v>
      </c>
      <c r="M197" s="31">
        <v>0.29392000000000001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138.09</v>
      </c>
      <c r="D198" s="36">
        <v>138.36333333333334</v>
      </c>
      <c r="E198" s="36">
        <v>136.22666666666669</v>
      </c>
      <c r="F198" s="36">
        <v>134.36333333333334</v>
      </c>
      <c r="G198" s="36">
        <v>132.22666666666669</v>
      </c>
      <c r="H198" s="36">
        <v>140.22666666666669</v>
      </c>
      <c r="I198" s="36">
        <v>142.36333333333334</v>
      </c>
      <c r="J198" s="36">
        <v>144.22666666666669</v>
      </c>
      <c r="K198" s="31">
        <v>140.5</v>
      </c>
      <c r="L198" s="31">
        <v>136.5</v>
      </c>
      <c r="M198" s="31">
        <v>8.6415000000000006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3245.5</v>
      </c>
      <c r="D199" s="36">
        <v>3239.7333333333336</v>
      </c>
      <c r="E199" s="36">
        <v>3206.7666666666673</v>
      </c>
      <c r="F199" s="36">
        <v>3168.0333333333338</v>
      </c>
      <c r="G199" s="36">
        <v>3135.0666666666675</v>
      </c>
      <c r="H199" s="36">
        <v>3278.4666666666672</v>
      </c>
      <c r="I199" s="36">
        <v>3311.4333333333334</v>
      </c>
      <c r="J199" s="36">
        <v>3350.166666666667</v>
      </c>
      <c r="K199" s="31">
        <v>3272.7</v>
      </c>
      <c r="L199" s="31">
        <v>3201</v>
      </c>
      <c r="M199" s="31">
        <v>1.6650100000000001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650</v>
      </c>
      <c r="D200" s="36">
        <v>651.08333333333337</v>
      </c>
      <c r="E200" s="36">
        <v>641.16666666666674</v>
      </c>
      <c r="F200" s="36">
        <v>632.33333333333337</v>
      </c>
      <c r="G200" s="36">
        <v>622.41666666666674</v>
      </c>
      <c r="H200" s="36">
        <v>659.91666666666674</v>
      </c>
      <c r="I200" s="36">
        <v>669.83333333333348</v>
      </c>
      <c r="J200" s="36">
        <v>678.66666666666674</v>
      </c>
      <c r="K200" s="31">
        <v>661</v>
      </c>
      <c r="L200" s="31">
        <v>642.25</v>
      </c>
      <c r="M200" s="31">
        <v>9.65198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413.3</v>
      </c>
      <c r="D201" s="36">
        <v>421.41666666666669</v>
      </c>
      <c r="E201" s="36">
        <v>402.93333333333339</v>
      </c>
      <c r="F201" s="36">
        <v>392.56666666666672</v>
      </c>
      <c r="G201" s="36">
        <v>374.08333333333343</v>
      </c>
      <c r="H201" s="36">
        <v>431.78333333333336</v>
      </c>
      <c r="I201" s="36">
        <v>450.26666666666659</v>
      </c>
      <c r="J201" s="36">
        <v>460.63333333333333</v>
      </c>
      <c r="K201" s="31">
        <v>439.9</v>
      </c>
      <c r="L201" s="31">
        <v>411.05</v>
      </c>
      <c r="M201" s="31">
        <v>50.268279999999997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704.45</v>
      </c>
      <c r="D202" s="36">
        <v>709.63333333333321</v>
      </c>
      <c r="E202" s="36">
        <v>694.86666666666645</v>
      </c>
      <c r="F202" s="36">
        <v>685.28333333333319</v>
      </c>
      <c r="G202" s="36">
        <v>670.51666666666642</v>
      </c>
      <c r="H202" s="36">
        <v>719.21666666666647</v>
      </c>
      <c r="I202" s="36">
        <v>733.98333333333335</v>
      </c>
      <c r="J202" s="36">
        <v>743.56666666666649</v>
      </c>
      <c r="K202" s="31">
        <v>724.4</v>
      </c>
      <c r="L202" s="31">
        <v>700.05</v>
      </c>
      <c r="M202" s="31">
        <v>16.109770000000001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227.81</v>
      </c>
      <c r="D203" s="36">
        <v>228.64000000000001</v>
      </c>
      <c r="E203" s="36">
        <v>222.28000000000003</v>
      </c>
      <c r="F203" s="36">
        <v>216.75000000000003</v>
      </c>
      <c r="G203" s="36">
        <v>210.39000000000004</v>
      </c>
      <c r="H203" s="36">
        <v>234.17000000000002</v>
      </c>
      <c r="I203" s="36">
        <v>240.52999999999997</v>
      </c>
      <c r="J203" s="36">
        <v>246.06</v>
      </c>
      <c r="K203" s="31">
        <v>235</v>
      </c>
      <c r="L203" s="31">
        <v>223.11</v>
      </c>
      <c r="M203" s="31">
        <v>89.807839999999999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258.45</v>
      </c>
      <c r="D204" s="36">
        <v>260.54333333333335</v>
      </c>
      <c r="E204" s="36">
        <v>254.0866666666667</v>
      </c>
      <c r="F204" s="36">
        <v>249.72333333333336</v>
      </c>
      <c r="G204" s="36">
        <v>243.26666666666671</v>
      </c>
      <c r="H204" s="36">
        <v>264.90666666666669</v>
      </c>
      <c r="I204" s="36">
        <v>271.36333333333329</v>
      </c>
      <c r="J204" s="36">
        <v>275.72666666666669</v>
      </c>
      <c r="K204" s="31">
        <v>267</v>
      </c>
      <c r="L204" s="31">
        <v>256.18</v>
      </c>
      <c r="M204" s="31">
        <v>115.58311999999999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311.39999999999998</v>
      </c>
      <c r="D205" s="36">
        <v>312.41666666666669</v>
      </c>
      <c r="E205" s="36">
        <v>308.83333333333337</v>
      </c>
      <c r="F205" s="36">
        <v>306.26666666666671</v>
      </c>
      <c r="G205" s="36">
        <v>302.68333333333339</v>
      </c>
      <c r="H205" s="36">
        <v>314.98333333333335</v>
      </c>
      <c r="I205" s="36">
        <v>318.56666666666672</v>
      </c>
      <c r="J205" s="36">
        <v>321.13333333333333</v>
      </c>
      <c r="K205" s="31">
        <v>316</v>
      </c>
      <c r="L205" s="31">
        <v>309.85000000000002</v>
      </c>
      <c r="M205" s="31">
        <v>10.37396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2193.85</v>
      </c>
      <c r="D206" s="36">
        <v>2206.9500000000003</v>
      </c>
      <c r="E206" s="36">
        <v>2175.9000000000005</v>
      </c>
      <c r="F206" s="36">
        <v>2157.9500000000003</v>
      </c>
      <c r="G206" s="36">
        <v>2126.9000000000005</v>
      </c>
      <c r="H206" s="36">
        <v>2224.9000000000005</v>
      </c>
      <c r="I206" s="36">
        <v>2255.9500000000007</v>
      </c>
      <c r="J206" s="36">
        <v>2273.9000000000005</v>
      </c>
      <c r="K206" s="31">
        <v>2238</v>
      </c>
      <c r="L206" s="31">
        <v>2189</v>
      </c>
      <c r="M206" s="31">
        <v>0.95809999999999995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591.95000000000005</v>
      </c>
      <c r="D207" s="36">
        <v>586.26666666666665</v>
      </c>
      <c r="E207" s="36">
        <v>570.13333333333333</v>
      </c>
      <c r="F207" s="36">
        <v>548.31666666666672</v>
      </c>
      <c r="G207" s="36">
        <v>532.18333333333339</v>
      </c>
      <c r="H207" s="36">
        <v>608.08333333333326</v>
      </c>
      <c r="I207" s="36">
        <v>624.21666666666647</v>
      </c>
      <c r="J207" s="36">
        <v>646.03333333333319</v>
      </c>
      <c r="K207" s="31">
        <v>602.4</v>
      </c>
      <c r="L207" s="31">
        <v>564.45000000000005</v>
      </c>
      <c r="M207" s="31">
        <v>40.433340000000001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1531.1</v>
      </c>
      <c r="D208" s="36">
        <v>1534.1333333333332</v>
      </c>
      <c r="E208" s="36">
        <v>1521.9666666666665</v>
      </c>
      <c r="F208" s="36">
        <v>1512.8333333333333</v>
      </c>
      <c r="G208" s="36">
        <v>1500.6666666666665</v>
      </c>
      <c r="H208" s="36">
        <v>1543.2666666666664</v>
      </c>
      <c r="I208" s="36">
        <v>1555.4333333333334</v>
      </c>
      <c r="J208" s="36">
        <v>1564.5666666666664</v>
      </c>
      <c r="K208" s="31">
        <v>1546.3</v>
      </c>
      <c r="L208" s="31">
        <v>1525</v>
      </c>
      <c r="M208" s="31">
        <v>26.586079999999999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4186.95</v>
      </c>
      <c r="D209" s="36">
        <v>4172.6166666666659</v>
      </c>
      <c r="E209" s="36">
        <v>4145.3333333333321</v>
      </c>
      <c r="F209" s="36">
        <v>4103.7166666666662</v>
      </c>
      <c r="G209" s="36">
        <v>4076.4333333333325</v>
      </c>
      <c r="H209" s="36">
        <v>4214.2333333333318</v>
      </c>
      <c r="I209" s="36">
        <v>4241.5166666666664</v>
      </c>
      <c r="J209" s="36">
        <v>4283.1333333333314</v>
      </c>
      <c r="K209" s="31">
        <v>4199.8999999999996</v>
      </c>
      <c r="L209" s="31">
        <v>4131</v>
      </c>
      <c r="M209" s="31">
        <v>2.83331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1636.5</v>
      </c>
      <c r="D210" s="36">
        <v>1634.5166666666664</v>
      </c>
      <c r="E210" s="36">
        <v>1622.3333333333328</v>
      </c>
      <c r="F210" s="36">
        <v>1608.1666666666663</v>
      </c>
      <c r="G210" s="36">
        <v>1595.9833333333327</v>
      </c>
      <c r="H210" s="36">
        <v>1648.6833333333329</v>
      </c>
      <c r="I210" s="36">
        <v>1660.8666666666663</v>
      </c>
      <c r="J210" s="36">
        <v>1675.0333333333331</v>
      </c>
      <c r="K210" s="31">
        <v>1646.7</v>
      </c>
      <c r="L210" s="31">
        <v>1620.35</v>
      </c>
      <c r="M210" s="31">
        <v>242.75439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623.65</v>
      </c>
      <c r="D211" s="36">
        <v>624.63333333333333</v>
      </c>
      <c r="E211" s="36">
        <v>619.91666666666663</v>
      </c>
      <c r="F211" s="36">
        <v>616.18333333333328</v>
      </c>
      <c r="G211" s="36">
        <v>611.46666666666658</v>
      </c>
      <c r="H211" s="36">
        <v>628.36666666666667</v>
      </c>
      <c r="I211" s="36">
        <v>633.08333333333337</v>
      </c>
      <c r="J211" s="36">
        <v>636.81666666666672</v>
      </c>
      <c r="K211" s="31">
        <v>629.35</v>
      </c>
      <c r="L211" s="31">
        <v>620.9</v>
      </c>
      <c r="M211" s="31">
        <v>50.00797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126.71</v>
      </c>
      <c r="D212" s="36">
        <v>128.60333333333332</v>
      </c>
      <c r="E212" s="36">
        <v>124.10666666666665</v>
      </c>
      <c r="F212" s="36">
        <v>121.50333333333333</v>
      </c>
      <c r="G212" s="36">
        <v>117.00666666666666</v>
      </c>
      <c r="H212" s="36">
        <v>131.20666666666665</v>
      </c>
      <c r="I212" s="36">
        <v>135.70333333333332</v>
      </c>
      <c r="J212" s="36">
        <v>138.30666666666664</v>
      </c>
      <c r="K212" s="31">
        <v>133.1</v>
      </c>
      <c r="L212" s="31">
        <v>126</v>
      </c>
      <c r="M212" s="31">
        <v>324.70004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821.45</v>
      </c>
      <c r="D213" s="36">
        <v>822.56666666666661</v>
      </c>
      <c r="E213" s="36">
        <v>818.88333333333321</v>
      </c>
      <c r="F213" s="36">
        <v>816.31666666666661</v>
      </c>
      <c r="G213" s="36">
        <v>812.63333333333321</v>
      </c>
      <c r="H213" s="36">
        <v>825.13333333333321</v>
      </c>
      <c r="I213" s="36">
        <v>828.81666666666661</v>
      </c>
      <c r="J213" s="36">
        <v>831.38333333333321</v>
      </c>
      <c r="K213" s="31">
        <v>826.25</v>
      </c>
      <c r="L213" s="31">
        <v>820</v>
      </c>
      <c r="M213" s="31">
        <v>4.1308600000000002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1260.25</v>
      </c>
      <c r="D214" s="36">
        <v>1266.4166666666667</v>
      </c>
      <c r="E214" s="36">
        <v>1246.8333333333335</v>
      </c>
      <c r="F214" s="36">
        <v>1233.4166666666667</v>
      </c>
      <c r="G214" s="36">
        <v>1213.8333333333335</v>
      </c>
      <c r="H214" s="36">
        <v>1279.8333333333335</v>
      </c>
      <c r="I214" s="36">
        <v>1299.416666666667</v>
      </c>
      <c r="J214" s="36">
        <v>1312.8333333333335</v>
      </c>
      <c r="K214" s="31">
        <v>1286</v>
      </c>
      <c r="L214" s="31">
        <v>1253</v>
      </c>
      <c r="M214" s="31">
        <v>0.29518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1921.05</v>
      </c>
      <c r="D215" s="36">
        <v>1908.6499999999999</v>
      </c>
      <c r="E215" s="36">
        <v>1878.3999999999996</v>
      </c>
      <c r="F215" s="36">
        <v>1835.7499999999998</v>
      </c>
      <c r="G215" s="36">
        <v>1805.4999999999995</v>
      </c>
      <c r="H215" s="36">
        <v>1951.2999999999997</v>
      </c>
      <c r="I215" s="36">
        <v>1981.5500000000002</v>
      </c>
      <c r="J215" s="36">
        <v>2024.1999999999998</v>
      </c>
      <c r="K215" s="31">
        <v>1938.9</v>
      </c>
      <c r="L215" s="31">
        <v>1866</v>
      </c>
      <c r="M215" s="31">
        <v>11.06006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5589.15</v>
      </c>
      <c r="D216" s="36">
        <v>5564.5499999999993</v>
      </c>
      <c r="E216" s="36">
        <v>5529.6499999999987</v>
      </c>
      <c r="F216" s="36">
        <v>5470.15</v>
      </c>
      <c r="G216" s="36">
        <v>5435.2499999999991</v>
      </c>
      <c r="H216" s="36">
        <v>5624.0499999999984</v>
      </c>
      <c r="I216" s="36">
        <v>5658.95</v>
      </c>
      <c r="J216" s="36">
        <v>5718.449999999998</v>
      </c>
      <c r="K216" s="31">
        <v>5599.45</v>
      </c>
      <c r="L216" s="31">
        <v>5505.05</v>
      </c>
      <c r="M216" s="31">
        <v>5.7008400000000004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425.65</v>
      </c>
      <c r="D217" s="36">
        <v>419.25</v>
      </c>
      <c r="E217" s="36">
        <v>412.85</v>
      </c>
      <c r="F217" s="36">
        <v>400.05</v>
      </c>
      <c r="G217" s="36">
        <v>393.65000000000003</v>
      </c>
      <c r="H217" s="36">
        <v>432.05</v>
      </c>
      <c r="I217" s="36">
        <v>438.45</v>
      </c>
      <c r="J217" s="36">
        <v>451.25</v>
      </c>
      <c r="K217" s="31">
        <v>425.65</v>
      </c>
      <c r="L217" s="31">
        <v>406.45</v>
      </c>
      <c r="M217" s="31">
        <v>30.2318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707</v>
      </c>
      <c r="D218" s="36">
        <v>704.4</v>
      </c>
      <c r="E218" s="36">
        <v>698.15</v>
      </c>
      <c r="F218" s="36">
        <v>689.3</v>
      </c>
      <c r="G218" s="36">
        <v>683.05</v>
      </c>
      <c r="H218" s="36">
        <v>713.25</v>
      </c>
      <c r="I218" s="36">
        <v>719.5</v>
      </c>
      <c r="J218" s="36">
        <v>728.35</v>
      </c>
      <c r="K218" s="31">
        <v>710.65</v>
      </c>
      <c r="L218" s="31">
        <v>695.55</v>
      </c>
      <c r="M218" s="31">
        <v>55.073569999999997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5539.6</v>
      </c>
      <c r="D219" s="36">
        <v>5577.1333333333341</v>
      </c>
      <c r="E219" s="36">
        <v>5479.5166666666682</v>
      </c>
      <c r="F219" s="36">
        <v>5419.4333333333343</v>
      </c>
      <c r="G219" s="36">
        <v>5321.8166666666684</v>
      </c>
      <c r="H219" s="36">
        <v>5637.2166666666681</v>
      </c>
      <c r="I219" s="36">
        <v>5734.8333333333348</v>
      </c>
      <c r="J219" s="36">
        <v>5794.9166666666679</v>
      </c>
      <c r="K219" s="31">
        <v>5674.75</v>
      </c>
      <c r="L219" s="31">
        <v>5517.05</v>
      </c>
      <c r="M219" s="31">
        <v>23.92991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347.6</v>
      </c>
      <c r="D220" s="36">
        <v>345.98333333333335</v>
      </c>
      <c r="E220" s="36">
        <v>343.16666666666669</v>
      </c>
      <c r="F220" s="36">
        <v>338.73333333333335</v>
      </c>
      <c r="G220" s="36">
        <v>335.91666666666669</v>
      </c>
      <c r="H220" s="36">
        <v>350.41666666666669</v>
      </c>
      <c r="I220" s="36">
        <v>353.23333333333329</v>
      </c>
      <c r="J220" s="36">
        <v>357.66666666666669</v>
      </c>
      <c r="K220" s="31">
        <v>348.8</v>
      </c>
      <c r="L220" s="31">
        <v>341.55</v>
      </c>
      <c r="M220" s="31">
        <v>145.11824999999999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330.75</v>
      </c>
      <c r="D221" s="36">
        <v>330.3</v>
      </c>
      <c r="E221" s="36">
        <v>327.25</v>
      </c>
      <c r="F221" s="36">
        <v>323.75</v>
      </c>
      <c r="G221" s="36">
        <v>320.7</v>
      </c>
      <c r="H221" s="36">
        <v>333.8</v>
      </c>
      <c r="I221" s="36">
        <v>336.85000000000008</v>
      </c>
      <c r="J221" s="36">
        <v>340.35</v>
      </c>
      <c r="K221" s="31">
        <v>333.35</v>
      </c>
      <c r="L221" s="31">
        <v>326.8</v>
      </c>
      <c r="M221" s="31">
        <v>43.138089999999998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2590.15</v>
      </c>
      <c r="D222" s="36">
        <v>2590.7166666666667</v>
      </c>
      <c r="E222" s="36">
        <v>2567.4333333333334</v>
      </c>
      <c r="F222" s="36">
        <v>2544.7166666666667</v>
      </c>
      <c r="G222" s="36">
        <v>2521.4333333333334</v>
      </c>
      <c r="H222" s="36">
        <v>2613.4333333333334</v>
      </c>
      <c r="I222" s="36">
        <v>2636.7166666666672</v>
      </c>
      <c r="J222" s="36">
        <v>2659.4333333333334</v>
      </c>
      <c r="K222" s="31">
        <v>2614</v>
      </c>
      <c r="L222" s="31">
        <v>2568</v>
      </c>
      <c r="M222" s="31">
        <v>14.79529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673.15</v>
      </c>
      <c r="D223" s="36">
        <v>680.58333333333337</v>
      </c>
      <c r="E223" s="36">
        <v>661.56666666666672</v>
      </c>
      <c r="F223" s="36">
        <v>649.98333333333335</v>
      </c>
      <c r="G223" s="36">
        <v>630.9666666666667</v>
      </c>
      <c r="H223" s="36">
        <v>692.16666666666674</v>
      </c>
      <c r="I223" s="36">
        <v>711.18333333333339</v>
      </c>
      <c r="J223" s="36">
        <v>722.76666666666677</v>
      </c>
      <c r="K223" s="31">
        <v>699.6</v>
      </c>
      <c r="L223" s="31">
        <v>669</v>
      </c>
      <c r="M223" s="31">
        <v>5.8808699999999998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13488.95</v>
      </c>
      <c r="D224" s="36">
        <v>13616.65</v>
      </c>
      <c r="E224" s="36">
        <v>13273.3</v>
      </c>
      <c r="F224" s="36">
        <v>13057.65</v>
      </c>
      <c r="G224" s="36">
        <v>12714.3</v>
      </c>
      <c r="H224" s="36">
        <v>13832.3</v>
      </c>
      <c r="I224" s="36">
        <v>14175.650000000001</v>
      </c>
      <c r="J224" s="36">
        <v>14391.3</v>
      </c>
      <c r="K224" s="31">
        <v>13960</v>
      </c>
      <c r="L224" s="31">
        <v>13401</v>
      </c>
      <c r="M224" s="31">
        <v>0.41865000000000002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1039.6500000000001</v>
      </c>
      <c r="D225" s="36">
        <v>1052.8666666666668</v>
      </c>
      <c r="E225" s="36">
        <v>1019.0333333333335</v>
      </c>
      <c r="F225" s="36">
        <v>998.41666666666674</v>
      </c>
      <c r="G225" s="36">
        <v>964.58333333333348</v>
      </c>
      <c r="H225" s="36">
        <v>1073.4833333333336</v>
      </c>
      <c r="I225" s="36">
        <v>1107.3166666666666</v>
      </c>
      <c r="J225" s="36">
        <v>1127.9333333333336</v>
      </c>
      <c r="K225" s="31">
        <v>1086.7</v>
      </c>
      <c r="L225" s="31">
        <v>1032.25</v>
      </c>
      <c r="M225" s="31">
        <v>0.95408999999999999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455.7</v>
      </c>
      <c r="D226" s="36">
        <v>459.73333333333335</v>
      </c>
      <c r="E226" s="36">
        <v>447.9666666666667</v>
      </c>
      <c r="F226" s="36">
        <v>440.23333333333335</v>
      </c>
      <c r="G226" s="36">
        <v>428.4666666666667</v>
      </c>
      <c r="H226" s="36">
        <v>467.4666666666667</v>
      </c>
      <c r="I226" s="36">
        <v>479.23333333333335</v>
      </c>
      <c r="J226" s="36">
        <v>486.9666666666667</v>
      </c>
      <c r="K226" s="31">
        <v>471.5</v>
      </c>
      <c r="L226" s="31">
        <v>452</v>
      </c>
      <c r="M226" s="31">
        <v>4.7286799999999998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56775.65</v>
      </c>
      <c r="D227" s="36">
        <v>57201.883333333331</v>
      </c>
      <c r="E227" s="36">
        <v>56123.766666666663</v>
      </c>
      <c r="F227" s="36">
        <v>55471.883333333331</v>
      </c>
      <c r="G227" s="36">
        <v>54393.766666666663</v>
      </c>
      <c r="H227" s="36">
        <v>57853.766666666663</v>
      </c>
      <c r="I227" s="36">
        <v>58931.883333333331</v>
      </c>
      <c r="J227" s="36">
        <v>59583.766666666663</v>
      </c>
      <c r="K227" s="31">
        <v>58280</v>
      </c>
      <c r="L227" s="31">
        <v>56550</v>
      </c>
      <c r="M227" s="31">
        <v>3.8490000000000003E-2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329.05</v>
      </c>
      <c r="D228" s="36">
        <v>331.51666666666665</v>
      </c>
      <c r="E228" s="36">
        <v>321.0333333333333</v>
      </c>
      <c r="F228" s="36">
        <v>313.01666666666665</v>
      </c>
      <c r="G228" s="36">
        <v>302.5333333333333</v>
      </c>
      <c r="H228" s="36">
        <v>339.5333333333333</v>
      </c>
      <c r="I228" s="36">
        <v>350.01666666666665</v>
      </c>
      <c r="J228" s="36">
        <v>358.0333333333333</v>
      </c>
      <c r="K228" s="31">
        <v>342</v>
      </c>
      <c r="L228" s="31">
        <v>323.5</v>
      </c>
      <c r="M228" s="31">
        <v>204.27634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1248.25</v>
      </c>
      <c r="D229" s="36">
        <v>1242.5833333333333</v>
      </c>
      <c r="E229" s="36">
        <v>1234.9666666666665</v>
      </c>
      <c r="F229" s="36">
        <v>1221.6833333333332</v>
      </c>
      <c r="G229" s="36">
        <v>1214.0666666666664</v>
      </c>
      <c r="H229" s="36">
        <v>1255.8666666666666</v>
      </c>
      <c r="I229" s="36">
        <v>1263.4833333333333</v>
      </c>
      <c r="J229" s="36">
        <v>1276.7666666666667</v>
      </c>
      <c r="K229" s="31">
        <v>1250.2</v>
      </c>
      <c r="L229" s="31">
        <v>1229.3</v>
      </c>
      <c r="M229" s="31">
        <v>133.66874000000001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1857.25</v>
      </c>
      <c r="D230" s="36">
        <v>1857.45</v>
      </c>
      <c r="E230" s="36">
        <v>1838.8000000000002</v>
      </c>
      <c r="F230" s="36">
        <v>1820.3500000000001</v>
      </c>
      <c r="G230" s="36">
        <v>1801.7000000000003</v>
      </c>
      <c r="H230" s="36">
        <v>1875.9</v>
      </c>
      <c r="I230" s="36">
        <v>1894.5500000000002</v>
      </c>
      <c r="J230" s="36">
        <v>1913</v>
      </c>
      <c r="K230" s="31">
        <v>1876.1</v>
      </c>
      <c r="L230" s="31">
        <v>1839</v>
      </c>
      <c r="M230" s="31">
        <v>6.9963800000000003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646.5</v>
      </c>
      <c r="D231" s="36">
        <v>644.65</v>
      </c>
      <c r="E231" s="36">
        <v>636.9</v>
      </c>
      <c r="F231" s="36">
        <v>627.29999999999995</v>
      </c>
      <c r="G231" s="36">
        <v>619.54999999999995</v>
      </c>
      <c r="H231" s="36">
        <v>654.25</v>
      </c>
      <c r="I231" s="36">
        <v>662</v>
      </c>
      <c r="J231" s="36">
        <v>671.6</v>
      </c>
      <c r="K231" s="31">
        <v>652.4</v>
      </c>
      <c r="L231" s="31">
        <v>635.04999999999995</v>
      </c>
      <c r="M231" s="31">
        <v>25.795940000000002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784.65</v>
      </c>
      <c r="D232" s="36">
        <v>782.16666666666663</v>
      </c>
      <c r="E232" s="36">
        <v>778.48333333333323</v>
      </c>
      <c r="F232" s="36">
        <v>772.31666666666661</v>
      </c>
      <c r="G232" s="36">
        <v>768.63333333333321</v>
      </c>
      <c r="H232" s="36">
        <v>788.33333333333326</v>
      </c>
      <c r="I232" s="36">
        <v>792.01666666666665</v>
      </c>
      <c r="J232" s="36">
        <v>798.18333333333328</v>
      </c>
      <c r="K232" s="31">
        <v>785.85</v>
      </c>
      <c r="L232" s="31">
        <v>776</v>
      </c>
      <c r="M232" s="31">
        <v>2.5942400000000001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85.59</v>
      </c>
      <c r="D233" s="36">
        <v>86.013333333333335</v>
      </c>
      <c r="E233" s="36">
        <v>84.026666666666671</v>
      </c>
      <c r="F233" s="36">
        <v>82.463333333333338</v>
      </c>
      <c r="G233" s="36">
        <v>80.476666666666674</v>
      </c>
      <c r="H233" s="36">
        <v>87.576666666666668</v>
      </c>
      <c r="I233" s="36">
        <v>89.563333333333318</v>
      </c>
      <c r="J233" s="36">
        <v>91.126666666666665</v>
      </c>
      <c r="K233" s="31">
        <v>88</v>
      </c>
      <c r="L233" s="31">
        <v>84.45</v>
      </c>
      <c r="M233" s="31">
        <v>118.57143000000001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79.19</v>
      </c>
      <c r="D234" s="36">
        <v>79.546666666666667</v>
      </c>
      <c r="E234" s="36">
        <v>78.693333333333328</v>
      </c>
      <c r="F234" s="36">
        <v>78.196666666666658</v>
      </c>
      <c r="G234" s="36">
        <v>77.34333333333332</v>
      </c>
      <c r="H234" s="36">
        <v>80.043333333333337</v>
      </c>
      <c r="I234" s="36">
        <v>80.896666666666661</v>
      </c>
      <c r="J234" s="36">
        <v>81.393333333333345</v>
      </c>
      <c r="K234" s="31">
        <v>80.400000000000006</v>
      </c>
      <c r="L234" s="31">
        <v>79.05</v>
      </c>
      <c r="M234" s="31">
        <v>159.49547999999999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118.94</v>
      </c>
      <c r="D235" s="36">
        <v>119.17999999999999</v>
      </c>
      <c r="E235" s="36">
        <v>118.35999999999999</v>
      </c>
      <c r="F235" s="36">
        <v>117.77999999999999</v>
      </c>
      <c r="G235" s="36">
        <v>116.95999999999998</v>
      </c>
      <c r="H235" s="36">
        <v>119.75999999999999</v>
      </c>
      <c r="I235" s="36">
        <v>120.58000000000001</v>
      </c>
      <c r="J235" s="36">
        <v>121.16</v>
      </c>
      <c r="K235" s="31">
        <v>120</v>
      </c>
      <c r="L235" s="31">
        <v>118.6</v>
      </c>
      <c r="M235" s="31">
        <v>30.27281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501.3</v>
      </c>
      <c r="D236" s="36">
        <v>505.13333333333338</v>
      </c>
      <c r="E236" s="36">
        <v>494.26666666666677</v>
      </c>
      <c r="F236" s="36">
        <v>487.23333333333341</v>
      </c>
      <c r="G236" s="36">
        <v>476.36666666666679</v>
      </c>
      <c r="H236" s="36">
        <v>512.16666666666674</v>
      </c>
      <c r="I236" s="36">
        <v>523.03333333333342</v>
      </c>
      <c r="J236" s="36">
        <v>530.06666666666672</v>
      </c>
      <c r="K236" s="31">
        <v>516</v>
      </c>
      <c r="L236" s="31">
        <v>498.1</v>
      </c>
      <c r="M236" s="31">
        <v>19.930759999999999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67.62</v>
      </c>
      <c r="D237" s="36">
        <v>67.643333333333331</v>
      </c>
      <c r="E237" s="36">
        <v>66.686666666666667</v>
      </c>
      <c r="F237" s="36">
        <v>65.75333333333333</v>
      </c>
      <c r="G237" s="36">
        <v>64.796666666666667</v>
      </c>
      <c r="H237" s="36">
        <v>68.576666666666668</v>
      </c>
      <c r="I237" s="36">
        <v>69.533333333333346</v>
      </c>
      <c r="J237" s="36">
        <v>70.466666666666669</v>
      </c>
      <c r="K237" s="31">
        <v>68.599999999999994</v>
      </c>
      <c r="L237" s="31">
        <v>66.709999999999994</v>
      </c>
      <c r="M237" s="31">
        <v>350.89199000000002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312.60000000000002</v>
      </c>
      <c r="D238" s="36">
        <v>317.5</v>
      </c>
      <c r="E238" s="36">
        <v>298.3</v>
      </c>
      <c r="F238" s="36">
        <v>284</v>
      </c>
      <c r="G238" s="36">
        <v>264.8</v>
      </c>
      <c r="H238" s="36">
        <v>331.8</v>
      </c>
      <c r="I238" s="36">
        <v>351.00000000000006</v>
      </c>
      <c r="J238" s="36">
        <v>365.3</v>
      </c>
      <c r="K238" s="31">
        <v>336.7</v>
      </c>
      <c r="L238" s="31">
        <v>303.2</v>
      </c>
      <c r="M238" s="31">
        <v>370.87245000000001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452.6</v>
      </c>
      <c r="D239" s="36">
        <v>450.5333333333333</v>
      </c>
      <c r="E239" s="36">
        <v>446.06666666666661</v>
      </c>
      <c r="F239" s="36">
        <v>439.5333333333333</v>
      </c>
      <c r="G239" s="36">
        <v>435.06666666666661</v>
      </c>
      <c r="H239" s="36">
        <v>457.06666666666661</v>
      </c>
      <c r="I239" s="36">
        <v>461.5333333333333</v>
      </c>
      <c r="J239" s="36">
        <v>468.06666666666661</v>
      </c>
      <c r="K239" s="31">
        <v>455</v>
      </c>
      <c r="L239" s="31">
        <v>444</v>
      </c>
      <c r="M239" s="31">
        <v>264.70260000000002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309.85000000000002</v>
      </c>
      <c r="D240" s="36">
        <v>313.60000000000002</v>
      </c>
      <c r="E240" s="36">
        <v>305.35000000000002</v>
      </c>
      <c r="F240" s="36">
        <v>300.85000000000002</v>
      </c>
      <c r="G240" s="36">
        <v>292.60000000000002</v>
      </c>
      <c r="H240" s="36">
        <v>318.10000000000002</v>
      </c>
      <c r="I240" s="36">
        <v>326.35000000000002</v>
      </c>
      <c r="J240" s="36">
        <v>330.85</v>
      </c>
      <c r="K240" s="31">
        <v>321.85000000000002</v>
      </c>
      <c r="L240" s="31">
        <v>309.10000000000002</v>
      </c>
      <c r="M240" s="31">
        <v>15.086209999999999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281.95</v>
      </c>
      <c r="D241" s="36">
        <v>279.7833333333333</v>
      </c>
      <c r="E241" s="36">
        <v>274.66666666666663</v>
      </c>
      <c r="F241" s="36">
        <v>267.38333333333333</v>
      </c>
      <c r="G241" s="36">
        <v>262.26666666666665</v>
      </c>
      <c r="H241" s="36">
        <v>287.06666666666661</v>
      </c>
      <c r="I241" s="36">
        <v>292.18333333333328</v>
      </c>
      <c r="J241" s="36">
        <v>299.46666666666658</v>
      </c>
      <c r="K241" s="31">
        <v>284.89999999999998</v>
      </c>
      <c r="L241" s="31">
        <v>272.5</v>
      </c>
      <c r="M241" s="31">
        <v>36.626570000000001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170.99</v>
      </c>
      <c r="D242" s="36">
        <v>171.59333333333333</v>
      </c>
      <c r="E242" s="36">
        <v>168.00666666666666</v>
      </c>
      <c r="F242" s="36">
        <v>165.02333333333334</v>
      </c>
      <c r="G242" s="36">
        <v>161.43666666666667</v>
      </c>
      <c r="H242" s="36">
        <v>174.57666666666665</v>
      </c>
      <c r="I242" s="36">
        <v>178.1633333333333</v>
      </c>
      <c r="J242" s="36">
        <v>181.14666666666665</v>
      </c>
      <c r="K242" s="31">
        <v>175.18</v>
      </c>
      <c r="L242" s="31">
        <v>168.61</v>
      </c>
      <c r="M242" s="31">
        <v>101.75591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2717.65</v>
      </c>
      <c r="D243" s="36">
        <v>2701.5</v>
      </c>
      <c r="E243" s="36">
        <v>2671.4</v>
      </c>
      <c r="F243" s="36">
        <v>2625.15</v>
      </c>
      <c r="G243" s="36">
        <v>2595.0500000000002</v>
      </c>
      <c r="H243" s="36">
        <v>2747.75</v>
      </c>
      <c r="I243" s="36">
        <v>2777.8500000000004</v>
      </c>
      <c r="J243" s="36">
        <v>2824.1</v>
      </c>
      <c r="K243" s="31">
        <v>2731.6</v>
      </c>
      <c r="L243" s="31">
        <v>2655.25</v>
      </c>
      <c r="M243" s="31">
        <v>1.65205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541.70000000000005</v>
      </c>
      <c r="D244" s="36">
        <v>537.48333333333335</v>
      </c>
      <c r="E244" s="36">
        <v>529.76666666666665</v>
      </c>
      <c r="F244" s="36">
        <v>517.83333333333326</v>
      </c>
      <c r="G244" s="36">
        <v>510.11666666666656</v>
      </c>
      <c r="H244" s="36">
        <v>549.41666666666674</v>
      </c>
      <c r="I244" s="36">
        <v>557.13333333333344</v>
      </c>
      <c r="J244" s="36">
        <v>569.06666666666683</v>
      </c>
      <c r="K244" s="31">
        <v>545.20000000000005</v>
      </c>
      <c r="L244" s="31">
        <v>525.54999999999995</v>
      </c>
      <c r="M244" s="31">
        <v>17.784929999999999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183.38</v>
      </c>
      <c r="D245" s="36">
        <v>183.47666666666666</v>
      </c>
      <c r="E245" s="36">
        <v>181.55333333333331</v>
      </c>
      <c r="F245" s="36">
        <v>179.72666666666666</v>
      </c>
      <c r="G245" s="36">
        <v>177.80333333333331</v>
      </c>
      <c r="H245" s="36">
        <v>185.30333333333331</v>
      </c>
      <c r="I245" s="36">
        <v>187.22666666666666</v>
      </c>
      <c r="J245" s="36">
        <v>189.05333333333331</v>
      </c>
      <c r="K245" s="31">
        <v>185.4</v>
      </c>
      <c r="L245" s="31">
        <v>181.65</v>
      </c>
      <c r="M245" s="31">
        <v>106.68839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609</v>
      </c>
      <c r="D246" s="36">
        <v>613.16666666666663</v>
      </c>
      <c r="E246" s="36">
        <v>601.38333333333321</v>
      </c>
      <c r="F246" s="36">
        <v>593.76666666666654</v>
      </c>
      <c r="G246" s="36">
        <v>581.98333333333312</v>
      </c>
      <c r="H246" s="36">
        <v>620.7833333333333</v>
      </c>
      <c r="I246" s="36">
        <v>632.56666666666683</v>
      </c>
      <c r="J246" s="36">
        <v>640.18333333333339</v>
      </c>
      <c r="K246" s="31">
        <v>624.95000000000005</v>
      </c>
      <c r="L246" s="31">
        <v>605.54999999999995</v>
      </c>
      <c r="M246" s="31">
        <v>25.332899999999999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171.67</v>
      </c>
      <c r="D247" s="36">
        <v>171.62333333333333</v>
      </c>
      <c r="E247" s="36">
        <v>170.54666666666668</v>
      </c>
      <c r="F247" s="36">
        <v>169.42333333333335</v>
      </c>
      <c r="G247" s="36">
        <v>168.34666666666669</v>
      </c>
      <c r="H247" s="36">
        <v>172.74666666666667</v>
      </c>
      <c r="I247" s="36">
        <v>173.82333333333332</v>
      </c>
      <c r="J247" s="36">
        <v>174.94666666666666</v>
      </c>
      <c r="K247" s="31">
        <v>172.7</v>
      </c>
      <c r="L247" s="31">
        <v>170.5</v>
      </c>
      <c r="M247" s="31">
        <v>286.00182000000001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64.540000000000006</v>
      </c>
      <c r="D248" s="36">
        <v>64.846666666666664</v>
      </c>
      <c r="E248" s="36">
        <v>61.793333333333322</v>
      </c>
      <c r="F248" s="36">
        <v>59.04666666666666</v>
      </c>
      <c r="G248" s="36">
        <v>55.993333333333318</v>
      </c>
      <c r="H248" s="36">
        <v>67.593333333333334</v>
      </c>
      <c r="I248" s="36">
        <v>70.646666666666675</v>
      </c>
      <c r="J248" s="36">
        <v>73.393333333333331</v>
      </c>
      <c r="K248" s="31">
        <v>67.900000000000006</v>
      </c>
      <c r="L248" s="31">
        <v>62.1</v>
      </c>
      <c r="M248" s="31">
        <v>531.23928000000001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1027.9000000000001</v>
      </c>
      <c r="D249" s="36">
        <v>1035.3666666666668</v>
      </c>
      <c r="E249" s="36">
        <v>1015.7333333333336</v>
      </c>
      <c r="F249" s="36">
        <v>1003.5666666666668</v>
      </c>
      <c r="G249" s="36">
        <v>983.93333333333362</v>
      </c>
      <c r="H249" s="36">
        <v>1047.5333333333335</v>
      </c>
      <c r="I249" s="36">
        <v>1067.1666666666667</v>
      </c>
      <c r="J249" s="36">
        <v>1079.3333333333335</v>
      </c>
      <c r="K249" s="31">
        <v>1055</v>
      </c>
      <c r="L249" s="31">
        <v>1023.2</v>
      </c>
      <c r="M249" s="31">
        <v>26.381329999999998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195.85</v>
      </c>
      <c r="D250" s="36">
        <v>200.42999999999998</v>
      </c>
      <c r="E250" s="36">
        <v>187.61999999999995</v>
      </c>
      <c r="F250" s="36">
        <v>179.38999999999996</v>
      </c>
      <c r="G250" s="36">
        <v>166.57999999999993</v>
      </c>
      <c r="H250" s="36">
        <v>208.65999999999997</v>
      </c>
      <c r="I250" s="36">
        <v>221.46999999999997</v>
      </c>
      <c r="J250" s="36">
        <v>229.7</v>
      </c>
      <c r="K250" s="31">
        <v>213.24</v>
      </c>
      <c r="L250" s="31">
        <v>192.2</v>
      </c>
      <c r="M250" s="31">
        <v>1525.36043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1390.1</v>
      </c>
      <c r="D251" s="36">
        <v>1389.7</v>
      </c>
      <c r="E251" s="36">
        <v>1382.9</v>
      </c>
      <c r="F251" s="36">
        <v>1375.7</v>
      </c>
      <c r="G251" s="36">
        <v>1368.9</v>
      </c>
      <c r="H251" s="36">
        <v>1396.9</v>
      </c>
      <c r="I251" s="36">
        <v>1403.6999999999998</v>
      </c>
      <c r="J251" s="36">
        <v>1410.9</v>
      </c>
      <c r="K251" s="31">
        <v>1396.5</v>
      </c>
      <c r="L251" s="31">
        <v>1382.5</v>
      </c>
      <c r="M251" s="31">
        <v>0.28322000000000003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522.4</v>
      </c>
      <c r="D252" s="36">
        <v>523.69999999999993</v>
      </c>
      <c r="E252" s="36">
        <v>517.24999999999989</v>
      </c>
      <c r="F252" s="36">
        <v>512.09999999999991</v>
      </c>
      <c r="G252" s="36">
        <v>505.64999999999986</v>
      </c>
      <c r="H252" s="36">
        <v>528.84999999999991</v>
      </c>
      <c r="I252" s="36">
        <v>535.29999999999995</v>
      </c>
      <c r="J252" s="36">
        <v>540.44999999999993</v>
      </c>
      <c r="K252" s="31">
        <v>530.15</v>
      </c>
      <c r="L252" s="31">
        <v>518.54999999999995</v>
      </c>
      <c r="M252" s="31">
        <v>12.78261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385</v>
      </c>
      <c r="D253" s="36">
        <v>382.93333333333339</v>
      </c>
      <c r="E253" s="36">
        <v>378.4166666666668</v>
      </c>
      <c r="F253" s="36">
        <v>371.83333333333343</v>
      </c>
      <c r="G253" s="36">
        <v>367.31666666666683</v>
      </c>
      <c r="H253" s="36">
        <v>389.51666666666677</v>
      </c>
      <c r="I253" s="36">
        <v>394.03333333333342</v>
      </c>
      <c r="J253" s="36">
        <v>400.61666666666673</v>
      </c>
      <c r="K253" s="31">
        <v>387.45</v>
      </c>
      <c r="L253" s="31">
        <v>376.35</v>
      </c>
      <c r="M253" s="31">
        <v>125.70385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1434.25</v>
      </c>
      <c r="D254" s="36">
        <v>1436.6166666666668</v>
      </c>
      <c r="E254" s="36">
        <v>1423.6333333333337</v>
      </c>
      <c r="F254" s="36">
        <v>1413.0166666666669</v>
      </c>
      <c r="G254" s="36">
        <v>1400.0333333333338</v>
      </c>
      <c r="H254" s="36">
        <v>1447.2333333333336</v>
      </c>
      <c r="I254" s="36">
        <v>1460.2166666666667</v>
      </c>
      <c r="J254" s="36">
        <v>1470.8333333333335</v>
      </c>
      <c r="K254" s="31">
        <v>1449.6</v>
      </c>
      <c r="L254" s="31">
        <v>1426</v>
      </c>
      <c r="M254" s="31">
        <v>31.262740000000001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6944.6</v>
      </c>
      <c r="D255" s="36">
        <v>6945.9000000000005</v>
      </c>
      <c r="E255" s="36">
        <v>6828.8000000000011</v>
      </c>
      <c r="F255" s="36">
        <v>6713.0000000000009</v>
      </c>
      <c r="G255" s="36">
        <v>6595.9000000000015</v>
      </c>
      <c r="H255" s="36">
        <v>7061.7000000000007</v>
      </c>
      <c r="I255" s="36">
        <v>7178.8000000000011</v>
      </c>
      <c r="J255" s="36">
        <v>7294.6</v>
      </c>
      <c r="K255" s="31">
        <v>7063</v>
      </c>
      <c r="L255" s="31">
        <v>6830.1</v>
      </c>
      <c r="M255" s="31">
        <v>3.6493199999999999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1657.15</v>
      </c>
      <c r="D256" s="36">
        <v>1658.3</v>
      </c>
      <c r="E256" s="36">
        <v>1649.85</v>
      </c>
      <c r="F256" s="36">
        <v>1642.55</v>
      </c>
      <c r="G256" s="36">
        <v>1634.1</v>
      </c>
      <c r="H256" s="36">
        <v>1665.6</v>
      </c>
      <c r="I256" s="36">
        <v>1674.0500000000002</v>
      </c>
      <c r="J256" s="36">
        <v>1681.35</v>
      </c>
      <c r="K256" s="31">
        <v>1666.75</v>
      </c>
      <c r="L256" s="31">
        <v>1651</v>
      </c>
      <c r="M256" s="31">
        <v>51.911819999999999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159.01</v>
      </c>
      <c r="D257" s="36">
        <v>161.66999999999999</v>
      </c>
      <c r="E257" s="36">
        <v>154.43999999999997</v>
      </c>
      <c r="F257" s="36">
        <v>149.86999999999998</v>
      </c>
      <c r="G257" s="36">
        <v>142.63999999999996</v>
      </c>
      <c r="H257" s="36">
        <v>166.23999999999998</v>
      </c>
      <c r="I257" s="36">
        <v>173.47</v>
      </c>
      <c r="J257" s="36">
        <v>178.04</v>
      </c>
      <c r="K257" s="31">
        <v>168.9</v>
      </c>
      <c r="L257" s="31">
        <v>157.1</v>
      </c>
      <c r="M257" s="31">
        <v>159.92326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1080.6500000000001</v>
      </c>
      <c r="D258" s="36">
        <v>1082.3666666666666</v>
      </c>
      <c r="E258" s="36">
        <v>1075.3833333333332</v>
      </c>
      <c r="F258" s="36">
        <v>1070.1166666666666</v>
      </c>
      <c r="G258" s="36">
        <v>1063.1333333333332</v>
      </c>
      <c r="H258" s="36">
        <v>1087.6333333333332</v>
      </c>
      <c r="I258" s="36">
        <v>1094.6166666666663</v>
      </c>
      <c r="J258" s="36">
        <v>1099.8833333333332</v>
      </c>
      <c r="K258" s="31">
        <v>1089.3499999999999</v>
      </c>
      <c r="L258" s="31">
        <v>1077.0999999999999</v>
      </c>
      <c r="M258" s="31">
        <v>1.13785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4305.1000000000004</v>
      </c>
      <c r="D259" s="36">
        <v>4281.5166666666664</v>
      </c>
      <c r="E259" s="36">
        <v>4244.0333333333328</v>
      </c>
      <c r="F259" s="36">
        <v>4182.9666666666662</v>
      </c>
      <c r="G259" s="36">
        <v>4145.4833333333327</v>
      </c>
      <c r="H259" s="36">
        <v>4342.583333333333</v>
      </c>
      <c r="I259" s="36">
        <v>4380.0666666666666</v>
      </c>
      <c r="J259" s="36">
        <v>4441.1333333333332</v>
      </c>
      <c r="K259" s="31">
        <v>4319</v>
      </c>
      <c r="L259" s="31">
        <v>4220.45</v>
      </c>
      <c r="M259" s="31">
        <v>4.3346499999999999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1220.75</v>
      </c>
      <c r="D260" s="36">
        <v>1208.7333333333333</v>
      </c>
      <c r="E260" s="36">
        <v>1192.5666666666666</v>
      </c>
      <c r="F260" s="36">
        <v>1164.3833333333332</v>
      </c>
      <c r="G260" s="36">
        <v>1148.2166666666665</v>
      </c>
      <c r="H260" s="36">
        <v>1236.9166666666667</v>
      </c>
      <c r="I260" s="36">
        <v>1253.0833333333333</v>
      </c>
      <c r="J260" s="36">
        <v>1281.2666666666669</v>
      </c>
      <c r="K260" s="31">
        <v>1224.9000000000001</v>
      </c>
      <c r="L260" s="31">
        <v>1180.55</v>
      </c>
      <c r="M260" s="31">
        <v>6.5018599999999998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1724.65</v>
      </c>
      <c r="D261" s="36">
        <v>1730.7333333333333</v>
      </c>
      <c r="E261" s="36">
        <v>1712.4666666666667</v>
      </c>
      <c r="F261" s="36">
        <v>1700.2833333333333</v>
      </c>
      <c r="G261" s="36">
        <v>1682.0166666666667</v>
      </c>
      <c r="H261" s="36">
        <v>1742.9166666666667</v>
      </c>
      <c r="I261" s="36">
        <v>1761.1833333333336</v>
      </c>
      <c r="J261" s="36">
        <v>1773.3666666666668</v>
      </c>
      <c r="K261" s="31">
        <v>1749</v>
      </c>
      <c r="L261" s="31">
        <v>1718.55</v>
      </c>
      <c r="M261" s="31">
        <v>0.87395999999999996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4252.8500000000004</v>
      </c>
      <c r="D262" s="36">
        <v>4237.25</v>
      </c>
      <c r="E262" s="36">
        <v>4204.3999999999996</v>
      </c>
      <c r="F262" s="36">
        <v>4155.95</v>
      </c>
      <c r="G262" s="36">
        <v>4123.0999999999995</v>
      </c>
      <c r="H262" s="36">
        <v>4285.7</v>
      </c>
      <c r="I262" s="36">
        <v>4318.55</v>
      </c>
      <c r="J262" s="36">
        <v>4367</v>
      </c>
      <c r="K262" s="31">
        <v>4270.1000000000004</v>
      </c>
      <c r="L262" s="31">
        <v>4188.8</v>
      </c>
      <c r="M262" s="31">
        <v>0.82101999999999997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2286.6999999999998</v>
      </c>
      <c r="D263" s="36">
        <v>2288.0499999999997</v>
      </c>
      <c r="E263" s="36">
        <v>2237.3499999999995</v>
      </c>
      <c r="F263" s="36">
        <v>2187.9999999999995</v>
      </c>
      <c r="G263" s="36">
        <v>2137.2999999999993</v>
      </c>
      <c r="H263" s="36">
        <v>2337.3999999999996</v>
      </c>
      <c r="I263" s="36">
        <v>2388.0999999999995</v>
      </c>
      <c r="J263" s="36">
        <v>2437.4499999999998</v>
      </c>
      <c r="K263" s="31">
        <v>2338.75</v>
      </c>
      <c r="L263" s="31">
        <v>2238.6999999999998</v>
      </c>
      <c r="M263" s="31">
        <v>6.8826999999999998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875.45</v>
      </c>
      <c r="D264" s="36">
        <v>871.76666666666677</v>
      </c>
      <c r="E264" s="36">
        <v>863.23333333333358</v>
      </c>
      <c r="F264" s="36">
        <v>851.01666666666677</v>
      </c>
      <c r="G264" s="36">
        <v>842.48333333333358</v>
      </c>
      <c r="H264" s="36">
        <v>883.98333333333358</v>
      </c>
      <c r="I264" s="36">
        <v>892.51666666666665</v>
      </c>
      <c r="J264" s="36">
        <v>904.73333333333358</v>
      </c>
      <c r="K264" s="31">
        <v>880.3</v>
      </c>
      <c r="L264" s="31">
        <v>859.55</v>
      </c>
      <c r="M264" s="31">
        <v>1.40934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562.85</v>
      </c>
      <c r="D265" s="36">
        <v>571.2833333333333</v>
      </c>
      <c r="E265" s="36">
        <v>551.56666666666661</v>
      </c>
      <c r="F265" s="36">
        <v>540.2833333333333</v>
      </c>
      <c r="G265" s="36">
        <v>520.56666666666661</v>
      </c>
      <c r="H265" s="36">
        <v>582.56666666666661</v>
      </c>
      <c r="I265" s="36">
        <v>602.2833333333333</v>
      </c>
      <c r="J265" s="36">
        <v>613.56666666666661</v>
      </c>
      <c r="K265" s="31">
        <v>591</v>
      </c>
      <c r="L265" s="31">
        <v>560</v>
      </c>
      <c r="M265" s="31">
        <v>13.451169999999999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94.84</v>
      </c>
      <c r="D266" s="36">
        <v>95.523333333333326</v>
      </c>
      <c r="E266" s="36">
        <v>93.476666666666659</v>
      </c>
      <c r="F266" s="36">
        <v>92.11333333333333</v>
      </c>
      <c r="G266" s="36">
        <v>90.066666666666663</v>
      </c>
      <c r="H266" s="36">
        <v>96.886666666666656</v>
      </c>
      <c r="I266" s="36">
        <v>98.933333333333309</v>
      </c>
      <c r="J266" s="36">
        <v>100.29666666666665</v>
      </c>
      <c r="K266" s="31">
        <v>97.57</v>
      </c>
      <c r="L266" s="31">
        <v>94.16</v>
      </c>
      <c r="M266" s="31">
        <v>25.347370000000002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723</v>
      </c>
      <c r="D267" s="36">
        <v>728.81666666666661</v>
      </c>
      <c r="E267" s="36">
        <v>713.18333333333317</v>
      </c>
      <c r="F267" s="36">
        <v>703.36666666666656</v>
      </c>
      <c r="G267" s="36">
        <v>687.73333333333312</v>
      </c>
      <c r="H267" s="36">
        <v>738.63333333333321</v>
      </c>
      <c r="I267" s="36">
        <v>754.26666666666665</v>
      </c>
      <c r="J267" s="36">
        <v>764.08333333333326</v>
      </c>
      <c r="K267" s="31">
        <v>744.45</v>
      </c>
      <c r="L267" s="31">
        <v>719</v>
      </c>
      <c r="M267" s="31">
        <v>14.64545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344.15</v>
      </c>
      <c r="D268" s="36">
        <v>346.09999999999997</v>
      </c>
      <c r="E268" s="36">
        <v>339.04999999999995</v>
      </c>
      <c r="F268" s="36">
        <v>333.95</v>
      </c>
      <c r="G268" s="36">
        <v>326.89999999999998</v>
      </c>
      <c r="H268" s="36">
        <v>351.19999999999993</v>
      </c>
      <c r="I268" s="36">
        <v>358.25</v>
      </c>
      <c r="J268" s="36">
        <v>363.34999999999991</v>
      </c>
      <c r="K268" s="31">
        <v>353.15</v>
      </c>
      <c r="L268" s="31">
        <v>341</v>
      </c>
      <c r="M268" s="31">
        <v>15.915279999999999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935.3</v>
      </c>
      <c r="D269" s="36">
        <v>936.13333333333321</v>
      </c>
      <c r="E269" s="36">
        <v>931.46666666666647</v>
      </c>
      <c r="F269" s="36">
        <v>927.63333333333321</v>
      </c>
      <c r="G269" s="36">
        <v>922.96666666666647</v>
      </c>
      <c r="H269" s="36">
        <v>939.96666666666647</v>
      </c>
      <c r="I269" s="36">
        <v>944.63333333333321</v>
      </c>
      <c r="J269" s="36">
        <v>948.46666666666647</v>
      </c>
      <c r="K269" s="31">
        <v>940.8</v>
      </c>
      <c r="L269" s="31">
        <v>932.3</v>
      </c>
      <c r="M269" s="31">
        <v>14.89629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903.45</v>
      </c>
      <c r="D270" s="36">
        <v>903.6</v>
      </c>
      <c r="E270" s="36">
        <v>879.80000000000007</v>
      </c>
      <c r="F270" s="36">
        <v>856.15000000000009</v>
      </c>
      <c r="G270" s="36">
        <v>832.35000000000014</v>
      </c>
      <c r="H270" s="36">
        <v>927.25</v>
      </c>
      <c r="I270" s="36">
        <v>951.05</v>
      </c>
      <c r="J270" s="36">
        <v>974.69999999999993</v>
      </c>
      <c r="K270" s="31">
        <v>927.4</v>
      </c>
      <c r="L270" s="31">
        <v>879.95</v>
      </c>
      <c r="M270" s="31">
        <v>0.40472000000000002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108.77</v>
      </c>
      <c r="D271" s="36">
        <v>109.01666666666667</v>
      </c>
      <c r="E271" s="36">
        <v>106.38333333333333</v>
      </c>
      <c r="F271" s="36">
        <v>103.99666666666666</v>
      </c>
      <c r="G271" s="36">
        <v>101.36333333333332</v>
      </c>
      <c r="H271" s="36">
        <v>111.40333333333334</v>
      </c>
      <c r="I271" s="36">
        <v>114.03666666666669</v>
      </c>
      <c r="J271" s="36">
        <v>116.42333333333335</v>
      </c>
      <c r="K271" s="31">
        <v>111.65</v>
      </c>
      <c r="L271" s="31">
        <v>106.63</v>
      </c>
      <c r="M271" s="31">
        <v>70.070260000000005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559.65</v>
      </c>
      <c r="D272" s="36">
        <v>566.70000000000005</v>
      </c>
      <c r="E272" s="36">
        <v>550.15000000000009</v>
      </c>
      <c r="F272" s="36">
        <v>540.65000000000009</v>
      </c>
      <c r="G272" s="36">
        <v>524.10000000000014</v>
      </c>
      <c r="H272" s="36">
        <v>576.20000000000005</v>
      </c>
      <c r="I272" s="36">
        <v>592.75</v>
      </c>
      <c r="J272" s="36">
        <v>602.25</v>
      </c>
      <c r="K272" s="31">
        <v>583.25</v>
      </c>
      <c r="L272" s="31">
        <v>557.20000000000005</v>
      </c>
      <c r="M272" s="31">
        <v>13.223789999999999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810.45</v>
      </c>
      <c r="D273" s="36">
        <v>822.41666666666663</v>
      </c>
      <c r="E273" s="36">
        <v>796.83333333333326</v>
      </c>
      <c r="F273" s="36">
        <v>783.21666666666658</v>
      </c>
      <c r="G273" s="36">
        <v>757.63333333333321</v>
      </c>
      <c r="H273" s="36">
        <v>836.0333333333333</v>
      </c>
      <c r="I273" s="36">
        <v>861.61666666666656</v>
      </c>
      <c r="J273" s="36">
        <v>875.23333333333335</v>
      </c>
      <c r="K273" s="31">
        <v>848</v>
      </c>
      <c r="L273" s="31">
        <v>808.8</v>
      </c>
      <c r="M273" s="31">
        <v>9.1935400000000005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1021.85</v>
      </c>
      <c r="D274" s="36">
        <v>1025.3666666666666</v>
      </c>
      <c r="E274" s="36">
        <v>1009.3833333333332</v>
      </c>
      <c r="F274" s="36">
        <v>996.91666666666663</v>
      </c>
      <c r="G274" s="36">
        <v>980.93333333333328</v>
      </c>
      <c r="H274" s="36">
        <v>1037.833333333333</v>
      </c>
      <c r="I274" s="36">
        <v>1053.8166666666662</v>
      </c>
      <c r="J274" s="36">
        <v>1066.2833333333331</v>
      </c>
      <c r="K274" s="31">
        <v>1041.3499999999999</v>
      </c>
      <c r="L274" s="31">
        <v>1012.9</v>
      </c>
      <c r="M274" s="31">
        <v>13.71213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349.85</v>
      </c>
      <c r="D275" s="36">
        <v>350.7</v>
      </c>
      <c r="E275" s="36">
        <v>347.7</v>
      </c>
      <c r="F275" s="36">
        <v>345.55</v>
      </c>
      <c r="G275" s="36">
        <v>342.55</v>
      </c>
      <c r="H275" s="36">
        <v>352.84999999999997</v>
      </c>
      <c r="I275" s="36">
        <v>355.84999999999997</v>
      </c>
      <c r="J275" s="36">
        <v>357.99999999999994</v>
      </c>
      <c r="K275" s="31">
        <v>353.7</v>
      </c>
      <c r="L275" s="31">
        <v>348.55</v>
      </c>
      <c r="M275" s="31">
        <v>89.085089999999994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573.4</v>
      </c>
      <c r="D276" s="36">
        <v>573.9</v>
      </c>
      <c r="E276" s="36">
        <v>567.44999999999993</v>
      </c>
      <c r="F276" s="36">
        <v>561.5</v>
      </c>
      <c r="G276" s="36">
        <v>555.04999999999995</v>
      </c>
      <c r="H276" s="36">
        <v>579.84999999999991</v>
      </c>
      <c r="I276" s="36">
        <v>586.29999999999995</v>
      </c>
      <c r="J276" s="36">
        <v>592.24999999999989</v>
      </c>
      <c r="K276" s="31">
        <v>580.35</v>
      </c>
      <c r="L276" s="31">
        <v>567.95000000000005</v>
      </c>
      <c r="M276" s="31">
        <v>18.885120000000001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590</v>
      </c>
      <c r="D277" s="36">
        <v>574.9</v>
      </c>
      <c r="E277" s="36">
        <v>545.09999999999991</v>
      </c>
      <c r="F277" s="36">
        <v>500.19999999999993</v>
      </c>
      <c r="G277" s="36">
        <v>470.39999999999986</v>
      </c>
      <c r="H277" s="36">
        <v>619.79999999999995</v>
      </c>
      <c r="I277" s="36">
        <v>649.59999999999991</v>
      </c>
      <c r="J277" s="36">
        <v>694.5</v>
      </c>
      <c r="K277" s="31">
        <v>604.70000000000005</v>
      </c>
      <c r="L277" s="31">
        <v>530</v>
      </c>
      <c r="M277" s="31">
        <v>104.62155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731.95</v>
      </c>
      <c r="D278" s="36">
        <v>736.61666666666667</v>
      </c>
      <c r="E278" s="36">
        <v>722.43333333333339</v>
      </c>
      <c r="F278" s="36">
        <v>712.91666666666674</v>
      </c>
      <c r="G278" s="36">
        <v>698.73333333333346</v>
      </c>
      <c r="H278" s="36">
        <v>746.13333333333333</v>
      </c>
      <c r="I278" s="36">
        <v>760.31666666666649</v>
      </c>
      <c r="J278" s="36">
        <v>769.83333333333326</v>
      </c>
      <c r="K278" s="31">
        <v>750.8</v>
      </c>
      <c r="L278" s="31">
        <v>727.1</v>
      </c>
      <c r="M278" s="31">
        <v>1.3464799999999999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699.95</v>
      </c>
      <c r="D279" s="36">
        <v>704.43333333333339</v>
      </c>
      <c r="E279" s="36">
        <v>689.86666666666679</v>
      </c>
      <c r="F279" s="36">
        <v>679.78333333333342</v>
      </c>
      <c r="G279" s="36">
        <v>665.21666666666681</v>
      </c>
      <c r="H279" s="36">
        <v>714.51666666666677</v>
      </c>
      <c r="I279" s="36">
        <v>729.08333333333337</v>
      </c>
      <c r="J279" s="36">
        <v>739.16666666666674</v>
      </c>
      <c r="K279" s="31">
        <v>719</v>
      </c>
      <c r="L279" s="31">
        <v>694.35</v>
      </c>
      <c r="M279" s="31">
        <v>23.793839999999999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998.35</v>
      </c>
      <c r="D280" s="36">
        <v>1006.1166666666668</v>
      </c>
      <c r="E280" s="36">
        <v>987.43333333333362</v>
      </c>
      <c r="F280" s="36">
        <v>976.51666666666688</v>
      </c>
      <c r="G280" s="36">
        <v>957.83333333333371</v>
      </c>
      <c r="H280" s="36">
        <v>1017.0333333333335</v>
      </c>
      <c r="I280" s="36">
        <v>1035.7166666666667</v>
      </c>
      <c r="J280" s="36">
        <v>1046.6333333333334</v>
      </c>
      <c r="K280" s="31">
        <v>1024.8</v>
      </c>
      <c r="L280" s="31">
        <v>995.2</v>
      </c>
      <c r="M280" s="31">
        <v>2.0885400000000001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504.45</v>
      </c>
      <c r="D281" s="36">
        <v>497.79999999999995</v>
      </c>
      <c r="E281" s="36">
        <v>488.94999999999993</v>
      </c>
      <c r="F281" s="36">
        <v>473.45</v>
      </c>
      <c r="G281" s="36">
        <v>464.59999999999997</v>
      </c>
      <c r="H281" s="36">
        <v>513.29999999999995</v>
      </c>
      <c r="I281" s="36">
        <v>522.14999999999986</v>
      </c>
      <c r="J281" s="36">
        <v>537.64999999999986</v>
      </c>
      <c r="K281" s="31">
        <v>506.65</v>
      </c>
      <c r="L281" s="31">
        <v>482.3</v>
      </c>
      <c r="M281" s="31">
        <v>20.45044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867.1</v>
      </c>
      <c r="D282" s="36">
        <v>872.51666666666677</v>
      </c>
      <c r="E282" s="36">
        <v>858.13333333333355</v>
      </c>
      <c r="F282" s="36">
        <v>849.16666666666674</v>
      </c>
      <c r="G282" s="36">
        <v>834.78333333333353</v>
      </c>
      <c r="H282" s="36">
        <v>881.48333333333358</v>
      </c>
      <c r="I282" s="36">
        <v>895.86666666666679</v>
      </c>
      <c r="J282" s="36">
        <v>904.8333333333336</v>
      </c>
      <c r="K282" s="31">
        <v>886.9</v>
      </c>
      <c r="L282" s="31">
        <v>863.55</v>
      </c>
      <c r="M282" s="31">
        <v>1.53355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4564.6000000000004</v>
      </c>
      <c r="D283" s="36">
        <v>4588.2166666666672</v>
      </c>
      <c r="E283" s="36">
        <v>4486.4333333333343</v>
      </c>
      <c r="F283" s="36">
        <v>4408.2666666666673</v>
      </c>
      <c r="G283" s="36">
        <v>4306.4833333333345</v>
      </c>
      <c r="H283" s="36">
        <v>4666.3833333333341</v>
      </c>
      <c r="I283" s="36">
        <v>4768.166666666667</v>
      </c>
      <c r="J283" s="36">
        <v>4846.3333333333339</v>
      </c>
      <c r="K283" s="31">
        <v>4690</v>
      </c>
      <c r="L283" s="31">
        <v>4510.05</v>
      </c>
      <c r="M283" s="31">
        <v>1.3909800000000001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369.05</v>
      </c>
      <c r="D284" s="36">
        <v>367.09999999999997</v>
      </c>
      <c r="E284" s="36">
        <v>357.99999999999994</v>
      </c>
      <c r="F284" s="36">
        <v>346.95</v>
      </c>
      <c r="G284" s="36">
        <v>337.84999999999997</v>
      </c>
      <c r="H284" s="36">
        <v>378.14999999999992</v>
      </c>
      <c r="I284" s="36">
        <v>387.24999999999994</v>
      </c>
      <c r="J284" s="36">
        <v>398.2999999999999</v>
      </c>
      <c r="K284" s="31">
        <v>376.2</v>
      </c>
      <c r="L284" s="31">
        <v>356.05</v>
      </c>
      <c r="M284" s="31">
        <v>44.109400000000001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1719.55</v>
      </c>
      <c r="D285" s="36">
        <v>1720.2166666666665</v>
      </c>
      <c r="E285" s="36">
        <v>1690.633333333333</v>
      </c>
      <c r="F285" s="36">
        <v>1661.7166666666665</v>
      </c>
      <c r="G285" s="36">
        <v>1632.133333333333</v>
      </c>
      <c r="H285" s="36">
        <v>1749.133333333333</v>
      </c>
      <c r="I285" s="36">
        <v>1778.7166666666665</v>
      </c>
      <c r="J285" s="36">
        <v>1807.633333333333</v>
      </c>
      <c r="K285" s="31">
        <v>1749.8</v>
      </c>
      <c r="L285" s="31">
        <v>1691.3</v>
      </c>
      <c r="M285" s="31">
        <v>8.6875699999999991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331.2</v>
      </c>
      <c r="D286" s="36">
        <v>335.96666666666664</v>
      </c>
      <c r="E286" s="36">
        <v>323.23333333333329</v>
      </c>
      <c r="F286" s="36">
        <v>315.26666666666665</v>
      </c>
      <c r="G286" s="36">
        <v>302.5333333333333</v>
      </c>
      <c r="H286" s="36">
        <v>343.93333333333328</v>
      </c>
      <c r="I286" s="36">
        <v>356.66666666666663</v>
      </c>
      <c r="J286" s="36">
        <v>364.63333333333327</v>
      </c>
      <c r="K286" s="31">
        <v>348.7</v>
      </c>
      <c r="L286" s="31">
        <v>328</v>
      </c>
      <c r="M286" s="31">
        <v>117.01085999999999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4964.8500000000004</v>
      </c>
      <c r="D287" s="36">
        <v>4916.9833333333336</v>
      </c>
      <c r="E287" s="36">
        <v>4848.9666666666672</v>
      </c>
      <c r="F287" s="36">
        <v>4733.0833333333339</v>
      </c>
      <c r="G287" s="36">
        <v>4665.0666666666675</v>
      </c>
      <c r="H287" s="36">
        <v>5032.8666666666668</v>
      </c>
      <c r="I287" s="36">
        <v>5100.8833333333332</v>
      </c>
      <c r="J287" s="36">
        <v>5216.7666666666664</v>
      </c>
      <c r="K287" s="31">
        <v>4985</v>
      </c>
      <c r="L287" s="31">
        <v>4801.1000000000004</v>
      </c>
      <c r="M287" s="31">
        <v>0.20560999999999999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1442.15</v>
      </c>
      <c r="D288" s="36">
        <v>1456.8</v>
      </c>
      <c r="E288" s="36">
        <v>1417.85</v>
      </c>
      <c r="F288" s="36">
        <v>1393.55</v>
      </c>
      <c r="G288" s="36">
        <v>1354.6</v>
      </c>
      <c r="H288" s="36">
        <v>1481.1</v>
      </c>
      <c r="I288" s="36">
        <v>1520.0500000000002</v>
      </c>
      <c r="J288" s="36">
        <v>1544.35</v>
      </c>
      <c r="K288" s="31">
        <v>1495.75</v>
      </c>
      <c r="L288" s="31">
        <v>1432.5</v>
      </c>
      <c r="M288" s="31">
        <v>4.9022199999999998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1303.5999999999999</v>
      </c>
      <c r="D289" s="36">
        <v>1292.6000000000001</v>
      </c>
      <c r="E289" s="36">
        <v>1273.2500000000002</v>
      </c>
      <c r="F289" s="36">
        <v>1242.9000000000001</v>
      </c>
      <c r="G289" s="36">
        <v>1223.5500000000002</v>
      </c>
      <c r="H289" s="36">
        <v>1322.9500000000003</v>
      </c>
      <c r="I289" s="36">
        <v>1342.3000000000002</v>
      </c>
      <c r="J289" s="36">
        <v>1372.6500000000003</v>
      </c>
      <c r="K289" s="31">
        <v>1311.95</v>
      </c>
      <c r="L289" s="31">
        <v>1262.25</v>
      </c>
      <c r="M289" s="31">
        <v>7.9354300000000002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496.85</v>
      </c>
      <c r="D290" s="36">
        <v>496.2166666666667</v>
      </c>
      <c r="E290" s="36">
        <v>493.63333333333338</v>
      </c>
      <c r="F290" s="36">
        <v>490.41666666666669</v>
      </c>
      <c r="G290" s="36">
        <v>487.83333333333337</v>
      </c>
      <c r="H290" s="36">
        <v>499.43333333333339</v>
      </c>
      <c r="I290" s="36">
        <v>502.01666666666665</v>
      </c>
      <c r="J290" s="36">
        <v>505.23333333333341</v>
      </c>
      <c r="K290" s="31">
        <v>498.8</v>
      </c>
      <c r="L290" s="31">
        <v>493</v>
      </c>
      <c r="M290" s="31">
        <v>16.197019999999998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273.25</v>
      </c>
      <c r="D291" s="36">
        <v>272.48333333333335</v>
      </c>
      <c r="E291" s="36">
        <v>270.4666666666667</v>
      </c>
      <c r="F291" s="36">
        <v>267.68333333333334</v>
      </c>
      <c r="G291" s="36">
        <v>265.66666666666669</v>
      </c>
      <c r="H291" s="36">
        <v>275.26666666666671</v>
      </c>
      <c r="I291" s="36">
        <v>277.28333333333336</v>
      </c>
      <c r="J291" s="36">
        <v>280.06666666666672</v>
      </c>
      <c r="K291" s="31">
        <v>274.5</v>
      </c>
      <c r="L291" s="31">
        <v>269.7</v>
      </c>
      <c r="M291" s="31">
        <v>5.7712399999999997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195.72</v>
      </c>
      <c r="D292" s="36">
        <v>197.94666666666669</v>
      </c>
      <c r="E292" s="36">
        <v>191.78333333333336</v>
      </c>
      <c r="F292" s="36">
        <v>187.84666666666666</v>
      </c>
      <c r="G292" s="36">
        <v>181.68333333333334</v>
      </c>
      <c r="H292" s="36">
        <v>201.88333333333338</v>
      </c>
      <c r="I292" s="36">
        <v>208.04666666666674</v>
      </c>
      <c r="J292" s="36">
        <v>211.98333333333341</v>
      </c>
      <c r="K292" s="31">
        <v>204.11</v>
      </c>
      <c r="L292" s="31">
        <v>194.01</v>
      </c>
      <c r="M292" s="31">
        <v>36.001860000000001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4152.1000000000004</v>
      </c>
      <c r="D293" s="36">
        <v>4238.8166666666666</v>
      </c>
      <c r="E293" s="36">
        <v>4043.2833333333328</v>
      </c>
      <c r="F293" s="36">
        <v>3934.4666666666662</v>
      </c>
      <c r="G293" s="36">
        <v>3738.9333333333325</v>
      </c>
      <c r="H293" s="36">
        <v>4347.6333333333332</v>
      </c>
      <c r="I293" s="36">
        <v>4543.1666666666679</v>
      </c>
      <c r="J293" s="36">
        <v>4651.9833333333336</v>
      </c>
      <c r="K293" s="31">
        <v>4434.3500000000004</v>
      </c>
      <c r="L293" s="31">
        <v>4130</v>
      </c>
      <c r="M293" s="31">
        <v>3.1802999999999999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906.6</v>
      </c>
      <c r="D294" s="36">
        <v>903.6</v>
      </c>
      <c r="E294" s="36">
        <v>897.30000000000007</v>
      </c>
      <c r="F294" s="36">
        <v>888</v>
      </c>
      <c r="G294" s="36">
        <v>881.7</v>
      </c>
      <c r="H294" s="36">
        <v>912.90000000000009</v>
      </c>
      <c r="I294" s="36">
        <v>919.2</v>
      </c>
      <c r="J294" s="36">
        <v>928.50000000000011</v>
      </c>
      <c r="K294" s="31">
        <v>909.9</v>
      </c>
      <c r="L294" s="31">
        <v>894.3</v>
      </c>
      <c r="M294" s="31">
        <v>2.7070699999999999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764.55</v>
      </c>
      <c r="D295" s="36">
        <v>766.58333333333337</v>
      </c>
      <c r="E295" s="36">
        <v>749.51666666666677</v>
      </c>
      <c r="F295" s="36">
        <v>734.48333333333335</v>
      </c>
      <c r="G295" s="36">
        <v>717.41666666666674</v>
      </c>
      <c r="H295" s="36">
        <v>781.61666666666679</v>
      </c>
      <c r="I295" s="36">
        <v>798.68333333333339</v>
      </c>
      <c r="J295" s="36">
        <v>813.71666666666681</v>
      </c>
      <c r="K295" s="31">
        <v>783.65</v>
      </c>
      <c r="L295" s="31">
        <v>751.55</v>
      </c>
      <c r="M295" s="31">
        <v>8.2670600000000007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1847.85</v>
      </c>
      <c r="D296" s="36">
        <v>1849.2833333333335</v>
      </c>
      <c r="E296" s="36">
        <v>1828.5666666666671</v>
      </c>
      <c r="F296" s="36">
        <v>1809.2833333333335</v>
      </c>
      <c r="G296" s="36">
        <v>1788.5666666666671</v>
      </c>
      <c r="H296" s="36">
        <v>1868.5666666666671</v>
      </c>
      <c r="I296" s="36">
        <v>1889.2833333333338</v>
      </c>
      <c r="J296" s="36">
        <v>1908.5666666666671</v>
      </c>
      <c r="K296" s="31">
        <v>1870</v>
      </c>
      <c r="L296" s="31">
        <v>1830</v>
      </c>
      <c r="M296" s="31">
        <v>39.202109999999998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2101.9</v>
      </c>
      <c r="D297" s="36">
        <v>2103.2833333333333</v>
      </c>
      <c r="E297" s="36">
        <v>2090.6666666666665</v>
      </c>
      <c r="F297" s="36">
        <v>2079.4333333333334</v>
      </c>
      <c r="G297" s="36">
        <v>2066.8166666666666</v>
      </c>
      <c r="H297" s="36">
        <v>2114.5166666666664</v>
      </c>
      <c r="I297" s="36">
        <v>2127.1333333333332</v>
      </c>
      <c r="J297" s="36">
        <v>2138.3666666666663</v>
      </c>
      <c r="K297" s="31">
        <v>2115.9</v>
      </c>
      <c r="L297" s="31">
        <v>2092.0500000000002</v>
      </c>
      <c r="M297" s="31">
        <v>0.94027000000000005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184.01</v>
      </c>
      <c r="D298" s="36">
        <v>184.79999999999998</v>
      </c>
      <c r="E298" s="36">
        <v>182.46999999999997</v>
      </c>
      <c r="F298" s="36">
        <v>180.92999999999998</v>
      </c>
      <c r="G298" s="36">
        <v>178.59999999999997</v>
      </c>
      <c r="H298" s="36">
        <v>186.33999999999997</v>
      </c>
      <c r="I298" s="36">
        <v>188.66999999999996</v>
      </c>
      <c r="J298" s="36">
        <v>190.20999999999998</v>
      </c>
      <c r="K298" s="31">
        <v>187.13</v>
      </c>
      <c r="L298" s="31">
        <v>183.26</v>
      </c>
      <c r="M298" s="31">
        <v>47.731940000000002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5073.3999999999996</v>
      </c>
      <c r="D299" s="36">
        <v>5081.3833333333332</v>
      </c>
      <c r="E299" s="36">
        <v>5023.7666666666664</v>
      </c>
      <c r="F299" s="36">
        <v>4974.1333333333332</v>
      </c>
      <c r="G299" s="36">
        <v>4916.5166666666664</v>
      </c>
      <c r="H299" s="36">
        <v>5131.0166666666664</v>
      </c>
      <c r="I299" s="36">
        <v>5188.6333333333332</v>
      </c>
      <c r="J299" s="36">
        <v>5238.2666666666664</v>
      </c>
      <c r="K299" s="31">
        <v>5139</v>
      </c>
      <c r="L299" s="31">
        <v>5031.75</v>
      </c>
      <c r="M299" s="31">
        <v>1.1285700000000001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771.45</v>
      </c>
      <c r="D300" s="36">
        <v>777.06666666666661</v>
      </c>
      <c r="E300" s="36">
        <v>762.38333333333321</v>
      </c>
      <c r="F300" s="36">
        <v>753.31666666666661</v>
      </c>
      <c r="G300" s="36">
        <v>738.63333333333321</v>
      </c>
      <c r="H300" s="36">
        <v>786.13333333333321</v>
      </c>
      <c r="I300" s="36">
        <v>800.81666666666661</v>
      </c>
      <c r="J300" s="36">
        <v>809.88333333333321</v>
      </c>
      <c r="K300" s="31">
        <v>791.75</v>
      </c>
      <c r="L300" s="31">
        <v>768</v>
      </c>
      <c r="M300" s="31">
        <v>18.921589999999998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5377.15</v>
      </c>
      <c r="D301" s="36">
        <v>5380.2333333333327</v>
      </c>
      <c r="E301" s="36">
        <v>5331.7666666666655</v>
      </c>
      <c r="F301" s="36">
        <v>5286.3833333333332</v>
      </c>
      <c r="G301" s="36">
        <v>5237.9166666666661</v>
      </c>
      <c r="H301" s="36">
        <v>5425.616666666665</v>
      </c>
      <c r="I301" s="36">
        <v>5474.0833333333321</v>
      </c>
      <c r="J301" s="36">
        <v>5519.4666666666644</v>
      </c>
      <c r="K301" s="31">
        <v>5428.7</v>
      </c>
      <c r="L301" s="31">
        <v>5334.85</v>
      </c>
      <c r="M301" s="31">
        <v>2.4108999999999998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3666.1</v>
      </c>
      <c r="D302" s="36">
        <v>3665.7333333333336</v>
      </c>
      <c r="E302" s="36">
        <v>3646.4666666666672</v>
      </c>
      <c r="F302" s="36">
        <v>3626.8333333333335</v>
      </c>
      <c r="G302" s="36">
        <v>3607.5666666666671</v>
      </c>
      <c r="H302" s="36">
        <v>3685.3666666666672</v>
      </c>
      <c r="I302" s="36">
        <v>3704.6333333333337</v>
      </c>
      <c r="J302" s="36">
        <v>3724.2666666666673</v>
      </c>
      <c r="K302" s="31">
        <v>3685</v>
      </c>
      <c r="L302" s="31">
        <v>3646.1</v>
      </c>
      <c r="M302" s="31">
        <v>24.251760000000001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530.45000000000005</v>
      </c>
      <c r="D303" s="36">
        <v>523.83333333333337</v>
      </c>
      <c r="E303" s="36">
        <v>514.66666666666674</v>
      </c>
      <c r="F303" s="36">
        <v>498.88333333333338</v>
      </c>
      <c r="G303" s="36">
        <v>489.71666666666675</v>
      </c>
      <c r="H303" s="36">
        <v>539.61666666666679</v>
      </c>
      <c r="I303" s="36">
        <v>548.78333333333353</v>
      </c>
      <c r="J303" s="36">
        <v>564.56666666666672</v>
      </c>
      <c r="K303" s="31">
        <v>533</v>
      </c>
      <c r="L303" s="31">
        <v>508.05</v>
      </c>
      <c r="M303" s="31">
        <v>4.9507500000000002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479.9</v>
      </c>
      <c r="D304" s="36">
        <v>477.0333333333333</v>
      </c>
      <c r="E304" s="36">
        <v>471.16666666666663</v>
      </c>
      <c r="F304" s="36">
        <v>462.43333333333334</v>
      </c>
      <c r="G304" s="36">
        <v>456.56666666666666</v>
      </c>
      <c r="H304" s="36">
        <v>485.76666666666659</v>
      </c>
      <c r="I304" s="36">
        <v>491.63333333333327</v>
      </c>
      <c r="J304" s="36">
        <v>500.36666666666656</v>
      </c>
      <c r="K304" s="31">
        <v>482.9</v>
      </c>
      <c r="L304" s="31">
        <v>468.3</v>
      </c>
      <c r="M304" s="31">
        <v>24.659559999999999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273.60000000000002</v>
      </c>
      <c r="D305" s="36">
        <v>275.25</v>
      </c>
      <c r="E305" s="36">
        <v>270.8</v>
      </c>
      <c r="F305" s="36">
        <v>268</v>
      </c>
      <c r="G305" s="36">
        <v>263.55</v>
      </c>
      <c r="H305" s="36">
        <v>278.05</v>
      </c>
      <c r="I305" s="36">
        <v>282.50000000000006</v>
      </c>
      <c r="J305" s="36">
        <v>285.3</v>
      </c>
      <c r="K305" s="31">
        <v>279.7</v>
      </c>
      <c r="L305" s="31">
        <v>272.45</v>
      </c>
      <c r="M305" s="31">
        <v>20.39378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150.62</v>
      </c>
      <c r="D306" s="36">
        <v>150.10666666666665</v>
      </c>
      <c r="E306" s="36">
        <v>148.01333333333332</v>
      </c>
      <c r="F306" s="36">
        <v>145.40666666666667</v>
      </c>
      <c r="G306" s="36">
        <v>143.31333333333333</v>
      </c>
      <c r="H306" s="36">
        <v>152.71333333333331</v>
      </c>
      <c r="I306" s="36">
        <v>154.80666666666662</v>
      </c>
      <c r="J306" s="36">
        <v>157.4133333333333</v>
      </c>
      <c r="K306" s="31">
        <v>152.19999999999999</v>
      </c>
      <c r="L306" s="31">
        <v>147.5</v>
      </c>
      <c r="M306" s="31">
        <v>53.654209999999999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1032.3499999999999</v>
      </c>
      <c r="D307" s="36">
        <v>1027.5166666666667</v>
      </c>
      <c r="E307" s="36">
        <v>1013.0333333333333</v>
      </c>
      <c r="F307" s="36">
        <v>993.7166666666667</v>
      </c>
      <c r="G307" s="36">
        <v>979.23333333333335</v>
      </c>
      <c r="H307" s="36">
        <v>1046.8333333333333</v>
      </c>
      <c r="I307" s="36">
        <v>1061.3166666666664</v>
      </c>
      <c r="J307" s="36">
        <v>1080.6333333333332</v>
      </c>
      <c r="K307" s="31">
        <v>1042</v>
      </c>
      <c r="L307" s="31">
        <v>1008.2</v>
      </c>
      <c r="M307" s="31">
        <v>69.417500000000004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9049.4</v>
      </c>
      <c r="D308" s="36">
        <v>9116.4666666666672</v>
      </c>
      <c r="E308" s="36">
        <v>8952.9333333333343</v>
      </c>
      <c r="F308" s="36">
        <v>8856.4666666666672</v>
      </c>
      <c r="G308" s="36">
        <v>8692.9333333333343</v>
      </c>
      <c r="H308" s="36">
        <v>9212.9333333333343</v>
      </c>
      <c r="I308" s="36">
        <v>9376.4666666666672</v>
      </c>
      <c r="J308" s="36">
        <v>9472.9333333333343</v>
      </c>
      <c r="K308" s="31">
        <v>9280</v>
      </c>
      <c r="L308" s="31">
        <v>9020</v>
      </c>
      <c r="M308" s="31">
        <v>0.60240000000000005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759.2</v>
      </c>
      <c r="D309" s="36">
        <v>761.08333333333337</v>
      </c>
      <c r="E309" s="36">
        <v>744.2166666666667</v>
      </c>
      <c r="F309" s="36">
        <v>729.23333333333335</v>
      </c>
      <c r="G309" s="36">
        <v>712.36666666666667</v>
      </c>
      <c r="H309" s="36">
        <v>776.06666666666672</v>
      </c>
      <c r="I309" s="36">
        <v>792.93333333333328</v>
      </c>
      <c r="J309" s="36">
        <v>807.91666666666674</v>
      </c>
      <c r="K309" s="31">
        <v>777.95</v>
      </c>
      <c r="L309" s="31">
        <v>746.1</v>
      </c>
      <c r="M309" s="31">
        <v>6.6086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1814.75</v>
      </c>
      <c r="D310" s="36">
        <v>1801.1833333333334</v>
      </c>
      <c r="E310" s="36">
        <v>1780.8666666666668</v>
      </c>
      <c r="F310" s="36">
        <v>1746.9833333333333</v>
      </c>
      <c r="G310" s="36">
        <v>1726.6666666666667</v>
      </c>
      <c r="H310" s="36">
        <v>1835.0666666666668</v>
      </c>
      <c r="I310" s="36">
        <v>1855.3833333333334</v>
      </c>
      <c r="J310" s="36">
        <v>1889.2666666666669</v>
      </c>
      <c r="K310" s="31">
        <v>1821.5</v>
      </c>
      <c r="L310" s="31">
        <v>1767.3</v>
      </c>
      <c r="M310" s="31">
        <v>12.074070000000001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84.34</v>
      </c>
      <c r="D311" s="36">
        <v>84.279999999999987</v>
      </c>
      <c r="E311" s="36">
        <v>82.759999999999977</v>
      </c>
      <c r="F311" s="36">
        <v>81.179999999999993</v>
      </c>
      <c r="G311" s="36">
        <v>79.659999999999982</v>
      </c>
      <c r="H311" s="36">
        <v>85.859999999999971</v>
      </c>
      <c r="I311" s="36">
        <v>87.379999999999981</v>
      </c>
      <c r="J311" s="36">
        <v>88.959999999999965</v>
      </c>
      <c r="K311" s="31">
        <v>85.8</v>
      </c>
      <c r="L311" s="31">
        <v>82.7</v>
      </c>
      <c r="M311" s="31">
        <v>41.558480000000003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131350.54999999999</v>
      </c>
      <c r="D312" s="36">
        <v>130586.76666666666</v>
      </c>
      <c r="E312" s="36">
        <v>129523.58333333331</v>
      </c>
      <c r="F312" s="36">
        <v>127696.61666666665</v>
      </c>
      <c r="G312" s="36">
        <v>126633.43333333331</v>
      </c>
      <c r="H312" s="36">
        <v>132413.73333333334</v>
      </c>
      <c r="I312" s="36">
        <v>133476.91666666669</v>
      </c>
      <c r="J312" s="36">
        <v>135303.88333333333</v>
      </c>
      <c r="K312" s="31">
        <v>131649.95000000001</v>
      </c>
      <c r="L312" s="31">
        <v>128759.8</v>
      </c>
      <c r="M312" s="31">
        <v>7.8789999999999999E-2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1964.2</v>
      </c>
      <c r="D313" s="36">
        <v>1958.7</v>
      </c>
      <c r="E313" s="36">
        <v>1927.4</v>
      </c>
      <c r="F313" s="36">
        <v>1890.6000000000001</v>
      </c>
      <c r="G313" s="36">
        <v>1859.3000000000002</v>
      </c>
      <c r="H313" s="36">
        <v>1995.5</v>
      </c>
      <c r="I313" s="36">
        <v>2026.7999999999997</v>
      </c>
      <c r="J313" s="36">
        <v>2063.6</v>
      </c>
      <c r="K313" s="31">
        <v>1990</v>
      </c>
      <c r="L313" s="31">
        <v>1921.9</v>
      </c>
      <c r="M313" s="31">
        <v>4.2316799999999999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1561.6</v>
      </c>
      <c r="D314" s="36">
        <v>1560.3166666666666</v>
      </c>
      <c r="E314" s="36">
        <v>1543.2333333333331</v>
      </c>
      <c r="F314" s="36">
        <v>1524.8666666666666</v>
      </c>
      <c r="G314" s="36">
        <v>1507.7833333333331</v>
      </c>
      <c r="H314" s="36">
        <v>1578.6833333333332</v>
      </c>
      <c r="I314" s="36">
        <v>1595.7666666666667</v>
      </c>
      <c r="J314" s="36">
        <v>1614.1333333333332</v>
      </c>
      <c r="K314" s="31">
        <v>1577.4</v>
      </c>
      <c r="L314" s="31">
        <v>1541.95</v>
      </c>
      <c r="M314" s="31">
        <v>2.6730299999999998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1664.25</v>
      </c>
      <c r="D315" s="36">
        <v>1693.55</v>
      </c>
      <c r="E315" s="36">
        <v>1624.85</v>
      </c>
      <c r="F315" s="36">
        <v>1585.45</v>
      </c>
      <c r="G315" s="36">
        <v>1516.75</v>
      </c>
      <c r="H315" s="36">
        <v>1732.9499999999998</v>
      </c>
      <c r="I315" s="36">
        <v>1801.65</v>
      </c>
      <c r="J315" s="36">
        <v>1841.0499999999997</v>
      </c>
      <c r="K315" s="31">
        <v>1762.25</v>
      </c>
      <c r="L315" s="31">
        <v>1654.15</v>
      </c>
      <c r="M315" s="31">
        <v>17.179860000000001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640.6</v>
      </c>
      <c r="D316" s="36">
        <v>643.61666666666667</v>
      </c>
      <c r="E316" s="36">
        <v>635.43333333333339</v>
      </c>
      <c r="F316" s="36">
        <v>630.26666666666677</v>
      </c>
      <c r="G316" s="36">
        <v>622.08333333333348</v>
      </c>
      <c r="H316" s="36">
        <v>648.7833333333333</v>
      </c>
      <c r="I316" s="36">
        <v>656.96666666666647</v>
      </c>
      <c r="J316" s="36">
        <v>662.13333333333321</v>
      </c>
      <c r="K316" s="31">
        <v>651.79999999999995</v>
      </c>
      <c r="L316" s="31">
        <v>638.45000000000005</v>
      </c>
      <c r="M316" s="31">
        <v>3.9085999999999999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302.25</v>
      </c>
      <c r="D317" s="36">
        <v>302.78333333333336</v>
      </c>
      <c r="E317" s="36">
        <v>300.56666666666672</v>
      </c>
      <c r="F317" s="36">
        <v>298.88333333333338</v>
      </c>
      <c r="G317" s="36">
        <v>296.66666666666674</v>
      </c>
      <c r="H317" s="36">
        <v>304.4666666666667</v>
      </c>
      <c r="I317" s="36">
        <v>306.68333333333328</v>
      </c>
      <c r="J317" s="36">
        <v>308.36666666666667</v>
      </c>
      <c r="K317" s="31">
        <v>305</v>
      </c>
      <c r="L317" s="31">
        <v>301.10000000000002</v>
      </c>
      <c r="M317" s="31">
        <v>11.684670000000001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2925.5</v>
      </c>
      <c r="D318" s="36">
        <v>2900.9166666666665</v>
      </c>
      <c r="E318" s="36">
        <v>2861.833333333333</v>
      </c>
      <c r="F318" s="36">
        <v>2798.1666666666665</v>
      </c>
      <c r="G318" s="36">
        <v>2759.083333333333</v>
      </c>
      <c r="H318" s="36">
        <v>2964.583333333333</v>
      </c>
      <c r="I318" s="36">
        <v>3003.6666666666661</v>
      </c>
      <c r="J318" s="36">
        <v>3067.333333333333</v>
      </c>
      <c r="K318" s="31">
        <v>2940</v>
      </c>
      <c r="L318" s="31">
        <v>2837.25</v>
      </c>
      <c r="M318" s="31">
        <v>29.02129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459.05</v>
      </c>
      <c r="D319" s="36">
        <v>454.36666666666662</v>
      </c>
      <c r="E319" s="36">
        <v>445.73333333333323</v>
      </c>
      <c r="F319" s="36">
        <v>432.41666666666663</v>
      </c>
      <c r="G319" s="36">
        <v>423.78333333333325</v>
      </c>
      <c r="H319" s="36">
        <v>467.68333333333322</v>
      </c>
      <c r="I319" s="36">
        <v>476.31666666666655</v>
      </c>
      <c r="J319" s="36">
        <v>489.63333333333321</v>
      </c>
      <c r="K319" s="31">
        <v>463</v>
      </c>
      <c r="L319" s="31">
        <v>441.05</v>
      </c>
      <c r="M319" s="31">
        <v>3.0077099999999999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619.45000000000005</v>
      </c>
      <c r="D320" s="36">
        <v>619.16666666666663</v>
      </c>
      <c r="E320" s="36">
        <v>613.08333333333326</v>
      </c>
      <c r="F320" s="36">
        <v>606.71666666666658</v>
      </c>
      <c r="G320" s="36">
        <v>600.63333333333321</v>
      </c>
      <c r="H320" s="36">
        <v>625.5333333333333</v>
      </c>
      <c r="I320" s="36">
        <v>631.61666666666656</v>
      </c>
      <c r="J320" s="36">
        <v>637.98333333333335</v>
      </c>
      <c r="K320" s="31">
        <v>625.25</v>
      </c>
      <c r="L320" s="31">
        <v>612.79999999999995</v>
      </c>
      <c r="M320" s="31">
        <v>1.7577499999999999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206.58</v>
      </c>
      <c r="D321" s="36">
        <v>206.74333333333334</v>
      </c>
      <c r="E321" s="36">
        <v>205.48666666666668</v>
      </c>
      <c r="F321" s="36">
        <v>204.39333333333335</v>
      </c>
      <c r="G321" s="36">
        <v>203.13666666666668</v>
      </c>
      <c r="H321" s="36">
        <v>207.83666666666667</v>
      </c>
      <c r="I321" s="36">
        <v>209.09333333333333</v>
      </c>
      <c r="J321" s="36">
        <v>210.18666666666667</v>
      </c>
      <c r="K321" s="31">
        <v>208</v>
      </c>
      <c r="L321" s="31">
        <v>205.65</v>
      </c>
      <c r="M321" s="31">
        <v>41.94979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232.82</v>
      </c>
      <c r="D322" s="36">
        <v>232.28333333333333</v>
      </c>
      <c r="E322" s="36">
        <v>220.03666666666666</v>
      </c>
      <c r="F322" s="36">
        <v>207.25333333333333</v>
      </c>
      <c r="G322" s="36">
        <v>195.00666666666666</v>
      </c>
      <c r="H322" s="36">
        <v>245.06666666666666</v>
      </c>
      <c r="I322" s="36">
        <v>257.31333333333333</v>
      </c>
      <c r="J322" s="36">
        <v>270.09666666666669</v>
      </c>
      <c r="K322" s="31">
        <v>244.53</v>
      </c>
      <c r="L322" s="31">
        <v>219.5</v>
      </c>
      <c r="M322" s="31">
        <v>553.20068000000003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2102.5</v>
      </c>
      <c r="D323" s="36">
        <v>2105.8333333333335</v>
      </c>
      <c r="E323" s="36">
        <v>2061.666666666667</v>
      </c>
      <c r="F323" s="36">
        <v>2020.8333333333335</v>
      </c>
      <c r="G323" s="36">
        <v>1976.666666666667</v>
      </c>
      <c r="H323" s="36">
        <v>2146.666666666667</v>
      </c>
      <c r="I323" s="36">
        <v>2190.8333333333339</v>
      </c>
      <c r="J323" s="36">
        <v>2231.666666666667</v>
      </c>
      <c r="K323" s="31">
        <v>2150</v>
      </c>
      <c r="L323" s="31">
        <v>2065</v>
      </c>
      <c r="M323" s="31">
        <v>8.7652300000000007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637.79999999999995</v>
      </c>
      <c r="D324" s="36">
        <v>637.54999999999995</v>
      </c>
      <c r="E324" s="36">
        <v>630.79999999999995</v>
      </c>
      <c r="F324" s="36">
        <v>623.79999999999995</v>
      </c>
      <c r="G324" s="36">
        <v>617.04999999999995</v>
      </c>
      <c r="H324" s="36">
        <v>644.54999999999995</v>
      </c>
      <c r="I324" s="36">
        <v>651.29999999999995</v>
      </c>
      <c r="J324" s="36">
        <v>658.3</v>
      </c>
      <c r="K324" s="31">
        <v>644.29999999999995</v>
      </c>
      <c r="L324" s="31">
        <v>630.54999999999995</v>
      </c>
      <c r="M324" s="31">
        <v>27.296810000000001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12827.7</v>
      </c>
      <c r="D325" s="36">
        <v>12683.9</v>
      </c>
      <c r="E325" s="36">
        <v>12407.849999999999</v>
      </c>
      <c r="F325" s="36">
        <v>11987.999999999998</v>
      </c>
      <c r="G325" s="36">
        <v>11711.949999999997</v>
      </c>
      <c r="H325" s="36">
        <v>13103.75</v>
      </c>
      <c r="I325" s="36">
        <v>13379.8</v>
      </c>
      <c r="J325" s="36">
        <v>13799.650000000001</v>
      </c>
      <c r="K325" s="31">
        <v>12959.95</v>
      </c>
      <c r="L325" s="31">
        <v>12264.05</v>
      </c>
      <c r="M325" s="31">
        <v>21.141300000000001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2832.75</v>
      </c>
      <c r="D326" s="36">
        <v>2841.3166666666671</v>
      </c>
      <c r="E326" s="36">
        <v>2802.6333333333341</v>
      </c>
      <c r="F326" s="36">
        <v>2772.5166666666669</v>
      </c>
      <c r="G326" s="36">
        <v>2733.8333333333339</v>
      </c>
      <c r="H326" s="36">
        <v>2871.4333333333343</v>
      </c>
      <c r="I326" s="36">
        <v>2910.1166666666677</v>
      </c>
      <c r="J326" s="36">
        <v>2940.2333333333345</v>
      </c>
      <c r="K326" s="31">
        <v>2880</v>
      </c>
      <c r="L326" s="31">
        <v>2811.2</v>
      </c>
      <c r="M326" s="31">
        <v>0.54744000000000004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1013.4</v>
      </c>
      <c r="D327" s="36">
        <v>1006.4666666666667</v>
      </c>
      <c r="E327" s="36">
        <v>995.08333333333337</v>
      </c>
      <c r="F327" s="36">
        <v>976.76666666666665</v>
      </c>
      <c r="G327" s="36">
        <v>965.38333333333333</v>
      </c>
      <c r="H327" s="36">
        <v>1024.7833333333333</v>
      </c>
      <c r="I327" s="36">
        <v>1036.1666666666665</v>
      </c>
      <c r="J327" s="36">
        <v>1054.4833333333336</v>
      </c>
      <c r="K327" s="31">
        <v>1017.85</v>
      </c>
      <c r="L327" s="31">
        <v>988.15</v>
      </c>
      <c r="M327" s="31">
        <v>10.6348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917.65</v>
      </c>
      <c r="D328" s="36">
        <v>930.61666666666667</v>
      </c>
      <c r="E328" s="36">
        <v>895.63333333333333</v>
      </c>
      <c r="F328" s="36">
        <v>873.61666666666667</v>
      </c>
      <c r="G328" s="36">
        <v>838.63333333333333</v>
      </c>
      <c r="H328" s="36">
        <v>952.63333333333333</v>
      </c>
      <c r="I328" s="36">
        <v>987.61666666666667</v>
      </c>
      <c r="J328" s="36">
        <v>1009.6333333333333</v>
      </c>
      <c r="K328" s="31">
        <v>965.6</v>
      </c>
      <c r="L328" s="31">
        <v>908.6</v>
      </c>
      <c r="M328" s="31">
        <v>18.562570000000001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5513.4</v>
      </c>
      <c r="D329" s="36">
        <v>5493.6500000000005</v>
      </c>
      <c r="E329" s="36">
        <v>5322.3000000000011</v>
      </c>
      <c r="F329" s="36">
        <v>5131.2000000000007</v>
      </c>
      <c r="G329" s="36">
        <v>4959.8500000000013</v>
      </c>
      <c r="H329" s="36">
        <v>5684.7500000000009</v>
      </c>
      <c r="I329" s="36">
        <v>5856.1000000000013</v>
      </c>
      <c r="J329" s="36">
        <v>6047.2000000000007</v>
      </c>
      <c r="K329" s="31">
        <v>5665</v>
      </c>
      <c r="L329" s="31">
        <v>5302.55</v>
      </c>
      <c r="M329" s="31">
        <v>28.280729999999998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675.55</v>
      </c>
      <c r="D330" s="36">
        <v>673.44999999999993</v>
      </c>
      <c r="E330" s="36">
        <v>665.89999999999986</v>
      </c>
      <c r="F330" s="36">
        <v>656.24999999999989</v>
      </c>
      <c r="G330" s="36">
        <v>648.69999999999982</v>
      </c>
      <c r="H330" s="36">
        <v>683.09999999999991</v>
      </c>
      <c r="I330" s="36">
        <v>690.64999999999986</v>
      </c>
      <c r="J330" s="36">
        <v>700.3</v>
      </c>
      <c r="K330" s="31">
        <v>681</v>
      </c>
      <c r="L330" s="31">
        <v>663.8</v>
      </c>
      <c r="M330" s="31">
        <v>1.47872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1275.2</v>
      </c>
      <c r="D331" s="36">
        <v>1308.6333333333332</v>
      </c>
      <c r="E331" s="36">
        <v>1232.2666666666664</v>
      </c>
      <c r="F331" s="36">
        <v>1189.3333333333333</v>
      </c>
      <c r="G331" s="36">
        <v>1112.9666666666665</v>
      </c>
      <c r="H331" s="36">
        <v>1351.5666666666664</v>
      </c>
      <c r="I331" s="36">
        <v>1427.9333333333332</v>
      </c>
      <c r="J331" s="36">
        <v>1470.8666666666663</v>
      </c>
      <c r="K331" s="31">
        <v>1385</v>
      </c>
      <c r="L331" s="31">
        <v>1265.7</v>
      </c>
      <c r="M331" s="31">
        <v>5.3366600000000002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2047.9</v>
      </c>
      <c r="D332" s="36">
        <v>2058</v>
      </c>
      <c r="E332" s="36">
        <v>2028</v>
      </c>
      <c r="F332" s="36">
        <v>2008.1</v>
      </c>
      <c r="G332" s="36">
        <v>1978.1</v>
      </c>
      <c r="H332" s="36">
        <v>2077.9</v>
      </c>
      <c r="I332" s="36">
        <v>2107.9</v>
      </c>
      <c r="J332" s="36">
        <v>2127.8000000000002</v>
      </c>
      <c r="K332" s="31">
        <v>2088</v>
      </c>
      <c r="L332" s="31">
        <v>2038.1</v>
      </c>
      <c r="M332" s="31">
        <v>2.8704999999999998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492.4</v>
      </c>
      <c r="D333" s="36">
        <v>496.95</v>
      </c>
      <c r="E333" s="36">
        <v>481.5</v>
      </c>
      <c r="F333" s="36">
        <v>470.6</v>
      </c>
      <c r="G333" s="36">
        <v>455.15000000000003</v>
      </c>
      <c r="H333" s="36">
        <v>507.84999999999997</v>
      </c>
      <c r="I333" s="36">
        <v>523.29999999999995</v>
      </c>
      <c r="J333" s="36">
        <v>534.19999999999993</v>
      </c>
      <c r="K333" s="31">
        <v>512.4</v>
      </c>
      <c r="L333" s="31">
        <v>486.05</v>
      </c>
      <c r="M333" s="31">
        <v>4.3691500000000003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72.319999999999993</v>
      </c>
      <c r="D334" s="36">
        <v>72.603333333333339</v>
      </c>
      <c r="E334" s="36">
        <v>71.716666666666683</v>
      </c>
      <c r="F334" s="36">
        <v>71.113333333333344</v>
      </c>
      <c r="G334" s="36">
        <v>70.226666666666688</v>
      </c>
      <c r="H334" s="36">
        <v>73.206666666666678</v>
      </c>
      <c r="I334" s="36">
        <v>74.093333333333334</v>
      </c>
      <c r="J334" s="36">
        <v>74.696666666666673</v>
      </c>
      <c r="K334" s="31">
        <v>73.489999999999995</v>
      </c>
      <c r="L334" s="31">
        <v>72</v>
      </c>
      <c r="M334" s="31">
        <v>65.418989999999994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543</v>
      </c>
      <c r="D335" s="36">
        <v>547</v>
      </c>
      <c r="E335" s="36">
        <v>536</v>
      </c>
      <c r="F335" s="36">
        <v>529</v>
      </c>
      <c r="G335" s="36">
        <v>518</v>
      </c>
      <c r="H335" s="36">
        <v>554</v>
      </c>
      <c r="I335" s="36">
        <v>565</v>
      </c>
      <c r="J335" s="36">
        <v>572</v>
      </c>
      <c r="K335" s="31">
        <v>558</v>
      </c>
      <c r="L335" s="31">
        <v>540</v>
      </c>
      <c r="M335" s="31">
        <v>6.0896400000000002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2600.5</v>
      </c>
      <c r="D336" s="36">
        <v>2604.9</v>
      </c>
      <c r="E336" s="36">
        <v>2582.6000000000004</v>
      </c>
      <c r="F336" s="36">
        <v>2564.7000000000003</v>
      </c>
      <c r="G336" s="36">
        <v>2542.4000000000005</v>
      </c>
      <c r="H336" s="36">
        <v>2622.8</v>
      </c>
      <c r="I336" s="36">
        <v>2645.1000000000004</v>
      </c>
      <c r="J336" s="36">
        <v>2663</v>
      </c>
      <c r="K336" s="31">
        <v>2627.2</v>
      </c>
      <c r="L336" s="31">
        <v>2587</v>
      </c>
      <c r="M336" s="31">
        <v>4.4907000000000004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3878.3</v>
      </c>
      <c r="D337" s="36">
        <v>3906.0666666666671</v>
      </c>
      <c r="E337" s="36">
        <v>3775.5333333333342</v>
      </c>
      <c r="F337" s="36">
        <v>3672.7666666666673</v>
      </c>
      <c r="G337" s="36">
        <v>3542.2333333333345</v>
      </c>
      <c r="H337" s="36">
        <v>4008.8333333333339</v>
      </c>
      <c r="I337" s="36">
        <v>4139.3666666666668</v>
      </c>
      <c r="J337" s="36">
        <v>4242.1333333333332</v>
      </c>
      <c r="K337" s="31">
        <v>4036.6</v>
      </c>
      <c r="L337" s="31">
        <v>3803.3</v>
      </c>
      <c r="M337" s="31">
        <v>6.5012100000000004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1807</v>
      </c>
      <c r="D338" s="36">
        <v>1797.75</v>
      </c>
      <c r="E338" s="36">
        <v>1785</v>
      </c>
      <c r="F338" s="36">
        <v>1763</v>
      </c>
      <c r="G338" s="36">
        <v>1750.25</v>
      </c>
      <c r="H338" s="36">
        <v>1819.75</v>
      </c>
      <c r="I338" s="36">
        <v>1832.5</v>
      </c>
      <c r="J338" s="36">
        <v>1854.5</v>
      </c>
      <c r="K338" s="31">
        <v>1810.5</v>
      </c>
      <c r="L338" s="31">
        <v>1775.75</v>
      </c>
      <c r="M338" s="31">
        <v>3.6482800000000002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1199.8499999999999</v>
      </c>
      <c r="D339" s="36">
        <v>1198.5833333333333</v>
      </c>
      <c r="E339" s="36">
        <v>1183.7666666666664</v>
      </c>
      <c r="F339" s="36">
        <v>1167.6833333333332</v>
      </c>
      <c r="G339" s="36">
        <v>1152.8666666666663</v>
      </c>
      <c r="H339" s="36">
        <v>1214.6666666666665</v>
      </c>
      <c r="I339" s="36">
        <v>1229.4833333333336</v>
      </c>
      <c r="J339" s="36">
        <v>1245.5666666666666</v>
      </c>
      <c r="K339" s="31">
        <v>1213.4000000000001</v>
      </c>
      <c r="L339" s="31">
        <v>1182.5</v>
      </c>
      <c r="M339" s="31">
        <v>5.1381899999999998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189.68</v>
      </c>
      <c r="D340" s="36">
        <v>191.52666666666667</v>
      </c>
      <c r="E340" s="36">
        <v>184.75333333333333</v>
      </c>
      <c r="F340" s="36">
        <v>179.82666666666665</v>
      </c>
      <c r="G340" s="36">
        <v>173.05333333333331</v>
      </c>
      <c r="H340" s="36">
        <v>196.45333333333335</v>
      </c>
      <c r="I340" s="36">
        <v>203.22666666666672</v>
      </c>
      <c r="J340" s="36">
        <v>208.15333333333336</v>
      </c>
      <c r="K340" s="31">
        <v>198.3</v>
      </c>
      <c r="L340" s="31">
        <v>186.6</v>
      </c>
      <c r="M340" s="31">
        <v>368.88204999999999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335.8</v>
      </c>
      <c r="D341" s="36">
        <v>339.09999999999997</v>
      </c>
      <c r="E341" s="36">
        <v>329.74999999999994</v>
      </c>
      <c r="F341" s="36">
        <v>323.7</v>
      </c>
      <c r="G341" s="36">
        <v>314.34999999999997</v>
      </c>
      <c r="H341" s="36">
        <v>345.14999999999992</v>
      </c>
      <c r="I341" s="36">
        <v>354.49999999999994</v>
      </c>
      <c r="J341" s="36">
        <v>360.5499999999999</v>
      </c>
      <c r="K341" s="31">
        <v>348.45</v>
      </c>
      <c r="L341" s="31">
        <v>333.05</v>
      </c>
      <c r="M341" s="31">
        <v>42.455869999999997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106.05</v>
      </c>
      <c r="D342" s="36">
        <v>105.74666666666667</v>
      </c>
      <c r="E342" s="36">
        <v>104.00333333333334</v>
      </c>
      <c r="F342" s="36">
        <v>101.95666666666668</v>
      </c>
      <c r="G342" s="36">
        <v>100.21333333333335</v>
      </c>
      <c r="H342" s="36">
        <v>107.79333333333334</v>
      </c>
      <c r="I342" s="36">
        <v>109.53666666666668</v>
      </c>
      <c r="J342" s="36">
        <v>111.58333333333333</v>
      </c>
      <c r="K342" s="31">
        <v>107.49</v>
      </c>
      <c r="L342" s="31">
        <v>103.7</v>
      </c>
      <c r="M342" s="31">
        <v>988.80924000000005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263.48</v>
      </c>
      <c r="D343" s="36">
        <v>265.19</v>
      </c>
      <c r="E343" s="36">
        <v>258.88</v>
      </c>
      <c r="F343" s="36">
        <v>254.27999999999997</v>
      </c>
      <c r="G343" s="36">
        <v>247.96999999999997</v>
      </c>
      <c r="H343" s="36">
        <v>269.79000000000002</v>
      </c>
      <c r="I343" s="36">
        <v>276.10000000000008</v>
      </c>
      <c r="J343" s="36">
        <v>280.70000000000005</v>
      </c>
      <c r="K343" s="31">
        <v>271.5</v>
      </c>
      <c r="L343" s="31">
        <v>260.58999999999997</v>
      </c>
      <c r="M343" s="31">
        <v>60.565339999999999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251.32</v>
      </c>
      <c r="D344" s="36">
        <v>251.84</v>
      </c>
      <c r="E344" s="36">
        <v>249.49</v>
      </c>
      <c r="F344" s="36">
        <v>247.66</v>
      </c>
      <c r="G344" s="36">
        <v>245.31</v>
      </c>
      <c r="H344" s="36">
        <v>253.67000000000002</v>
      </c>
      <c r="I344" s="36">
        <v>256.02</v>
      </c>
      <c r="J344" s="36">
        <v>257.85000000000002</v>
      </c>
      <c r="K344" s="31">
        <v>254.19</v>
      </c>
      <c r="L344" s="31">
        <v>250.01</v>
      </c>
      <c r="M344" s="31">
        <v>104.09892000000001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57.79</v>
      </c>
      <c r="D345" s="36">
        <v>57.713333333333331</v>
      </c>
      <c r="E345" s="36">
        <v>57.386666666666663</v>
      </c>
      <c r="F345" s="36">
        <v>56.983333333333334</v>
      </c>
      <c r="G345" s="36">
        <v>56.656666666666666</v>
      </c>
      <c r="H345" s="36">
        <v>58.11666666666666</v>
      </c>
      <c r="I345" s="36">
        <v>58.443333333333328</v>
      </c>
      <c r="J345" s="36">
        <v>58.846666666666657</v>
      </c>
      <c r="K345" s="31">
        <v>58.04</v>
      </c>
      <c r="L345" s="31">
        <v>57.31</v>
      </c>
      <c r="M345" s="31">
        <v>38.417960000000001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377.05</v>
      </c>
      <c r="D346" s="36">
        <v>377.45</v>
      </c>
      <c r="E346" s="36">
        <v>374.65</v>
      </c>
      <c r="F346" s="36">
        <v>372.25</v>
      </c>
      <c r="G346" s="36">
        <v>369.45</v>
      </c>
      <c r="H346" s="36">
        <v>379.84999999999997</v>
      </c>
      <c r="I346" s="36">
        <v>382.65000000000003</v>
      </c>
      <c r="J346" s="36">
        <v>385.04999999999995</v>
      </c>
      <c r="K346" s="31">
        <v>380.25</v>
      </c>
      <c r="L346" s="31">
        <v>375.05</v>
      </c>
      <c r="M346" s="31">
        <v>83.558189999999996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1228.8499999999999</v>
      </c>
      <c r="D347" s="36">
        <v>1231.95</v>
      </c>
      <c r="E347" s="36">
        <v>1214.9000000000001</v>
      </c>
      <c r="F347" s="36">
        <v>1200.95</v>
      </c>
      <c r="G347" s="36">
        <v>1183.9000000000001</v>
      </c>
      <c r="H347" s="36">
        <v>1245.9000000000001</v>
      </c>
      <c r="I347" s="36">
        <v>1262.9499999999998</v>
      </c>
      <c r="J347" s="36">
        <v>1276.9000000000001</v>
      </c>
      <c r="K347" s="31">
        <v>1249</v>
      </c>
      <c r="L347" s="31">
        <v>1218</v>
      </c>
      <c r="M347" s="31">
        <v>2.84266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203.93</v>
      </c>
      <c r="D348" s="36">
        <v>204.88333333333333</v>
      </c>
      <c r="E348" s="36">
        <v>200.76666666666665</v>
      </c>
      <c r="F348" s="36">
        <v>197.60333333333332</v>
      </c>
      <c r="G348" s="36">
        <v>193.48666666666665</v>
      </c>
      <c r="H348" s="36">
        <v>208.04666666666665</v>
      </c>
      <c r="I348" s="36">
        <v>212.16333333333333</v>
      </c>
      <c r="J348" s="36">
        <v>215.32666666666665</v>
      </c>
      <c r="K348" s="31">
        <v>209</v>
      </c>
      <c r="L348" s="31">
        <v>201.72</v>
      </c>
      <c r="M348" s="31">
        <v>179.38039000000001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3691.85</v>
      </c>
      <c r="D349" s="36">
        <v>3695.6166666666668</v>
      </c>
      <c r="E349" s="36">
        <v>3663.2333333333336</v>
      </c>
      <c r="F349" s="36">
        <v>3634.6166666666668</v>
      </c>
      <c r="G349" s="36">
        <v>3602.2333333333336</v>
      </c>
      <c r="H349" s="36">
        <v>3724.2333333333336</v>
      </c>
      <c r="I349" s="36">
        <v>3756.6166666666668</v>
      </c>
      <c r="J349" s="36">
        <v>3785.2333333333336</v>
      </c>
      <c r="K349" s="31">
        <v>3728</v>
      </c>
      <c r="L349" s="31">
        <v>3667</v>
      </c>
      <c r="M349" s="31">
        <v>2.9877899999999999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2633.1</v>
      </c>
      <c r="D350" s="36">
        <v>2622.2666666666664</v>
      </c>
      <c r="E350" s="36">
        <v>2604.4333333333329</v>
      </c>
      <c r="F350" s="36">
        <v>2575.7666666666664</v>
      </c>
      <c r="G350" s="36">
        <v>2557.9333333333329</v>
      </c>
      <c r="H350" s="36">
        <v>2650.9333333333329</v>
      </c>
      <c r="I350" s="36">
        <v>2668.7666666666669</v>
      </c>
      <c r="J350" s="36">
        <v>2697.4333333333329</v>
      </c>
      <c r="K350" s="31">
        <v>2640.1</v>
      </c>
      <c r="L350" s="31">
        <v>2593.6</v>
      </c>
      <c r="M350" s="31">
        <v>8.3257300000000001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84.81</v>
      </c>
      <c r="D351" s="36">
        <v>85.553333333333327</v>
      </c>
      <c r="E351" s="36">
        <v>83.606666666666655</v>
      </c>
      <c r="F351" s="36">
        <v>82.403333333333322</v>
      </c>
      <c r="G351" s="36">
        <v>80.456666666666649</v>
      </c>
      <c r="H351" s="36">
        <v>86.756666666666661</v>
      </c>
      <c r="I351" s="36">
        <v>88.703333333333347</v>
      </c>
      <c r="J351" s="36">
        <v>89.906666666666666</v>
      </c>
      <c r="K351" s="31">
        <v>87.5</v>
      </c>
      <c r="L351" s="31">
        <v>84.35</v>
      </c>
      <c r="M351" s="31">
        <v>17.76942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663.15</v>
      </c>
      <c r="D352" s="36">
        <v>670.08333333333337</v>
      </c>
      <c r="E352" s="36">
        <v>654.26666666666677</v>
      </c>
      <c r="F352" s="36">
        <v>645.38333333333344</v>
      </c>
      <c r="G352" s="36">
        <v>629.56666666666683</v>
      </c>
      <c r="H352" s="36">
        <v>678.9666666666667</v>
      </c>
      <c r="I352" s="36">
        <v>694.7833333333333</v>
      </c>
      <c r="J352" s="36">
        <v>703.66666666666663</v>
      </c>
      <c r="K352" s="31">
        <v>685.9</v>
      </c>
      <c r="L352" s="31">
        <v>661.2</v>
      </c>
      <c r="M352" s="31">
        <v>9.0447100000000002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4899.8999999999996</v>
      </c>
      <c r="D353" s="36">
        <v>4835.9833333333327</v>
      </c>
      <c r="E353" s="36">
        <v>4747.5666666666657</v>
      </c>
      <c r="F353" s="36">
        <v>4595.2333333333327</v>
      </c>
      <c r="G353" s="36">
        <v>4506.8166666666657</v>
      </c>
      <c r="H353" s="36">
        <v>4988.3166666666657</v>
      </c>
      <c r="I353" s="36">
        <v>5076.7333333333318</v>
      </c>
      <c r="J353" s="36">
        <v>5229.0666666666657</v>
      </c>
      <c r="K353" s="31">
        <v>4924.3999999999996</v>
      </c>
      <c r="L353" s="31">
        <v>4683.6499999999996</v>
      </c>
      <c r="M353" s="31">
        <v>0.81215999999999999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361.5</v>
      </c>
      <c r="D354" s="36">
        <v>360.86666666666662</v>
      </c>
      <c r="E354" s="36">
        <v>358.73333333333323</v>
      </c>
      <c r="F354" s="36">
        <v>355.96666666666664</v>
      </c>
      <c r="G354" s="36">
        <v>353.83333333333326</v>
      </c>
      <c r="H354" s="36">
        <v>363.63333333333321</v>
      </c>
      <c r="I354" s="36">
        <v>365.76666666666654</v>
      </c>
      <c r="J354" s="36">
        <v>368.53333333333319</v>
      </c>
      <c r="K354" s="31">
        <v>363</v>
      </c>
      <c r="L354" s="31">
        <v>358.1</v>
      </c>
      <c r="M354" s="31">
        <v>1.7048399999999999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1717.8</v>
      </c>
      <c r="D355" s="36">
        <v>1718.5</v>
      </c>
      <c r="E355" s="36">
        <v>1699.3</v>
      </c>
      <c r="F355" s="36">
        <v>1680.8</v>
      </c>
      <c r="G355" s="36">
        <v>1661.6</v>
      </c>
      <c r="H355" s="36">
        <v>1737</v>
      </c>
      <c r="I355" s="36">
        <v>1756.1999999999998</v>
      </c>
      <c r="J355" s="36">
        <v>1774.7</v>
      </c>
      <c r="K355" s="31">
        <v>1737.7</v>
      </c>
      <c r="L355" s="31">
        <v>1700</v>
      </c>
      <c r="M355" s="31">
        <v>6.2549299999999999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297.45</v>
      </c>
      <c r="D356" s="36">
        <v>297.55</v>
      </c>
      <c r="E356" s="36">
        <v>293.25</v>
      </c>
      <c r="F356" s="36">
        <v>289.05</v>
      </c>
      <c r="G356" s="36">
        <v>284.75</v>
      </c>
      <c r="H356" s="36">
        <v>301.75</v>
      </c>
      <c r="I356" s="36">
        <v>306.05000000000007</v>
      </c>
      <c r="J356" s="36">
        <v>310.25</v>
      </c>
      <c r="K356" s="31">
        <v>301.85000000000002</v>
      </c>
      <c r="L356" s="31">
        <v>293.35000000000002</v>
      </c>
      <c r="M356" s="31">
        <v>186.86251999999999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509.15</v>
      </c>
      <c r="D357" s="36">
        <v>509.83333333333331</v>
      </c>
      <c r="E357" s="36">
        <v>504.16666666666663</v>
      </c>
      <c r="F357" s="36">
        <v>499.18333333333334</v>
      </c>
      <c r="G357" s="36">
        <v>493.51666666666665</v>
      </c>
      <c r="H357" s="36">
        <v>514.81666666666661</v>
      </c>
      <c r="I357" s="36">
        <v>520.48333333333323</v>
      </c>
      <c r="J357" s="36">
        <v>525.46666666666658</v>
      </c>
      <c r="K357" s="31">
        <v>515.5</v>
      </c>
      <c r="L357" s="31">
        <v>504.85</v>
      </c>
      <c r="M357" s="31">
        <v>23.554729999999999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1905.5</v>
      </c>
      <c r="D358" s="36">
        <v>1918.5</v>
      </c>
      <c r="E358" s="36">
        <v>1877</v>
      </c>
      <c r="F358" s="36">
        <v>1848.5</v>
      </c>
      <c r="G358" s="36">
        <v>1807</v>
      </c>
      <c r="H358" s="36">
        <v>1947</v>
      </c>
      <c r="I358" s="36">
        <v>1988.5</v>
      </c>
      <c r="J358" s="36">
        <v>2017</v>
      </c>
      <c r="K358" s="31">
        <v>1960</v>
      </c>
      <c r="L358" s="31">
        <v>1890</v>
      </c>
      <c r="M358" s="31">
        <v>17.028890000000001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461.65</v>
      </c>
      <c r="D359" s="36">
        <v>462.15000000000003</v>
      </c>
      <c r="E359" s="36">
        <v>448.30000000000007</v>
      </c>
      <c r="F359" s="36">
        <v>434.95000000000005</v>
      </c>
      <c r="G359" s="36">
        <v>421.10000000000008</v>
      </c>
      <c r="H359" s="36">
        <v>475.50000000000006</v>
      </c>
      <c r="I359" s="36">
        <v>489.35000000000008</v>
      </c>
      <c r="J359" s="36">
        <v>502.70000000000005</v>
      </c>
      <c r="K359" s="31">
        <v>476</v>
      </c>
      <c r="L359" s="31">
        <v>448.8</v>
      </c>
      <c r="M359" s="31">
        <v>66.930840000000003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10368.9</v>
      </c>
      <c r="D360" s="36">
        <v>10342.283333333333</v>
      </c>
      <c r="E360" s="36">
        <v>10259.616666666665</v>
      </c>
      <c r="F360" s="36">
        <v>10150.333333333332</v>
      </c>
      <c r="G360" s="36">
        <v>10067.666666666664</v>
      </c>
      <c r="H360" s="36">
        <v>10451.566666666666</v>
      </c>
      <c r="I360" s="36">
        <v>10534.233333333334</v>
      </c>
      <c r="J360" s="36">
        <v>10643.516666666666</v>
      </c>
      <c r="K360" s="31">
        <v>10424.950000000001</v>
      </c>
      <c r="L360" s="31">
        <v>10233</v>
      </c>
      <c r="M360" s="31">
        <v>1.00783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1425.1</v>
      </c>
      <c r="D361" s="36">
        <v>1423.0166666666667</v>
      </c>
      <c r="E361" s="36">
        <v>1411.0333333333333</v>
      </c>
      <c r="F361" s="36">
        <v>1396.9666666666667</v>
      </c>
      <c r="G361" s="36">
        <v>1384.9833333333333</v>
      </c>
      <c r="H361" s="36">
        <v>1437.0833333333333</v>
      </c>
      <c r="I361" s="36">
        <v>1449.0666666666664</v>
      </c>
      <c r="J361" s="36">
        <v>1463.1333333333332</v>
      </c>
      <c r="K361" s="31">
        <v>1435</v>
      </c>
      <c r="L361" s="31">
        <v>1408.95</v>
      </c>
      <c r="M361" s="31">
        <v>5.1632300000000004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268.25</v>
      </c>
      <c r="D362" s="36">
        <v>268.16666666666669</v>
      </c>
      <c r="E362" s="36">
        <v>264.03333333333336</v>
      </c>
      <c r="F362" s="36">
        <v>259.81666666666666</v>
      </c>
      <c r="G362" s="36">
        <v>255.68333333333334</v>
      </c>
      <c r="H362" s="36">
        <v>272.38333333333338</v>
      </c>
      <c r="I362" s="36">
        <v>276.51666666666671</v>
      </c>
      <c r="J362" s="36">
        <v>280.73333333333341</v>
      </c>
      <c r="K362" s="31">
        <v>272.3</v>
      </c>
      <c r="L362" s="31">
        <v>263.95</v>
      </c>
      <c r="M362" s="31">
        <v>21.779340000000001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3863.2</v>
      </c>
      <c r="D363" s="36">
        <v>3855.2333333333336</v>
      </c>
      <c r="E363" s="36">
        <v>3797.166666666667</v>
      </c>
      <c r="F363" s="36">
        <v>3731.1333333333332</v>
      </c>
      <c r="G363" s="36">
        <v>3673.0666666666666</v>
      </c>
      <c r="H363" s="36">
        <v>3921.2666666666673</v>
      </c>
      <c r="I363" s="36">
        <v>3979.3333333333339</v>
      </c>
      <c r="J363" s="36">
        <v>4045.3666666666677</v>
      </c>
      <c r="K363" s="31">
        <v>3913.3</v>
      </c>
      <c r="L363" s="31">
        <v>3789.2</v>
      </c>
      <c r="M363" s="31">
        <v>6.2057399999999996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793.3</v>
      </c>
      <c r="D364" s="36">
        <v>793.44999999999993</v>
      </c>
      <c r="E364" s="36">
        <v>788.09999999999991</v>
      </c>
      <c r="F364" s="36">
        <v>782.9</v>
      </c>
      <c r="G364" s="36">
        <v>777.55</v>
      </c>
      <c r="H364" s="36">
        <v>798.64999999999986</v>
      </c>
      <c r="I364" s="36">
        <v>804</v>
      </c>
      <c r="J364" s="36">
        <v>809.19999999999982</v>
      </c>
      <c r="K364" s="31">
        <v>798.8</v>
      </c>
      <c r="L364" s="31">
        <v>788.25</v>
      </c>
      <c r="M364" s="31">
        <v>6.9428700000000001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526.70000000000005</v>
      </c>
      <c r="D365" s="36">
        <v>526.75</v>
      </c>
      <c r="E365" s="36">
        <v>514</v>
      </c>
      <c r="F365" s="36">
        <v>501.29999999999995</v>
      </c>
      <c r="G365" s="36">
        <v>488.54999999999995</v>
      </c>
      <c r="H365" s="36">
        <v>539.45000000000005</v>
      </c>
      <c r="I365" s="36">
        <v>552.20000000000005</v>
      </c>
      <c r="J365" s="36">
        <v>564.90000000000009</v>
      </c>
      <c r="K365" s="31">
        <v>539.5</v>
      </c>
      <c r="L365" s="31">
        <v>514.04999999999995</v>
      </c>
      <c r="M365" s="31">
        <v>66.367329999999995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1457.85</v>
      </c>
      <c r="D366" s="36">
        <v>1460.8500000000001</v>
      </c>
      <c r="E366" s="36">
        <v>1449.7000000000003</v>
      </c>
      <c r="F366" s="36">
        <v>1441.5500000000002</v>
      </c>
      <c r="G366" s="36">
        <v>1430.4000000000003</v>
      </c>
      <c r="H366" s="36">
        <v>1469.0000000000002</v>
      </c>
      <c r="I366" s="36">
        <v>1480.1500000000003</v>
      </c>
      <c r="J366" s="36">
        <v>1488.3000000000002</v>
      </c>
      <c r="K366" s="31">
        <v>1472</v>
      </c>
      <c r="L366" s="31">
        <v>1452.7</v>
      </c>
      <c r="M366" s="31">
        <v>2.6240299999999999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39417.599999999999</v>
      </c>
      <c r="D367" s="36">
        <v>39525.866666666669</v>
      </c>
      <c r="E367" s="36">
        <v>39091.733333333337</v>
      </c>
      <c r="F367" s="36">
        <v>38765.866666666669</v>
      </c>
      <c r="G367" s="36">
        <v>38331.733333333337</v>
      </c>
      <c r="H367" s="36">
        <v>39851.733333333337</v>
      </c>
      <c r="I367" s="36">
        <v>40285.866666666669</v>
      </c>
      <c r="J367" s="36">
        <v>40611.733333333337</v>
      </c>
      <c r="K367" s="31">
        <v>39960</v>
      </c>
      <c r="L367" s="31">
        <v>39200</v>
      </c>
      <c r="M367" s="31">
        <v>0.11669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1649</v>
      </c>
      <c r="D368" s="36">
        <v>1652.3500000000001</v>
      </c>
      <c r="E368" s="36">
        <v>1626.7000000000003</v>
      </c>
      <c r="F368" s="36">
        <v>1604.4</v>
      </c>
      <c r="G368" s="36">
        <v>1578.7500000000002</v>
      </c>
      <c r="H368" s="36">
        <v>1674.6500000000003</v>
      </c>
      <c r="I368" s="36">
        <v>1700.3000000000004</v>
      </c>
      <c r="J368" s="36">
        <v>1722.6000000000004</v>
      </c>
      <c r="K368" s="31">
        <v>1678</v>
      </c>
      <c r="L368" s="31">
        <v>1630.05</v>
      </c>
      <c r="M368" s="31">
        <v>11.731619999999999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4637.75</v>
      </c>
      <c r="D369" s="36">
        <v>4634.8499999999995</v>
      </c>
      <c r="E369" s="36">
        <v>4590.6999999999989</v>
      </c>
      <c r="F369" s="36">
        <v>4543.6499999999996</v>
      </c>
      <c r="G369" s="36">
        <v>4499.4999999999991</v>
      </c>
      <c r="H369" s="36">
        <v>4681.8999999999987</v>
      </c>
      <c r="I369" s="36">
        <v>4726.0499999999984</v>
      </c>
      <c r="J369" s="36">
        <v>4773.0999999999985</v>
      </c>
      <c r="K369" s="31">
        <v>4679</v>
      </c>
      <c r="L369" s="31">
        <v>4587.8</v>
      </c>
      <c r="M369" s="31">
        <v>3.6229100000000001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334.6</v>
      </c>
      <c r="D370" s="36">
        <v>335.68333333333334</v>
      </c>
      <c r="E370" s="36">
        <v>331.11666666666667</v>
      </c>
      <c r="F370" s="36">
        <v>327.63333333333333</v>
      </c>
      <c r="G370" s="36">
        <v>323.06666666666666</v>
      </c>
      <c r="H370" s="36">
        <v>339.16666666666669</v>
      </c>
      <c r="I370" s="36">
        <v>343.73333333333341</v>
      </c>
      <c r="J370" s="36">
        <v>347.2166666666667</v>
      </c>
      <c r="K370" s="31">
        <v>340.25</v>
      </c>
      <c r="L370" s="31">
        <v>332.2</v>
      </c>
      <c r="M370" s="31">
        <v>36.572159999999997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4025.65</v>
      </c>
      <c r="D371" s="36">
        <v>3943.6666666666665</v>
      </c>
      <c r="E371" s="36">
        <v>3811.333333333333</v>
      </c>
      <c r="F371" s="36">
        <v>3597.0166666666664</v>
      </c>
      <c r="G371" s="36">
        <v>3464.6833333333329</v>
      </c>
      <c r="H371" s="36">
        <v>4157.9833333333336</v>
      </c>
      <c r="I371" s="36">
        <v>4290.3166666666657</v>
      </c>
      <c r="J371" s="36">
        <v>4504.6333333333332</v>
      </c>
      <c r="K371" s="31">
        <v>4076</v>
      </c>
      <c r="L371" s="31">
        <v>3729.35</v>
      </c>
      <c r="M371" s="31">
        <v>5.9243100000000002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3113.9</v>
      </c>
      <c r="D372" s="36">
        <v>3101.6333333333332</v>
      </c>
      <c r="E372" s="36">
        <v>3082.2666666666664</v>
      </c>
      <c r="F372" s="36">
        <v>3050.6333333333332</v>
      </c>
      <c r="G372" s="36">
        <v>3031.2666666666664</v>
      </c>
      <c r="H372" s="36">
        <v>3133.2666666666664</v>
      </c>
      <c r="I372" s="36">
        <v>3152.6333333333332</v>
      </c>
      <c r="J372" s="36">
        <v>3184.2666666666664</v>
      </c>
      <c r="K372" s="31">
        <v>3121</v>
      </c>
      <c r="L372" s="31">
        <v>3070</v>
      </c>
      <c r="M372" s="31">
        <v>3.5903200000000002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922.1</v>
      </c>
      <c r="D373" s="36">
        <v>927.69999999999993</v>
      </c>
      <c r="E373" s="36">
        <v>910.39999999999986</v>
      </c>
      <c r="F373" s="36">
        <v>898.69999999999993</v>
      </c>
      <c r="G373" s="36">
        <v>881.39999999999986</v>
      </c>
      <c r="H373" s="36">
        <v>939.39999999999986</v>
      </c>
      <c r="I373" s="36">
        <v>956.69999999999982</v>
      </c>
      <c r="J373" s="36">
        <v>968.39999999999986</v>
      </c>
      <c r="K373" s="31">
        <v>945</v>
      </c>
      <c r="L373" s="31">
        <v>916</v>
      </c>
      <c r="M373" s="31">
        <v>12.70294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155.77000000000001</v>
      </c>
      <c r="D374" s="36">
        <v>155.16333333333333</v>
      </c>
      <c r="E374" s="36">
        <v>153.72666666666666</v>
      </c>
      <c r="F374" s="36">
        <v>151.68333333333334</v>
      </c>
      <c r="G374" s="36">
        <v>150.24666666666667</v>
      </c>
      <c r="H374" s="36">
        <v>157.20666666666665</v>
      </c>
      <c r="I374" s="36">
        <v>158.64333333333332</v>
      </c>
      <c r="J374" s="36">
        <v>160.68666666666664</v>
      </c>
      <c r="K374" s="31">
        <v>156.6</v>
      </c>
      <c r="L374" s="31">
        <v>153.12</v>
      </c>
      <c r="M374" s="31">
        <v>18.263439999999999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2140.0500000000002</v>
      </c>
      <c r="D375" s="36">
        <v>2138.5</v>
      </c>
      <c r="E375" s="36">
        <v>2118.5500000000002</v>
      </c>
      <c r="F375" s="36">
        <v>2097.0500000000002</v>
      </c>
      <c r="G375" s="36">
        <v>2077.1000000000004</v>
      </c>
      <c r="H375" s="36">
        <v>2160</v>
      </c>
      <c r="I375" s="36">
        <v>2179.9499999999998</v>
      </c>
      <c r="J375" s="36">
        <v>2201.4499999999998</v>
      </c>
      <c r="K375" s="31">
        <v>2158.4499999999998</v>
      </c>
      <c r="L375" s="31">
        <v>2117</v>
      </c>
      <c r="M375" s="31">
        <v>0.98790999999999995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6454.15</v>
      </c>
      <c r="D376" s="36">
        <v>6487.2833333333328</v>
      </c>
      <c r="E376" s="36">
        <v>6382.5666666666657</v>
      </c>
      <c r="F376" s="36">
        <v>6310.9833333333327</v>
      </c>
      <c r="G376" s="36">
        <v>6206.2666666666655</v>
      </c>
      <c r="H376" s="36">
        <v>6558.8666666666659</v>
      </c>
      <c r="I376" s="36">
        <v>6663.583333333333</v>
      </c>
      <c r="J376" s="36">
        <v>6735.1666666666661</v>
      </c>
      <c r="K376" s="31">
        <v>6592</v>
      </c>
      <c r="L376" s="31">
        <v>6415.7</v>
      </c>
      <c r="M376" s="31">
        <v>5.4769600000000001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417.2</v>
      </c>
      <c r="D377" s="36">
        <v>419.90000000000003</v>
      </c>
      <c r="E377" s="36">
        <v>413.30000000000007</v>
      </c>
      <c r="F377" s="36">
        <v>409.40000000000003</v>
      </c>
      <c r="G377" s="36">
        <v>402.80000000000007</v>
      </c>
      <c r="H377" s="36">
        <v>423.80000000000007</v>
      </c>
      <c r="I377" s="36">
        <v>430.40000000000009</v>
      </c>
      <c r="J377" s="36">
        <v>434.30000000000007</v>
      </c>
      <c r="K377" s="31">
        <v>426.5</v>
      </c>
      <c r="L377" s="31">
        <v>416</v>
      </c>
      <c r="M377" s="31">
        <v>102.02686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550.15</v>
      </c>
      <c r="D378" s="36">
        <v>549.4</v>
      </c>
      <c r="E378" s="36">
        <v>542.29999999999995</v>
      </c>
      <c r="F378" s="36">
        <v>534.44999999999993</v>
      </c>
      <c r="G378" s="36">
        <v>527.34999999999991</v>
      </c>
      <c r="H378" s="36">
        <v>557.25</v>
      </c>
      <c r="I378" s="36">
        <v>564.35000000000014</v>
      </c>
      <c r="J378" s="36">
        <v>572.20000000000005</v>
      </c>
      <c r="K378" s="31">
        <v>556.5</v>
      </c>
      <c r="L378" s="31">
        <v>541.54999999999995</v>
      </c>
      <c r="M378" s="31">
        <v>131.79449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341.15</v>
      </c>
      <c r="D379" s="36">
        <v>340.53333333333336</v>
      </c>
      <c r="E379" s="36">
        <v>338.7166666666667</v>
      </c>
      <c r="F379" s="36">
        <v>336.28333333333336</v>
      </c>
      <c r="G379" s="36">
        <v>334.4666666666667</v>
      </c>
      <c r="H379" s="36">
        <v>342.9666666666667</v>
      </c>
      <c r="I379" s="36">
        <v>344.78333333333342</v>
      </c>
      <c r="J379" s="36">
        <v>347.2166666666667</v>
      </c>
      <c r="K379" s="31">
        <v>342.35</v>
      </c>
      <c r="L379" s="31">
        <v>338.1</v>
      </c>
      <c r="M379" s="31">
        <v>92.145790000000005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745.6</v>
      </c>
      <c r="D380" s="36">
        <v>739.35</v>
      </c>
      <c r="E380" s="36">
        <v>724.40000000000009</v>
      </c>
      <c r="F380" s="36">
        <v>703.2</v>
      </c>
      <c r="G380" s="36">
        <v>688.25000000000011</v>
      </c>
      <c r="H380" s="36">
        <v>760.55000000000007</v>
      </c>
      <c r="I380" s="36">
        <v>775.50000000000011</v>
      </c>
      <c r="J380" s="36">
        <v>796.7</v>
      </c>
      <c r="K380" s="31">
        <v>754.3</v>
      </c>
      <c r="L380" s="31">
        <v>718.15</v>
      </c>
      <c r="M380" s="31">
        <v>17.255970000000001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1782.45</v>
      </c>
      <c r="D381" s="36">
        <v>1784.05</v>
      </c>
      <c r="E381" s="36">
        <v>1763.3999999999999</v>
      </c>
      <c r="F381" s="36">
        <v>1744.35</v>
      </c>
      <c r="G381" s="36">
        <v>1723.6999999999998</v>
      </c>
      <c r="H381" s="36">
        <v>1803.1</v>
      </c>
      <c r="I381" s="36">
        <v>1823.75</v>
      </c>
      <c r="J381" s="36">
        <v>1842.8</v>
      </c>
      <c r="K381" s="31">
        <v>1804.7</v>
      </c>
      <c r="L381" s="31">
        <v>1765</v>
      </c>
      <c r="M381" s="31">
        <v>5.2411500000000002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679.35</v>
      </c>
      <c r="D382" s="36">
        <v>679.44999999999993</v>
      </c>
      <c r="E382" s="36">
        <v>672.04999999999984</v>
      </c>
      <c r="F382" s="36">
        <v>664.74999999999989</v>
      </c>
      <c r="G382" s="36">
        <v>657.3499999999998</v>
      </c>
      <c r="H382" s="36">
        <v>686.74999999999989</v>
      </c>
      <c r="I382" s="36">
        <v>694.15</v>
      </c>
      <c r="J382" s="36">
        <v>701.44999999999993</v>
      </c>
      <c r="K382" s="31">
        <v>686.85</v>
      </c>
      <c r="L382" s="31">
        <v>672.15</v>
      </c>
      <c r="M382" s="31">
        <v>1.06124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164.43</v>
      </c>
      <c r="D383" s="36">
        <v>164.82333333333335</v>
      </c>
      <c r="E383" s="36">
        <v>162.95666666666671</v>
      </c>
      <c r="F383" s="36">
        <v>161.48333333333335</v>
      </c>
      <c r="G383" s="36">
        <v>159.6166666666667</v>
      </c>
      <c r="H383" s="36">
        <v>166.29666666666671</v>
      </c>
      <c r="I383" s="36">
        <v>168.16333333333333</v>
      </c>
      <c r="J383" s="36">
        <v>169.63666666666671</v>
      </c>
      <c r="K383" s="31">
        <v>166.69</v>
      </c>
      <c r="L383" s="31">
        <v>163.35</v>
      </c>
      <c r="M383" s="31">
        <v>2.3359100000000002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16656.75</v>
      </c>
      <c r="D384" s="36">
        <v>16764.583333333332</v>
      </c>
      <c r="E384" s="36">
        <v>16529.166666666664</v>
      </c>
      <c r="F384" s="36">
        <v>16401.583333333332</v>
      </c>
      <c r="G384" s="36">
        <v>16166.166666666664</v>
      </c>
      <c r="H384" s="36">
        <v>16892.166666666664</v>
      </c>
      <c r="I384" s="36">
        <v>17127.583333333328</v>
      </c>
      <c r="J384" s="36">
        <v>17255.166666666664</v>
      </c>
      <c r="K384" s="31">
        <v>17000</v>
      </c>
      <c r="L384" s="31">
        <v>16637</v>
      </c>
      <c r="M384" s="31">
        <v>6.0929999999999998E-2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122.39</v>
      </c>
      <c r="D385" s="36">
        <v>122.72333333333334</v>
      </c>
      <c r="E385" s="36">
        <v>121.30666666666669</v>
      </c>
      <c r="F385" s="36">
        <v>120.22333333333334</v>
      </c>
      <c r="G385" s="36">
        <v>118.80666666666669</v>
      </c>
      <c r="H385" s="36">
        <v>123.80666666666669</v>
      </c>
      <c r="I385" s="36">
        <v>125.22333333333334</v>
      </c>
      <c r="J385" s="36">
        <v>126.30666666666669</v>
      </c>
      <c r="K385" s="31">
        <v>124.14</v>
      </c>
      <c r="L385" s="31">
        <v>121.64</v>
      </c>
      <c r="M385" s="31">
        <v>309.94243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625.6</v>
      </c>
      <c r="D386" s="36">
        <v>625.4</v>
      </c>
      <c r="E386" s="36">
        <v>621.04999999999995</v>
      </c>
      <c r="F386" s="36">
        <v>616.5</v>
      </c>
      <c r="G386" s="36">
        <v>612.15</v>
      </c>
      <c r="H386" s="36">
        <v>629.94999999999993</v>
      </c>
      <c r="I386" s="36">
        <v>634.30000000000007</v>
      </c>
      <c r="J386" s="36">
        <v>638.84999999999991</v>
      </c>
      <c r="K386" s="31">
        <v>629.75</v>
      </c>
      <c r="L386" s="31">
        <v>620.85</v>
      </c>
      <c r="M386" s="31">
        <v>2.0290900000000001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1830.25</v>
      </c>
      <c r="D387" s="36">
        <v>1830.0833333333333</v>
      </c>
      <c r="E387" s="36">
        <v>1810.1666666666665</v>
      </c>
      <c r="F387" s="36">
        <v>1790.0833333333333</v>
      </c>
      <c r="G387" s="36">
        <v>1770.1666666666665</v>
      </c>
      <c r="H387" s="36">
        <v>1850.1666666666665</v>
      </c>
      <c r="I387" s="36">
        <v>1870.083333333333</v>
      </c>
      <c r="J387" s="36">
        <v>1890.1666666666665</v>
      </c>
      <c r="K387" s="31">
        <v>1850</v>
      </c>
      <c r="L387" s="31">
        <v>1810</v>
      </c>
      <c r="M387" s="31">
        <v>1.13723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246.45</v>
      </c>
      <c r="D388" s="36">
        <v>249.48333333333335</v>
      </c>
      <c r="E388" s="36">
        <v>242.26666666666671</v>
      </c>
      <c r="F388" s="36">
        <v>238.08333333333337</v>
      </c>
      <c r="G388" s="36">
        <v>230.86666666666673</v>
      </c>
      <c r="H388" s="36">
        <v>253.66666666666669</v>
      </c>
      <c r="I388" s="36">
        <v>260.88333333333333</v>
      </c>
      <c r="J388" s="36">
        <v>265.06666666666666</v>
      </c>
      <c r="K388" s="31">
        <v>256.7</v>
      </c>
      <c r="L388" s="31">
        <v>245.3</v>
      </c>
      <c r="M388" s="31">
        <v>77.316109999999995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611.95000000000005</v>
      </c>
      <c r="D389" s="36">
        <v>610.61666666666667</v>
      </c>
      <c r="E389" s="36">
        <v>602.0333333333333</v>
      </c>
      <c r="F389" s="36">
        <v>592.11666666666667</v>
      </c>
      <c r="G389" s="36">
        <v>583.5333333333333</v>
      </c>
      <c r="H389" s="36">
        <v>620.5333333333333</v>
      </c>
      <c r="I389" s="36">
        <v>629.11666666666656</v>
      </c>
      <c r="J389" s="36">
        <v>639.0333333333333</v>
      </c>
      <c r="K389" s="31">
        <v>619.20000000000005</v>
      </c>
      <c r="L389" s="31">
        <v>600.70000000000005</v>
      </c>
      <c r="M389" s="31">
        <v>158.85713000000001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612.45000000000005</v>
      </c>
      <c r="D390" s="36">
        <v>613.75</v>
      </c>
      <c r="E390" s="36">
        <v>605.75</v>
      </c>
      <c r="F390" s="36">
        <v>599.04999999999995</v>
      </c>
      <c r="G390" s="36">
        <v>591.04999999999995</v>
      </c>
      <c r="H390" s="36">
        <v>620.45000000000005</v>
      </c>
      <c r="I390" s="36">
        <v>628.45000000000005</v>
      </c>
      <c r="J390" s="36">
        <v>635.15000000000009</v>
      </c>
      <c r="K390" s="31">
        <v>621.75</v>
      </c>
      <c r="L390" s="31">
        <v>607.04999999999995</v>
      </c>
      <c r="M390" s="31">
        <v>1.51169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742.7</v>
      </c>
      <c r="D391" s="36">
        <v>755.70000000000016</v>
      </c>
      <c r="E391" s="36">
        <v>726.20000000000027</v>
      </c>
      <c r="F391" s="36">
        <v>709.70000000000016</v>
      </c>
      <c r="G391" s="36">
        <v>680.20000000000027</v>
      </c>
      <c r="H391" s="36">
        <v>772.20000000000027</v>
      </c>
      <c r="I391" s="36">
        <v>801.7</v>
      </c>
      <c r="J391" s="36">
        <v>818.20000000000027</v>
      </c>
      <c r="K391" s="31">
        <v>785.2</v>
      </c>
      <c r="L391" s="31">
        <v>739.2</v>
      </c>
      <c r="M391" s="31">
        <v>33.021430000000002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1670.2</v>
      </c>
      <c r="D392" s="36">
        <v>1665.4166666666667</v>
      </c>
      <c r="E392" s="36">
        <v>1643.8333333333335</v>
      </c>
      <c r="F392" s="36">
        <v>1617.4666666666667</v>
      </c>
      <c r="G392" s="36">
        <v>1595.8833333333334</v>
      </c>
      <c r="H392" s="36">
        <v>1691.7833333333335</v>
      </c>
      <c r="I392" s="36">
        <v>1713.366666666667</v>
      </c>
      <c r="J392" s="36">
        <v>1739.7333333333336</v>
      </c>
      <c r="K392" s="31">
        <v>1687</v>
      </c>
      <c r="L392" s="31">
        <v>1639.05</v>
      </c>
      <c r="M392" s="31">
        <v>1.9594499999999999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542.75</v>
      </c>
      <c r="D393" s="36">
        <v>565.30000000000007</v>
      </c>
      <c r="E393" s="36">
        <v>511.60000000000014</v>
      </c>
      <c r="F393" s="36">
        <v>480.45000000000005</v>
      </c>
      <c r="G393" s="36">
        <v>426.75000000000011</v>
      </c>
      <c r="H393" s="36">
        <v>596.45000000000016</v>
      </c>
      <c r="I393" s="36">
        <v>650.1500000000002</v>
      </c>
      <c r="J393" s="36">
        <v>681.30000000000018</v>
      </c>
      <c r="K393" s="31">
        <v>619</v>
      </c>
      <c r="L393" s="31">
        <v>534.15</v>
      </c>
      <c r="M393" s="31">
        <v>1562.42236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511.05</v>
      </c>
      <c r="D394" s="36">
        <v>518.2166666666667</v>
      </c>
      <c r="E394" s="36">
        <v>491.83333333333337</v>
      </c>
      <c r="F394" s="36">
        <v>472.61666666666667</v>
      </c>
      <c r="G394" s="36">
        <v>446.23333333333335</v>
      </c>
      <c r="H394" s="36">
        <v>537.43333333333339</v>
      </c>
      <c r="I394" s="36">
        <v>563.81666666666661</v>
      </c>
      <c r="J394" s="36">
        <v>583.03333333333342</v>
      </c>
      <c r="K394" s="31">
        <v>544.6</v>
      </c>
      <c r="L394" s="31">
        <v>499</v>
      </c>
      <c r="M394" s="31">
        <v>120.87473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1259.25</v>
      </c>
      <c r="D395" s="36">
        <v>1269.8</v>
      </c>
      <c r="E395" s="36">
        <v>1244.5999999999999</v>
      </c>
      <c r="F395" s="36">
        <v>1229.95</v>
      </c>
      <c r="G395" s="36">
        <v>1204.75</v>
      </c>
      <c r="H395" s="36">
        <v>1284.4499999999998</v>
      </c>
      <c r="I395" s="36">
        <v>1309.6500000000001</v>
      </c>
      <c r="J395" s="36">
        <v>1324.2999999999997</v>
      </c>
      <c r="K395" s="31">
        <v>1295</v>
      </c>
      <c r="L395" s="31">
        <v>1255.1500000000001</v>
      </c>
      <c r="M395" s="31">
        <v>0.88227999999999995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286.39999999999998</v>
      </c>
      <c r="D396" s="36">
        <v>287.26666666666665</v>
      </c>
      <c r="E396" s="36">
        <v>284.63333333333333</v>
      </c>
      <c r="F396" s="36">
        <v>282.86666666666667</v>
      </c>
      <c r="G396" s="36">
        <v>280.23333333333335</v>
      </c>
      <c r="H396" s="36">
        <v>289.0333333333333</v>
      </c>
      <c r="I396" s="36">
        <v>291.66666666666663</v>
      </c>
      <c r="J396" s="36">
        <v>293.43333333333328</v>
      </c>
      <c r="K396" s="31">
        <v>289.89999999999998</v>
      </c>
      <c r="L396" s="31">
        <v>285.5</v>
      </c>
      <c r="M396" s="31">
        <v>2.3890600000000002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932.1</v>
      </c>
      <c r="D397" s="36">
        <v>940.4</v>
      </c>
      <c r="E397" s="36">
        <v>909.4</v>
      </c>
      <c r="F397" s="36">
        <v>886.7</v>
      </c>
      <c r="G397" s="36">
        <v>855.7</v>
      </c>
      <c r="H397" s="36">
        <v>963.09999999999991</v>
      </c>
      <c r="I397" s="36">
        <v>994.09999999999991</v>
      </c>
      <c r="J397" s="36">
        <v>1016.7999999999998</v>
      </c>
      <c r="K397" s="31">
        <v>971.4</v>
      </c>
      <c r="L397" s="31">
        <v>917.7</v>
      </c>
      <c r="M397" s="31">
        <v>10.357989999999999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230.77</v>
      </c>
      <c r="D398" s="36">
        <v>233.82666666666668</v>
      </c>
      <c r="E398" s="36">
        <v>223.95333333333338</v>
      </c>
      <c r="F398" s="36">
        <v>217.13666666666668</v>
      </c>
      <c r="G398" s="36">
        <v>207.26333333333338</v>
      </c>
      <c r="H398" s="36">
        <v>240.64333333333337</v>
      </c>
      <c r="I398" s="36">
        <v>250.51666666666665</v>
      </c>
      <c r="J398" s="36">
        <v>257.33333333333337</v>
      </c>
      <c r="K398" s="31">
        <v>243.7</v>
      </c>
      <c r="L398" s="31">
        <v>227.01</v>
      </c>
      <c r="M398" s="31">
        <v>484.54568999999998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3639.35</v>
      </c>
      <c r="D399" s="36">
        <v>3650.3166666666671</v>
      </c>
      <c r="E399" s="36">
        <v>3596.5833333333339</v>
      </c>
      <c r="F399" s="36">
        <v>3553.8166666666671</v>
      </c>
      <c r="G399" s="36">
        <v>3500.0833333333339</v>
      </c>
      <c r="H399" s="36">
        <v>3693.0833333333339</v>
      </c>
      <c r="I399" s="36">
        <v>3746.8166666666666</v>
      </c>
      <c r="J399" s="36">
        <v>3789.5833333333339</v>
      </c>
      <c r="K399" s="31">
        <v>3704.05</v>
      </c>
      <c r="L399" s="31">
        <v>3607.55</v>
      </c>
      <c r="M399" s="31">
        <v>0.20477000000000001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80.19</v>
      </c>
      <c r="D400" s="36">
        <v>80.446666666666673</v>
      </c>
      <c r="E400" s="36">
        <v>79.493333333333339</v>
      </c>
      <c r="F400" s="36">
        <v>78.796666666666667</v>
      </c>
      <c r="G400" s="36">
        <v>77.843333333333334</v>
      </c>
      <c r="H400" s="36">
        <v>81.143333333333345</v>
      </c>
      <c r="I400" s="36">
        <v>82.096666666666692</v>
      </c>
      <c r="J400" s="36">
        <v>82.793333333333351</v>
      </c>
      <c r="K400" s="31">
        <v>81.400000000000006</v>
      </c>
      <c r="L400" s="31">
        <v>79.75</v>
      </c>
      <c r="M400" s="31">
        <v>24.43834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3077.4</v>
      </c>
      <c r="D401" s="36">
        <v>3143.6666666666665</v>
      </c>
      <c r="E401" s="36">
        <v>2994.7333333333331</v>
      </c>
      <c r="F401" s="36">
        <v>2912.0666666666666</v>
      </c>
      <c r="G401" s="36">
        <v>2763.1333333333332</v>
      </c>
      <c r="H401" s="36">
        <v>3226.333333333333</v>
      </c>
      <c r="I401" s="36">
        <v>3375.2666666666664</v>
      </c>
      <c r="J401" s="36">
        <v>3457.9333333333329</v>
      </c>
      <c r="K401" s="31">
        <v>3292.6</v>
      </c>
      <c r="L401" s="31">
        <v>3061</v>
      </c>
      <c r="M401" s="31">
        <v>8.5378500000000006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207.72</v>
      </c>
      <c r="D402" s="36">
        <v>208.63666666666666</v>
      </c>
      <c r="E402" s="36">
        <v>205.18333333333331</v>
      </c>
      <c r="F402" s="36">
        <v>202.64666666666665</v>
      </c>
      <c r="G402" s="36">
        <v>199.1933333333333</v>
      </c>
      <c r="H402" s="36">
        <v>211.17333333333332</v>
      </c>
      <c r="I402" s="36">
        <v>214.62666666666669</v>
      </c>
      <c r="J402" s="36">
        <v>217.16333333333333</v>
      </c>
      <c r="K402" s="31">
        <v>212.09</v>
      </c>
      <c r="L402" s="31">
        <v>206.1</v>
      </c>
      <c r="M402" s="31">
        <v>14.92816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3180.55</v>
      </c>
      <c r="D403" s="36">
        <v>3180.85</v>
      </c>
      <c r="E403" s="36">
        <v>3160.7</v>
      </c>
      <c r="F403" s="36">
        <v>3140.85</v>
      </c>
      <c r="G403" s="36">
        <v>3120.7</v>
      </c>
      <c r="H403" s="36">
        <v>3200.7</v>
      </c>
      <c r="I403" s="36">
        <v>3220.8500000000004</v>
      </c>
      <c r="J403" s="36">
        <v>3240.7</v>
      </c>
      <c r="K403" s="31">
        <v>3201</v>
      </c>
      <c r="L403" s="31">
        <v>3161</v>
      </c>
      <c r="M403" s="31">
        <v>34.80001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113.87</v>
      </c>
      <c r="D404" s="36">
        <v>114.72666666666667</v>
      </c>
      <c r="E404" s="36">
        <v>112.44333333333334</v>
      </c>
      <c r="F404" s="36">
        <v>111.01666666666667</v>
      </c>
      <c r="G404" s="36">
        <v>108.73333333333333</v>
      </c>
      <c r="H404" s="36">
        <v>116.15333333333335</v>
      </c>
      <c r="I404" s="36">
        <v>118.43666666666668</v>
      </c>
      <c r="J404" s="36">
        <v>119.86333333333336</v>
      </c>
      <c r="K404" s="31">
        <v>117.01</v>
      </c>
      <c r="L404" s="31">
        <v>113.3</v>
      </c>
      <c r="M404" s="31">
        <v>75.842550000000003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1803.75</v>
      </c>
      <c r="D405" s="36">
        <v>1794.6833333333334</v>
      </c>
      <c r="E405" s="36">
        <v>1776.5666666666668</v>
      </c>
      <c r="F405" s="36">
        <v>1749.3833333333334</v>
      </c>
      <c r="G405" s="36">
        <v>1731.2666666666669</v>
      </c>
      <c r="H405" s="36">
        <v>1821.8666666666668</v>
      </c>
      <c r="I405" s="36">
        <v>1839.9833333333336</v>
      </c>
      <c r="J405" s="36">
        <v>1867.1666666666667</v>
      </c>
      <c r="K405" s="31">
        <v>1812.8</v>
      </c>
      <c r="L405" s="31">
        <v>1767.5</v>
      </c>
      <c r="M405" s="31">
        <v>1.3403099999999999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83.18</v>
      </c>
      <c r="D406" s="36">
        <v>83.399999999999991</v>
      </c>
      <c r="E406" s="36">
        <v>82.59999999999998</v>
      </c>
      <c r="F406" s="36">
        <v>82.019999999999982</v>
      </c>
      <c r="G406" s="36">
        <v>81.21999999999997</v>
      </c>
      <c r="H406" s="36">
        <v>83.97999999999999</v>
      </c>
      <c r="I406" s="36">
        <v>84.78</v>
      </c>
      <c r="J406" s="36">
        <v>85.36</v>
      </c>
      <c r="K406" s="31">
        <v>84.2</v>
      </c>
      <c r="L406" s="31">
        <v>82.82</v>
      </c>
      <c r="M406" s="31">
        <v>9.8504299999999994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729.9</v>
      </c>
      <c r="D407" s="36">
        <v>730.38333333333333</v>
      </c>
      <c r="E407" s="36">
        <v>723.11666666666667</v>
      </c>
      <c r="F407" s="36">
        <v>716.33333333333337</v>
      </c>
      <c r="G407" s="36">
        <v>709.06666666666672</v>
      </c>
      <c r="H407" s="36">
        <v>737.16666666666663</v>
      </c>
      <c r="I407" s="36">
        <v>744.43333333333328</v>
      </c>
      <c r="J407" s="36">
        <v>751.21666666666658</v>
      </c>
      <c r="K407" s="31">
        <v>737.65</v>
      </c>
      <c r="L407" s="31">
        <v>723.6</v>
      </c>
      <c r="M407" s="31">
        <v>9.9375300000000006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1524.75</v>
      </c>
      <c r="D408" s="36">
        <v>1522.05</v>
      </c>
      <c r="E408" s="36">
        <v>1515.1</v>
      </c>
      <c r="F408" s="36">
        <v>1505.45</v>
      </c>
      <c r="G408" s="36">
        <v>1498.5</v>
      </c>
      <c r="H408" s="36">
        <v>1531.6999999999998</v>
      </c>
      <c r="I408" s="36">
        <v>1538.65</v>
      </c>
      <c r="J408" s="36">
        <v>1548.2999999999997</v>
      </c>
      <c r="K408" s="31">
        <v>1529</v>
      </c>
      <c r="L408" s="31">
        <v>1512.4</v>
      </c>
      <c r="M408" s="31">
        <v>7.2688899999999999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145.36000000000001</v>
      </c>
      <c r="D409" s="36">
        <v>145.79</v>
      </c>
      <c r="E409" s="36">
        <v>142.57999999999998</v>
      </c>
      <c r="F409" s="36">
        <v>139.79999999999998</v>
      </c>
      <c r="G409" s="36">
        <v>136.58999999999997</v>
      </c>
      <c r="H409" s="36">
        <v>148.57</v>
      </c>
      <c r="I409" s="36">
        <v>151.77999999999997</v>
      </c>
      <c r="J409" s="36">
        <v>154.56</v>
      </c>
      <c r="K409" s="31">
        <v>149</v>
      </c>
      <c r="L409" s="31">
        <v>143.01</v>
      </c>
      <c r="M409" s="31">
        <v>409.97969000000001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6094.65</v>
      </c>
      <c r="D410" s="36">
        <v>6178.416666666667</v>
      </c>
      <c r="E410" s="36">
        <v>6002.2333333333336</v>
      </c>
      <c r="F410" s="36">
        <v>5909.8166666666666</v>
      </c>
      <c r="G410" s="36">
        <v>5733.6333333333332</v>
      </c>
      <c r="H410" s="36">
        <v>6270.8333333333339</v>
      </c>
      <c r="I410" s="36">
        <v>6447.0166666666664</v>
      </c>
      <c r="J410" s="36">
        <v>6539.4333333333343</v>
      </c>
      <c r="K410" s="31">
        <v>6354.6</v>
      </c>
      <c r="L410" s="31">
        <v>6086</v>
      </c>
      <c r="M410" s="31">
        <v>1.1048800000000001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2392</v>
      </c>
      <c r="D411" s="36">
        <v>2386.6833333333334</v>
      </c>
      <c r="E411" s="36">
        <v>2375.3666666666668</v>
      </c>
      <c r="F411" s="36">
        <v>2358.7333333333336</v>
      </c>
      <c r="G411" s="36">
        <v>2347.416666666667</v>
      </c>
      <c r="H411" s="36">
        <v>2403.3166666666666</v>
      </c>
      <c r="I411" s="36">
        <v>2414.6333333333332</v>
      </c>
      <c r="J411" s="36">
        <v>2431.2666666666664</v>
      </c>
      <c r="K411" s="31">
        <v>2398</v>
      </c>
      <c r="L411" s="31">
        <v>2370.0500000000002</v>
      </c>
      <c r="M411" s="31">
        <v>3.1165099999999999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2113.1999999999998</v>
      </c>
      <c r="D412" s="36">
        <v>2131.0833333333335</v>
      </c>
      <c r="E412" s="36">
        <v>2082.166666666667</v>
      </c>
      <c r="F412" s="36">
        <v>2051.1333333333337</v>
      </c>
      <c r="G412" s="36">
        <v>2002.2166666666672</v>
      </c>
      <c r="H412" s="36">
        <v>2162.1166666666668</v>
      </c>
      <c r="I412" s="36">
        <v>2211.0333333333338</v>
      </c>
      <c r="J412" s="36">
        <v>2242.0666666666666</v>
      </c>
      <c r="K412" s="31">
        <v>2180</v>
      </c>
      <c r="L412" s="31">
        <v>2100.0500000000002</v>
      </c>
      <c r="M412" s="31">
        <v>0.44894000000000001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203.03</v>
      </c>
      <c r="D413" s="36">
        <v>202.17333333333332</v>
      </c>
      <c r="E413" s="36">
        <v>200.55666666666664</v>
      </c>
      <c r="F413" s="36">
        <v>198.08333333333331</v>
      </c>
      <c r="G413" s="36">
        <v>196.46666666666664</v>
      </c>
      <c r="H413" s="36">
        <v>204.64666666666665</v>
      </c>
      <c r="I413" s="36">
        <v>206.26333333333332</v>
      </c>
      <c r="J413" s="36">
        <v>208.73666666666665</v>
      </c>
      <c r="K413" s="31">
        <v>203.79</v>
      </c>
      <c r="L413" s="31">
        <v>199.7</v>
      </c>
      <c r="M413" s="31">
        <v>138.99811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6437.4</v>
      </c>
      <c r="D414" s="36">
        <v>6456.2833333333328</v>
      </c>
      <c r="E414" s="36">
        <v>6391.1166666666659</v>
      </c>
      <c r="F414" s="36">
        <v>6344.833333333333</v>
      </c>
      <c r="G414" s="36">
        <v>6279.6666666666661</v>
      </c>
      <c r="H414" s="36">
        <v>6502.5666666666657</v>
      </c>
      <c r="I414" s="36">
        <v>6567.7333333333336</v>
      </c>
      <c r="J414" s="36">
        <v>6614.0166666666655</v>
      </c>
      <c r="K414" s="31">
        <v>6521.45</v>
      </c>
      <c r="L414" s="31">
        <v>6410</v>
      </c>
      <c r="M414" s="31">
        <v>0.13824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1560.6</v>
      </c>
      <c r="D415" s="36">
        <v>1578.6166666666668</v>
      </c>
      <c r="E415" s="36">
        <v>1537.2333333333336</v>
      </c>
      <c r="F415" s="36">
        <v>1513.8666666666668</v>
      </c>
      <c r="G415" s="36">
        <v>1472.4833333333336</v>
      </c>
      <c r="H415" s="36">
        <v>1601.9833333333336</v>
      </c>
      <c r="I415" s="36">
        <v>1643.3666666666668</v>
      </c>
      <c r="J415" s="36">
        <v>1666.7333333333336</v>
      </c>
      <c r="K415" s="31">
        <v>1620</v>
      </c>
      <c r="L415" s="31">
        <v>1555.25</v>
      </c>
      <c r="M415" s="31">
        <v>0.87153999999999998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539.75</v>
      </c>
      <c r="D416" s="36">
        <v>542.58333333333337</v>
      </c>
      <c r="E416" s="36">
        <v>534.16666666666674</v>
      </c>
      <c r="F416" s="36">
        <v>528.58333333333337</v>
      </c>
      <c r="G416" s="36">
        <v>520.16666666666674</v>
      </c>
      <c r="H416" s="36">
        <v>548.16666666666674</v>
      </c>
      <c r="I416" s="36">
        <v>556.58333333333348</v>
      </c>
      <c r="J416" s="36">
        <v>562.16666666666674</v>
      </c>
      <c r="K416" s="31">
        <v>551</v>
      </c>
      <c r="L416" s="31">
        <v>537</v>
      </c>
      <c r="M416" s="31">
        <v>2.4874999999999998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4298.3999999999996</v>
      </c>
      <c r="D417" s="36">
        <v>4365.3499999999995</v>
      </c>
      <c r="E417" s="36">
        <v>4203.0499999999993</v>
      </c>
      <c r="F417" s="36">
        <v>4107.7</v>
      </c>
      <c r="G417" s="36">
        <v>3945.3999999999996</v>
      </c>
      <c r="H417" s="36">
        <v>4460.6999999999989</v>
      </c>
      <c r="I417" s="36">
        <v>4623</v>
      </c>
      <c r="J417" s="36">
        <v>4718.3499999999985</v>
      </c>
      <c r="K417" s="31">
        <v>4527.6499999999996</v>
      </c>
      <c r="L417" s="31">
        <v>4270</v>
      </c>
      <c r="M417" s="31">
        <v>3.7575400000000001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881.4</v>
      </c>
      <c r="D418" s="36">
        <v>885.25</v>
      </c>
      <c r="E418" s="36">
        <v>870.7</v>
      </c>
      <c r="F418" s="36">
        <v>860</v>
      </c>
      <c r="G418" s="36">
        <v>845.45</v>
      </c>
      <c r="H418" s="36">
        <v>895.95</v>
      </c>
      <c r="I418" s="36">
        <v>910.5</v>
      </c>
      <c r="J418" s="36">
        <v>921.2</v>
      </c>
      <c r="K418" s="31">
        <v>899.8</v>
      </c>
      <c r="L418" s="31">
        <v>874.55</v>
      </c>
      <c r="M418" s="31">
        <v>1.90316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27776.3</v>
      </c>
      <c r="D419" s="36">
        <v>27611.100000000002</v>
      </c>
      <c r="E419" s="36">
        <v>27372.200000000004</v>
      </c>
      <c r="F419" s="36">
        <v>26968.100000000002</v>
      </c>
      <c r="G419" s="36">
        <v>26729.200000000004</v>
      </c>
      <c r="H419" s="36">
        <v>28015.200000000004</v>
      </c>
      <c r="I419" s="36">
        <v>28254.100000000006</v>
      </c>
      <c r="J419" s="36">
        <v>28658.200000000004</v>
      </c>
      <c r="K419" s="31">
        <v>27850</v>
      </c>
      <c r="L419" s="31">
        <v>27207</v>
      </c>
      <c r="M419" s="31">
        <v>0.32652999999999999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49.41</v>
      </c>
      <c r="D420" s="36">
        <v>49.629999999999995</v>
      </c>
      <c r="E420" s="36">
        <v>47.909999999999989</v>
      </c>
      <c r="F420" s="36">
        <v>46.41</v>
      </c>
      <c r="G420" s="36">
        <v>44.689999999999991</v>
      </c>
      <c r="H420" s="36">
        <v>51.129999999999988</v>
      </c>
      <c r="I420" s="36">
        <v>52.849999999999987</v>
      </c>
      <c r="J420" s="36">
        <v>54.349999999999987</v>
      </c>
      <c r="K420" s="31">
        <v>51.35</v>
      </c>
      <c r="L420" s="31">
        <v>48.13</v>
      </c>
      <c r="M420" s="31">
        <v>466.46523000000002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2792</v>
      </c>
      <c r="D421" s="36">
        <v>2793.7000000000003</v>
      </c>
      <c r="E421" s="36">
        <v>2773.4500000000007</v>
      </c>
      <c r="F421" s="36">
        <v>2754.9000000000005</v>
      </c>
      <c r="G421" s="36">
        <v>2734.650000000001</v>
      </c>
      <c r="H421" s="36">
        <v>2812.2500000000005</v>
      </c>
      <c r="I421" s="36">
        <v>2832.4999999999995</v>
      </c>
      <c r="J421" s="36">
        <v>2851.05</v>
      </c>
      <c r="K421" s="31">
        <v>2813.95</v>
      </c>
      <c r="L421" s="31">
        <v>2775.15</v>
      </c>
      <c r="M421" s="31">
        <v>12.719519999999999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701.85</v>
      </c>
      <c r="D422" s="36">
        <v>707.91666666666663</v>
      </c>
      <c r="E422" s="36">
        <v>694.83333333333326</v>
      </c>
      <c r="F422" s="36">
        <v>687.81666666666661</v>
      </c>
      <c r="G422" s="36">
        <v>674.73333333333323</v>
      </c>
      <c r="H422" s="36">
        <v>714.93333333333328</v>
      </c>
      <c r="I422" s="36">
        <v>728.01666666666654</v>
      </c>
      <c r="J422" s="36">
        <v>735.0333333333333</v>
      </c>
      <c r="K422" s="31">
        <v>721</v>
      </c>
      <c r="L422" s="31">
        <v>700.9</v>
      </c>
      <c r="M422" s="31">
        <v>7.9997600000000002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7763.9</v>
      </c>
      <c r="D423" s="36">
        <v>7771</v>
      </c>
      <c r="E423" s="36">
        <v>7718</v>
      </c>
      <c r="F423" s="36">
        <v>7672.1</v>
      </c>
      <c r="G423" s="36">
        <v>7619.1</v>
      </c>
      <c r="H423" s="36">
        <v>7816.9</v>
      </c>
      <c r="I423" s="36">
        <v>7869.9</v>
      </c>
      <c r="J423" s="36">
        <v>7915.7999999999993</v>
      </c>
      <c r="K423" s="31">
        <v>7824</v>
      </c>
      <c r="L423" s="31">
        <v>7725.1</v>
      </c>
      <c r="M423" s="31">
        <v>1.82294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1547.1</v>
      </c>
      <c r="D424" s="36">
        <v>1547.3833333333332</v>
      </c>
      <c r="E424" s="36">
        <v>1530.7666666666664</v>
      </c>
      <c r="F424" s="36">
        <v>1514.4333333333332</v>
      </c>
      <c r="G424" s="36">
        <v>1497.8166666666664</v>
      </c>
      <c r="H424" s="36">
        <v>1563.7166666666665</v>
      </c>
      <c r="I424" s="36">
        <v>1580.3333333333333</v>
      </c>
      <c r="J424" s="36">
        <v>1596.6666666666665</v>
      </c>
      <c r="K424" s="31">
        <v>1564</v>
      </c>
      <c r="L424" s="31">
        <v>1531.05</v>
      </c>
      <c r="M424" s="31">
        <v>5.6675199999999997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2008.55</v>
      </c>
      <c r="D425" s="36">
        <v>2019.3500000000001</v>
      </c>
      <c r="E425" s="36">
        <v>1981.7000000000003</v>
      </c>
      <c r="F425" s="36">
        <v>1954.8500000000001</v>
      </c>
      <c r="G425" s="36">
        <v>1917.2000000000003</v>
      </c>
      <c r="H425" s="36">
        <v>2046.2000000000003</v>
      </c>
      <c r="I425" s="36">
        <v>2083.8500000000004</v>
      </c>
      <c r="J425" s="36">
        <v>2110.7000000000003</v>
      </c>
      <c r="K425" s="31">
        <v>2057</v>
      </c>
      <c r="L425" s="31">
        <v>1992.5</v>
      </c>
      <c r="M425" s="31">
        <v>0.54974999999999996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12055.8</v>
      </c>
      <c r="D426" s="36">
        <v>12098.949999999999</v>
      </c>
      <c r="E426" s="36">
        <v>11857.899999999998</v>
      </c>
      <c r="F426" s="36">
        <v>11659.999999999998</v>
      </c>
      <c r="G426" s="36">
        <v>11418.949999999997</v>
      </c>
      <c r="H426" s="36">
        <v>12296.849999999999</v>
      </c>
      <c r="I426" s="36">
        <v>12537.899999999998</v>
      </c>
      <c r="J426" s="36">
        <v>12735.8</v>
      </c>
      <c r="K426" s="31">
        <v>12340</v>
      </c>
      <c r="L426" s="31">
        <v>11901.05</v>
      </c>
      <c r="M426" s="31">
        <v>0.68974000000000002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680.15</v>
      </c>
      <c r="D427" s="36">
        <v>682.23333333333335</v>
      </c>
      <c r="E427" s="36">
        <v>674.4666666666667</v>
      </c>
      <c r="F427" s="36">
        <v>668.7833333333333</v>
      </c>
      <c r="G427" s="36">
        <v>661.01666666666665</v>
      </c>
      <c r="H427" s="36">
        <v>687.91666666666674</v>
      </c>
      <c r="I427" s="36">
        <v>695.68333333333339</v>
      </c>
      <c r="J427" s="36">
        <v>701.36666666666679</v>
      </c>
      <c r="K427" s="31">
        <v>690</v>
      </c>
      <c r="L427" s="31">
        <v>676.55</v>
      </c>
      <c r="M427" s="31">
        <v>16.709299999999999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627.29999999999995</v>
      </c>
      <c r="D428" s="36">
        <v>629.73333333333323</v>
      </c>
      <c r="E428" s="36">
        <v>621.56666666666649</v>
      </c>
      <c r="F428" s="36">
        <v>615.83333333333326</v>
      </c>
      <c r="G428" s="36">
        <v>607.66666666666652</v>
      </c>
      <c r="H428" s="36">
        <v>635.46666666666647</v>
      </c>
      <c r="I428" s="36">
        <v>643.63333333333321</v>
      </c>
      <c r="J428" s="36">
        <v>649.36666666666645</v>
      </c>
      <c r="K428" s="31">
        <v>637.9</v>
      </c>
      <c r="L428" s="31">
        <v>624</v>
      </c>
      <c r="M428" s="31">
        <v>3.2990300000000001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572.35</v>
      </c>
      <c r="D429" s="36">
        <v>573.06666666666672</v>
      </c>
      <c r="E429" s="36">
        <v>566.48333333333346</v>
      </c>
      <c r="F429" s="36">
        <v>560.61666666666679</v>
      </c>
      <c r="G429" s="36">
        <v>554.03333333333353</v>
      </c>
      <c r="H429" s="36">
        <v>578.93333333333339</v>
      </c>
      <c r="I429" s="36">
        <v>585.51666666666665</v>
      </c>
      <c r="J429" s="36">
        <v>591.38333333333333</v>
      </c>
      <c r="K429" s="31">
        <v>579.65</v>
      </c>
      <c r="L429" s="31">
        <v>567.20000000000005</v>
      </c>
      <c r="M429" s="31">
        <v>4.6312499999999996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861.3</v>
      </c>
      <c r="D430" s="36">
        <v>862.41666666666663</v>
      </c>
      <c r="E430" s="36">
        <v>854.88333333333321</v>
      </c>
      <c r="F430" s="36">
        <v>848.46666666666658</v>
      </c>
      <c r="G430" s="36">
        <v>840.93333333333317</v>
      </c>
      <c r="H430" s="36">
        <v>868.83333333333326</v>
      </c>
      <c r="I430" s="36">
        <v>876.36666666666679</v>
      </c>
      <c r="J430" s="36">
        <v>882.7833333333333</v>
      </c>
      <c r="K430" s="31">
        <v>869.95</v>
      </c>
      <c r="L430" s="31">
        <v>856</v>
      </c>
      <c r="M430" s="31">
        <v>135.85081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155.99</v>
      </c>
      <c r="D431" s="36">
        <v>156.46666666666667</v>
      </c>
      <c r="E431" s="36">
        <v>154.71333333333334</v>
      </c>
      <c r="F431" s="36">
        <v>153.43666666666667</v>
      </c>
      <c r="G431" s="36">
        <v>151.68333333333334</v>
      </c>
      <c r="H431" s="36">
        <v>157.74333333333334</v>
      </c>
      <c r="I431" s="36">
        <v>159.49666666666667</v>
      </c>
      <c r="J431" s="36">
        <v>160.77333333333334</v>
      </c>
      <c r="K431" s="31">
        <v>158.22</v>
      </c>
      <c r="L431" s="31">
        <v>155.19</v>
      </c>
      <c r="M431" s="31">
        <v>210.76732000000001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693.1</v>
      </c>
      <c r="D432" s="36">
        <v>693.88333333333333</v>
      </c>
      <c r="E432" s="36">
        <v>674.9666666666667</v>
      </c>
      <c r="F432" s="36">
        <v>656.83333333333337</v>
      </c>
      <c r="G432" s="36">
        <v>637.91666666666674</v>
      </c>
      <c r="H432" s="36">
        <v>712.01666666666665</v>
      </c>
      <c r="I432" s="36">
        <v>730.93333333333339</v>
      </c>
      <c r="J432" s="36">
        <v>749.06666666666661</v>
      </c>
      <c r="K432" s="31">
        <v>712.8</v>
      </c>
      <c r="L432" s="31">
        <v>675.75</v>
      </c>
      <c r="M432" s="31">
        <v>15.74361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141.04</v>
      </c>
      <c r="D433" s="36">
        <v>141.06</v>
      </c>
      <c r="E433" s="36">
        <v>139.22</v>
      </c>
      <c r="F433" s="36">
        <v>137.4</v>
      </c>
      <c r="G433" s="36">
        <v>135.56</v>
      </c>
      <c r="H433" s="36">
        <v>142.88</v>
      </c>
      <c r="I433" s="36">
        <v>144.72000000000003</v>
      </c>
      <c r="J433" s="36">
        <v>146.54</v>
      </c>
      <c r="K433" s="31">
        <v>142.9</v>
      </c>
      <c r="L433" s="31">
        <v>139.24</v>
      </c>
      <c r="M433" s="31">
        <v>16.569369999999999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492.05</v>
      </c>
      <c r="D434" s="36">
        <v>497.25</v>
      </c>
      <c r="E434" s="36">
        <v>484.8</v>
      </c>
      <c r="F434" s="36">
        <v>477.55</v>
      </c>
      <c r="G434" s="36">
        <v>465.1</v>
      </c>
      <c r="H434" s="36">
        <v>504.5</v>
      </c>
      <c r="I434" s="36">
        <v>516.95000000000005</v>
      </c>
      <c r="J434" s="36">
        <v>524.20000000000005</v>
      </c>
      <c r="K434" s="31">
        <v>509.7</v>
      </c>
      <c r="L434" s="31">
        <v>490</v>
      </c>
      <c r="M434" s="31">
        <v>9.0251400000000004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244.58</v>
      </c>
      <c r="D435" s="36">
        <v>245.12666666666669</v>
      </c>
      <c r="E435" s="36">
        <v>242.25333333333339</v>
      </c>
      <c r="F435" s="36">
        <v>239.9266666666667</v>
      </c>
      <c r="G435" s="36">
        <v>237.0533333333334</v>
      </c>
      <c r="H435" s="36">
        <v>247.45333333333338</v>
      </c>
      <c r="I435" s="36">
        <v>250.32666666666665</v>
      </c>
      <c r="J435" s="36">
        <v>252.65333333333336</v>
      </c>
      <c r="K435" s="31">
        <v>248</v>
      </c>
      <c r="L435" s="31">
        <v>242.8</v>
      </c>
      <c r="M435" s="31">
        <v>5.0335400000000003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1585.4</v>
      </c>
      <c r="D436" s="36">
        <v>1575.0333333333335</v>
      </c>
      <c r="E436" s="36">
        <v>1560.166666666667</v>
      </c>
      <c r="F436" s="36">
        <v>1534.9333333333334</v>
      </c>
      <c r="G436" s="36">
        <v>1520.0666666666668</v>
      </c>
      <c r="H436" s="36">
        <v>1600.2666666666671</v>
      </c>
      <c r="I436" s="36">
        <v>1615.1333333333334</v>
      </c>
      <c r="J436" s="36">
        <v>1640.3666666666672</v>
      </c>
      <c r="K436" s="31">
        <v>1589.9</v>
      </c>
      <c r="L436" s="31">
        <v>1549.8</v>
      </c>
      <c r="M436" s="31">
        <v>14.9284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792.3</v>
      </c>
      <c r="D437" s="36">
        <v>792.69999999999993</v>
      </c>
      <c r="E437" s="36">
        <v>784.14999999999986</v>
      </c>
      <c r="F437" s="36">
        <v>775.99999999999989</v>
      </c>
      <c r="G437" s="36">
        <v>767.44999999999982</v>
      </c>
      <c r="H437" s="36">
        <v>800.84999999999991</v>
      </c>
      <c r="I437" s="36">
        <v>809.39999999999986</v>
      </c>
      <c r="J437" s="36">
        <v>817.55</v>
      </c>
      <c r="K437" s="31">
        <v>801.25</v>
      </c>
      <c r="L437" s="31">
        <v>784.55</v>
      </c>
      <c r="M437" s="31">
        <v>14.875080000000001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4552.55</v>
      </c>
      <c r="D438" s="36">
        <v>4599.5833333333339</v>
      </c>
      <c r="E438" s="36">
        <v>4455.3166666666675</v>
      </c>
      <c r="F438" s="36">
        <v>4358.0833333333339</v>
      </c>
      <c r="G438" s="36">
        <v>4213.8166666666675</v>
      </c>
      <c r="H438" s="36">
        <v>4696.8166666666675</v>
      </c>
      <c r="I438" s="36">
        <v>4841.0833333333339</v>
      </c>
      <c r="J438" s="36">
        <v>4938.3166666666675</v>
      </c>
      <c r="K438" s="31">
        <v>4743.8500000000004</v>
      </c>
      <c r="L438" s="31">
        <v>4502.3500000000004</v>
      </c>
      <c r="M438" s="31">
        <v>0.50187999999999999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1390.7</v>
      </c>
      <c r="D439" s="36">
        <v>1399.2666666666667</v>
      </c>
      <c r="E439" s="36">
        <v>1377.8333333333333</v>
      </c>
      <c r="F439" s="36">
        <v>1364.9666666666667</v>
      </c>
      <c r="G439" s="36">
        <v>1343.5333333333333</v>
      </c>
      <c r="H439" s="36">
        <v>1412.1333333333332</v>
      </c>
      <c r="I439" s="36">
        <v>1433.5666666666666</v>
      </c>
      <c r="J439" s="36">
        <v>1446.4333333333332</v>
      </c>
      <c r="K439" s="31">
        <v>1420.7</v>
      </c>
      <c r="L439" s="31">
        <v>1386.4</v>
      </c>
      <c r="M439" s="31">
        <v>0.90322999999999998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569.5</v>
      </c>
      <c r="D440" s="36">
        <v>566.7166666666667</v>
      </c>
      <c r="E440" s="36">
        <v>556.73333333333335</v>
      </c>
      <c r="F440" s="36">
        <v>543.9666666666667</v>
      </c>
      <c r="G440" s="36">
        <v>533.98333333333335</v>
      </c>
      <c r="H440" s="36">
        <v>579.48333333333335</v>
      </c>
      <c r="I440" s="36">
        <v>589.4666666666667</v>
      </c>
      <c r="J440" s="36">
        <v>602.23333333333335</v>
      </c>
      <c r="K440" s="31">
        <v>576.70000000000005</v>
      </c>
      <c r="L440" s="31">
        <v>553.95000000000005</v>
      </c>
      <c r="M440" s="31">
        <v>11.00759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6028.8</v>
      </c>
      <c r="D441" s="36">
        <v>6009.333333333333</v>
      </c>
      <c r="E441" s="36">
        <v>5933.1666666666661</v>
      </c>
      <c r="F441" s="36">
        <v>5837.5333333333328</v>
      </c>
      <c r="G441" s="36">
        <v>5761.3666666666659</v>
      </c>
      <c r="H441" s="36">
        <v>6104.9666666666662</v>
      </c>
      <c r="I441" s="36">
        <v>6181.1333333333323</v>
      </c>
      <c r="J441" s="36">
        <v>6276.7666666666664</v>
      </c>
      <c r="K441" s="31">
        <v>6085.5</v>
      </c>
      <c r="L441" s="31">
        <v>5913.7</v>
      </c>
      <c r="M441" s="31">
        <v>1.5681400000000001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813.45</v>
      </c>
      <c r="D442" s="36">
        <v>809.7833333333333</v>
      </c>
      <c r="E442" s="36">
        <v>793.66666666666663</v>
      </c>
      <c r="F442" s="36">
        <v>773.88333333333333</v>
      </c>
      <c r="G442" s="36">
        <v>757.76666666666665</v>
      </c>
      <c r="H442" s="36">
        <v>829.56666666666661</v>
      </c>
      <c r="I442" s="36">
        <v>845.68333333333339</v>
      </c>
      <c r="J442" s="36">
        <v>865.46666666666658</v>
      </c>
      <c r="K442" s="31">
        <v>825.9</v>
      </c>
      <c r="L442" s="31">
        <v>790</v>
      </c>
      <c r="M442" s="31">
        <v>1.3465800000000001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55.37</v>
      </c>
      <c r="D443" s="36">
        <v>55.023333333333333</v>
      </c>
      <c r="E443" s="36">
        <v>54.206666666666663</v>
      </c>
      <c r="F443" s="36">
        <v>53.043333333333329</v>
      </c>
      <c r="G443" s="36">
        <v>52.226666666666659</v>
      </c>
      <c r="H443" s="36">
        <v>56.186666666666667</v>
      </c>
      <c r="I443" s="36">
        <v>57.003333333333345</v>
      </c>
      <c r="J443" s="36">
        <v>58.166666666666671</v>
      </c>
      <c r="K443" s="31">
        <v>55.84</v>
      </c>
      <c r="L443" s="31">
        <v>53.86</v>
      </c>
      <c r="M443" s="31">
        <v>338.58415000000002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727.2</v>
      </c>
      <c r="D444" s="36">
        <v>727.20000000000016</v>
      </c>
      <c r="E444" s="36">
        <v>727.20000000000027</v>
      </c>
      <c r="F444" s="36">
        <v>727.20000000000016</v>
      </c>
      <c r="G444" s="36">
        <v>727.20000000000027</v>
      </c>
      <c r="H444" s="36">
        <v>727.20000000000027</v>
      </c>
      <c r="I444" s="36">
        <v>727.2</v>
      </c>
      <c r="J444" s="36">
        <v>727.20000000000027</v>
      </c>
      <c r="K444" s="31">
        <v>727.2</v>
      </c>
      <c r="L444" s="31">
        <v>727.2</v>
      </c>
      <c r="M444" s="31">
        <v>3.5942799999999999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724.1</v>
      </c>
      <c r="D445" s="36">
        <v>726.43333333333339</v>
      </c>
      <c r="E445" s="36">
        <v>716.71666666666681</v>
      </c>
      <c r="F445" s="36">
        <v>709.33333333333337</v>
      </c>
      <c r="G445" s="36">
        <v>699.61666666666679</v>
      </c>
      <c r="H445" s="36">
        <v>733.81666666666683</v>
      </c>
      <c r="I445" s="36">
        <v>743.53333333333353</v>
      </c>
      <c r="J445" s="36">
        <v>750.91666666666686</v>
      </c>
      <c r="K445" s="31">
        <v>736.15</v>
      </c>
      <c r="L445" s="31">
        <v>719.05</v>
      </c>
      <c r="M445" s="31">
        <v>11.149319999999999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490.9</v>
      </c>
      <c r="D446" s="36">
        <v>493.43333333333334</v>
      </c>
      <c r="E446" s="36">
        <v>485.4666666666667</v>
      </c>
      <c r="F446" s="36">
        <v>480.03333333333336</v>
      </c>
      <c r="G446" s="36">
        <v>472.06666666666672</v>
      </c>
      <c r="H446" s="36">
        <v>498.86666666666667</v>
      </c>
      <c r="I446" s="36">
        <v>506.83333333333326</v>
      </c>
      <c r="J446" s="36">
        <v>512.26666666666665</v>
      </c>
      <c r="K446" s="31">
        <v>501.4</v>
      </c>
      <c r="L446" s="31">
        <v>488</v>
      </c>
      <c r="M446" s="31">
        <v>3.0318999999999998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44.43</v>
      </c>
      <c r="D447" s="36">
        <v>44.863333333333337</v>
      </c>
      <c r="E447" s="36">
        <v>43.726666666666674</v>
      </c>
      <c r="F447" s="36">
        <v>43.023333333333333</v>
      </c>
      <c r="G447" s="36">
        <v>41.88666666666667</v>
      </c>
      <c r="H447" s="36">
        <v>45.566666666666677</v>
      </c>
      <c r="I447" s="36">
        <v>46.703333333333347</v>
      </c>
      <c r="J447" s="36">
        <v>47.40666666666668</v>
      </c>
      <c r="K447" s="31">
        <v>46</v>
      </c>
      <c r="L447" s="31">
        <v>44.16</v>
      </c>
      <c r="M447" s="31">
        <v>70.920829999999995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2438.1999999999998</v>
      </c>
      <c r="D448" s="36">
        <v>2427.7333333333331</v>
      </c>
      <c r="E448" s="36">
        <v>2407.9666666666662</v>
      </c>
      <c r="F448" s="36">
        <v>2377.7333333333331</v>
      </c>
      <c r="G448" s="36">
        <v>2357.9666666666662</v>
      </c>
      <c r="H448" s="36">
        <v>2457.9666666666662</v>
      </c>
      <c r="I448" s="36">
        <v>2477.7333333333336</v>
      </c>
      <c r="J448" s="36">
        <v>2507.9666666666662</v>
      </c>
      <c r="K448" s="31">
        <v>2447.5</v>
      </c>
      <c r="L448" s="31">
        <v>2397.5</v>
      </c>
      <c r="M448" s="31">
        <v>7.6140400000000001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188.01</v>
      </c>
      <c r="D449" s="36">
        <v>188.44666666666669</v>
      </c>
      <c r="E449" s="36">
        <v>185.77333333333337</v>
      </c>
      <c r="F449" s="36">
        <v>183.53666666666669</v>
      </c>
      <c r="G449" s="36">
        <v>180.86333333333337</v>
      </c>
      <c r="H449" s="36">
        <v>190.68333333333337</v>
      </c>
      <c r="I449" s="36">
        <v>193.35666666666671</v>
      </c>
      <c r="J449" s="36">
        <v>195.59333333333336</v>
      </c>
      <c r="K449" s="31">
        <v>191.12</v>
      </c>
      <c r="L449" s="31">
        <v>186.21</v>
      </c>
      <c r="M449" s="31">
        <v>12.70607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480.7</v>
      </c>
      <c r="D450" s="36">
        <v>482.90000000000003</v>
      </c>
      <c r="E450" s="36">
        <v>477.80000000000007</v>
      </c>
      <c r="F450" s="36">
        <v>474.90000000000003</v>
      </c>
      <c r="G450" s="36">
        <v>469.80000000000007</v>
      </c>
      <c r="H450" s="36">
        <v>485.80000000000007</v>
      </c>
      <c r="I450" s="36">
        <v>490.90000000000009</v>
      </c>
      <c r="J450" s="36">
        <v>493.80000000000007</v>
      </c>
      <c r="K450" s="31">
        <v>488</v>
      </c>
      <c r="L450" s="31">
        <v>480</v>
      </c>
      <c r="M450" s="31">
        <v>0.83169999999999999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943.05</v>
      </c>
      <c r="D451" s="36">
        <v>946.59999999999991</v>
      </c>
      <c r="E451" s="36">
        <v>937.54999999999984</v>
      </c>
      <c r="F451" s="36">
        <v>932.05</v>
      </c>
      <c r="G451" s="36">
        <v>922.99999999999989</v>
      </c>
      <c r="H451" s="36">
        <v>952.0999999999998</v>
      </c>
      <c r="I451" s="36">
        <v>961.15</v>
      </c>
      <c r="J451" s="36">
        <v>966.64999999999975</v>
      </c>
      <c r="K451" s="31">
        <v>955.65</v>
      </c>
      <c r="L451" s="31">
        <v>941.1</v>
      </c>
      <c r="M451" s="31">
        <v>2.1196299999999999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1082.75</v>
      </c>
      <c r="D452" s="36">
        <v>1086.05</v>
      </c>
      <c r="E452" s="36">
        <v>1075.6999999999998</v>
      </c>
      <c r="F452" s="36">
        <v>1068.6499999999999</v>
      </c>
      <c r="G452" s="36">
        <v>1058.2999999999997</v>
      </c>
      <c r="H452" s="36">
        <v>1093.0999999999999</v>
      </c>
      <c r="I452" s="36">
        <v>1103.4499999999998</v>
      </c>
      <c r="J452" s="36">
        <v>1110.5</v>
      </c>
      <c r="K452" s="31">
        <v>1096.4000000000001</v>
      </c>
      <c r="L452" s="31">
        <v>1079</v>
      </c>
      <c r="M452" s="31">
        <v>8.1666899999999991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1843.75</v>
      </c>
      <c r="D453" s="36">
        <v>1846.4166666666667</v>
      </c>
      <c r="E453" s="36">
        <v>1821.3333333333335</v>
      </c>
      <c r="F453" s="36">
        <v>1798.9166666666667</v>
      </c>
      <c r="G453" s="36">
        <v>1773.8333333333335</v>
      </c>
      <c r="H453" s="36">
        <v>1868.8333333333335</v>
      </c>
      <c r="I453" s="36">
        <v>1893.916666666667</v>
      </c>
      <c r="J453" s="36">
        <v>1916.3333333333335</v>
      </c>
      <c r="K453" s="31">
        <v>1871.5</v>
      </c>
      <c r="L453" s="31">
        <v>1824</v>
      </c>
      <c r="M453" s="31">
        <v>4.8273700000000002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3985.5</v>
      </c>
      <c r="D454" s="36">
        <v>3989.1833333333329</v>
      </c>
      <c r="E454" s="36">
        <v>3971.4166666666661</v>
      </c>
      <c r="F454" s="36">
        <v>3957.333333333333</v>
      </c>
      <c r="G454" s="36">
        <v>3939.5666666666662</v>
      </c>
      <c r="H454" s="36">
        <v>4003.266666666666</v>
      </c>
      <c r="I454" s="36">
        <v>4021.0333333333333</v>
      </c>
      <c r="J454" s="36">
        <v>4035.1166666666659</v>
      </c>
      <c r="K454" s="31">
        <v>4006.95</v>
      </c>
      <c r="L454" s="31">
        <v>3975.1</v>
      </c>
      <c r="M454" s="31">
        <v>13.058009999999999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1142.2</v>
      </c>
      <c r="D455" s="36">
        <v>1150.2333333333333</v>
      </c>
      <c r="E455" s="36">
        <v>1131.9666666666667</v>
      </c>
      <c r="F455" s="36">
        <v>1121.7333333333333</v>
      </c>
      <c r="G455" s="36">
        <v>1103.4666666666667</v>
      </c>
      <c r="H455" s="36">
        <v>1160.4666666666667</v>
      </c>
      <c r="I455" s="36">
        <v>1178.7333333333336</v>
      </c>
      <c r="J455" s="36">
        <v>1188.9666666666667</v>
      </c>
      <c r="K455" s="31">
        <v>1168.5</v>
      </c>
      <c r="L455" s="31">
        <v>1140</v>
      </c>
      <c r="M455" s="31">
        <v>15.45936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7016.8</v>
      </c>
      <c r="D456" s="36">
        <v>7004.9833333333327</v>
      </c>
      <c r="E456" s="36">
        <v>6982.9666666666653</v>
      </c>
      <c r="F456" s="36">
        <v>6949.1333333333323</v>
      </c>
      <c r="G456" s="36">
        <v>6927.116666666665</v>
      </c>
      <c r="H456" s="36">
        <v>7038.8166666666657</v>
      </c>
      <c r="I456" s="36">
        <v>7060.8333333333339</v>
      </c>
      <c r="J456" s="36">
        <v>7094.6666666666661</v>
      </c>
      <c r="K456" s="31">
        <v>7027</v>
      </c>
      <c r="L456" s="31">
        <v>6971.15</v>
      </c>
      <c r="M456" s="31">
        <v>1.37764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6508.65</v>
      </c>
      <c r="D457" s="36">
        <v>6532.55</v>
      </c>
      <c r="E457" s="36">
        <v>6476.1</v>
      </c>
      <c r="F457" s="36">
        <v>6443.55</v>
      </c>
      <c r="G457" s="36">
        <v>6387.1</v>
      </c>
      <c r="H457" s="36">
        <v>6565.1</v>
      </c>
      <c r="I457" s="36">
        <v>6621.5499999999993</v>
      </c>
      <c r="J457" s="36">
        <v>6654.1</v>
      </c>
      <c r="K457" s="31">
        <v>6589</v>
      </c>
      <c r="L457" s="31">
        <v>6500</v>
      </c>
      <c r="M457" s="31">
        <v>0.17291000000000001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692.1</v>
      </c>
      <c r="D458" s="36">
        <v>689.38333333333321</v>
      </c>
      <c r="E458" s="36">
        <v>684.76666666666642</v>
      </c>
      <c r="F458" s="36">
        <v>677.43333333333317</v>
      </c>
      <c r="G458" s="36">
        <v>672.81666666666638</v>
      </c>
      <c r="H458" s="36">
        <v>696.71666666666647</v>
      </c>
      <c r="I458" s="36">
        <v>701.33333333333326</v>
      </c>
      <c r="J458" s="36">
        <v>708.66666666666652</v>
      </c>
      <c r="K458" s="31">
        <v>694</v>
      </c>
      <c r="L458" s="31">
        <v>682.05</v>
      </c>
      <c r="M458" s="31">
        <v>12.047980000000001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1014.95</v>
      </c>
      <c r="D459" s="36">
        <v>1010.0166666666668</v>
      </c>
      <c r="E459" s="36">
        <v>1003.0333333333335</v>
      </c>
      <c r="F459" s="36">
        <v>991.11666666666679</v>
      </c>
      <c r="G459" s="36">
        <v>984.13333333333355</v>
      </c>
      <c r="H459" s="36">
        <v>1021.9333333333335</v>
      </c>
      <c r="I459" s="36">
        <v>1028.916666666667</v>
      </c>
      <c r="J459" s="36">
        <v>1040.8333333333335</v>
      </c>
      <c r="K459" s="31">
        <v>1017</v>
      </c>
      <c r="L459" s="31">
        <v>998.1</v>
      </c>
      <c r="M459" s="31">
        <v>109.48094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438.95</v>
      </c>
      <c r="D460" s="36">
        <v>438.48333333333335</v>
      </c>
      <c r="E460" s="36">
        <v>435.16666666666669</v>
      </c>
      <c r="F460" s="36">
        <v>431.38333333333333</v>
      </c>
      <c r="G460" s="36">
        <v>428.06666666666666</v>
      </c>
      <c r="H460" s="36">
        <v>442.26666666666671</v>
      </c>
      <c r="I460" s="36">
        <v>445.58333333333331</v>
      </c>
      <c r="J460" s="36">
        <v>449.36666666666673</v>
      </c>
      <c r="K460" s="31">
        <v>441.8</v>
      </c>
      <c r="L460" s="31">
        <v>434.7</v>
      </c>
      <c r="M460" s="31">
        <v>60.76549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171.8</v>
      </c>
      <c r="D461" s="36">
        <v>172.33666666666667</v>
      </c>
      <c r="E461" s="36">
        <v>170.97333333333336</v>
      </c>
      <c r="F461" s="36">
        <v>170.14666666666668</v>
      </c>
      <c r="G461" s="36">
        <v>168.78333333333336</v>
      </c>
      <c r="H461" s="36">
        <v>173.16333333333336</v>
      </c>
      <c r="I461" s="36">
        <v>174.52666666666664</v>
      </c>
      <c r="J461" s="36">
        <v>175.35333333333335</v>
      </c>
      <c r="K461" s="31">
        <v>173.7</v>
      </c>
      <c r="L461" s="31">
        <v>171.51</v>
      </c>
      <c r="M461" s="31">
        <v>251.27904000000001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1012.3</v>
      </c>
      <c r="D462" s="36">
        <v>1013.7999999999998</v>
      </c>
      <c r="E462" s="36">
        <v>1002.9999999999998</v>
      </c>
      <c r="F462" s="36">
        <v>993.69999999999993</v>
      </c>
      <c r="G462" s="36">
        <v>982.89999999999986</v>
      </c>
      <c r="H462" s="36">
        <v>1023.0999999999997</v>
      </c>
      <c r="I462" s="36">
        <v>1033.8999999999996</v>
      </c>
      <c r="J462" s="36">
        <v>1043.1999999999996</v>
      </c>
      <c r="K462" s="31">
        <v>1024.5999999999999</v>
      </c>
      <c r="L462" s="31">
        <v>1004.5</v>
      </c>
      <c r="M462" s="31">
        <v>10.048450000000001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75.569999999999993</v>
      </c>
      <c r="D463" s="36">
        <v>76.13333333333334</v>
      </c>
      <c r="E463" s="36">
        <v>74.836666666666673</v>
      </c>
      <c r="F463" s="36">
        <v>74.103333333333339</v>
      </c>
      <c r="G463" s="36">
        <v>72.806666666666672</v>
      </c>
      <c r="H463" s="36">
        <v>76.866666666666674</v>
      </c>
      <c r="I463" s="36">
        <v>78.163333333333327</v>
      </c>
      <c r="J463" s="36">
        <v>78.896666666666675</v>
      </c>
      <c r="K463" s="31">
        <v>77.430000000000007</v>
      </c>
      <c r="L463" s="31">
        <v>75.400000000000006</v>
      </c>
      <c r="M463" s="31">
        <v>21.768370000000001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1465.75</v>
      </c>
      <c r="D464" s="36">
        <v>1463.3833333333332</v>
      </c>
      <c r="E464" s="36">
        <v>1457.3666666666663</v>
      </c>
      <c r="F464" s="36">
        <v>1448.9833333333331</v>
      </c>
      <c r="G464" s="36">
        <v>1442.9666666666662</v>
      </c>
      <c r="H464" s="36">
        <v>1471.7666666666664</v>
      </c>
      <c r="I464" s="36">
        <v>1477.7833333333333</v>
      </c>
      <c r="J464" s="36">
        <v>1486.1666666666665</v>
      </c>
      <c r="K464" s="31">
        <v>1469.4</v>
      </c>
      <c r="L464" s="31">
        <v>1455</v>
      </c>
      <c r="M464" s="31">
        <v>10.49695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1373.2</v>
      </c>
      <c r="D465" s="36">
        <v>1389.3999999999999</v>
      </c>
      <c r="E465" s="36">
        <v>1342.2499999999998</v>
      </c>
      <c r="F465" s="36">
        <v>1311.3</v>
      </c>
      <c r="G465" s="36">
        <v>1264.1499999999999</v>
      </c>
      <c r="H465" s="36">
        <v>1420.3499999999997</v>
      </c>
      <c r="I465" s="36">
        <v>1467.4999999999998</v>
      </c>
      <c r="J465" s="36">
        <v>1498.4499999999996</v>
      </c>
      <c r="K465" s="31">
        <v>1436.55</v>
      </c>
      <c r="L465" s="31">
        <v>1358.45</v>
      </c>
      <c r="M465" s="31">
        <v>4.62852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271.31</v>
      </c>
      <c r="D466" s="36">
        <v>274.37</v>
      </c>
      <c r="E466" s="36">
        <v>265.54000000000002</v>
      </c>
      <c r="F466" s="36">
        <v>259.77000000000004</v>
      </c>
      <c r="G466" s="36">
        <v>250.94000000000005</v>
      </c>
      <c r="H466" s="36">
        <v>280.14</v>
      </c>
      <c r="I466" s="36">
        <v>288.96999999999991</v>
      </c>
      <c r="J466" s="36">
        <v>294.73999999999995</v>
      </c>
      <c r="K466" s="31">
        <v>283.2</v>
      </c>
      <c r="L466" s="31">
        <v>268.60000000000002</v>
      </c>
      <c r="M466" s="31">
        <v>35.906599999999997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807.25</v>
      </c>
      <c r="D467" s="36">
        <v>801.73333333333323</v>
      </c>
      <c r="E467" s="36">
        <v>793.46666666666647</v>
      </c>
      <c r="F467" s="36">
        <v>779.68333333333328</v>
      </c>
      <c r="G467" s="36">
        <v>771.41666666666652</v>
      </c>
      <c r="H467" s="36">
        <v>815.51666666666642</v>
      </c>
      <c r="I467" s="36">
        <v>823.78333333333308</v>
      </c>
      <c r="J467" s="36">
        <v>837.56666666666638</v>
      </c>
      <c r="K467" s="31">
        <v>810</v>
      </c>
      <c r="L467" s="31">
        <v>787.95</v>
      </c>
      <c r="M467" s="31">
        <v>15.711460000000001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5561.25</v>
      </c>
      <c r="D468" s="36">
        <v>5635.95</v>
      </c>
      <c r="E468" s="36">
        <v>5456.9</v>
      </c>
      <c r="F468" s="36">
        <v>5352.55</v>
      </c>
      <c r="G468" s="36">
        <v>5173.5</v>
      </c>
      <c r="H468" s="36">
        <v>5740.2999999999993</v>
      </c>
      <c r="I468" s="36">
        <v>5919.35</v>
      </c>
      <c r="J468" s="36">
        <v>6023.6999999999989</v>
      </c>
      <c r="K468" s="31">
        <v>5815</v>
      </c>
      <c r="L468" s="31">
        <v>5531.6</v>
      </c>
      <c r="M468" s="31">
        <v>0.78578000000000003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4285.1499999999996</v>
      </c>
      <c r="D469" s="36">
        <v>4301.3166666666666</v>
      </c>
      <c r="E469" s="36">
        <v>4240.1833333333334</v>
      </c>
      <c r="F469" s="36">
        <v>4195.2166666666672</v>
      </c>
      <c r="G469" s="36">
        <v>4134.0833333333339</v>
      </c>
      <c r="H469" s="36">
        <v>4346.2833333333328</v>
      </c>
      <c r="I469" s="36">
        <v>4407.4166666666661</v>
      </c>
      <c r="J469" s="36">
        <v>4452.3833333333323</v>
      </c>
      <c r="K469" s="31">
        <v>4362.45</v>
      </c>
      <c r="L469" s="31">
        <v>4256.3500000000004</v>
      </c>
      <c r="M469" s="31">
        <v>0.60490999999999995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1792.7</v>
      </c>
      <c r="D470" s="36">
        <v>1788.1166666666668</v>
      </c>
      <c r="E470" s="36">
        <v>1737.9833333333336</v>
      </c>
      <c r="F470" s="36">
        <v>1683.2666666666669</v>
      </c>
      <c r="G470" s="36">
        <v>1633.1333333333337</v>
      </c>
      <c r="H470" s="36">
        <v>1842.8333333333335</v>
      </c>
      <c r="I470" s="36">
        <v>1892.9666666666667</v>
      </c>
      <c r="J470" s="36">
        <v>1947.6833333333334</v>
      </c>
      <c r="K470" s="31">
        <v>1838.25</v>
      </c>
      <c r="L470" s="31">
        <v>1733.4</v>
      </c>
      <c r="M470" s="31">
        <v>9.3189799999999998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3215.15</v>
      </c>
      <c r="D471" s="36">
        <v>3200.7333333333336</v>
      </c>
      <c r="E471" s="36">
        <v>3179.416666666667</v>
      </c>
      <c r="F471" s="36">
        <v>3143.6833333333334</v>
      </c>
      <c r="G471" s="36">
        <v>3122.3666666666668</v>
      </c>
      <c r="H471" s="36">
        <v>3236.4666666666672</v>
      </c>
      <c r="I471" s="36">
        <v>3257.7833333333338</v>
      </c>
      <c r="J471" s="36">
        <v>3293.5166666666673</v>
      </c>
      <c r="K471" s="31">
        <v>3222.05</v>
      </c>
      <c r="L471" s="31">
        <v>3165</v>
      </c>
      <c r="M471" s="31">
        <v>20.443280000000001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2936.1</v>
      </c>
      <c r="D472" s="36">
        <v>2918.0833333333335</v>
      </c>
      <c r="E472" s="36">
        <v>2896.166666666667</v>
      </c>
      <c r="F472" s="36">
        <v>2856.2333333333336</v>
      </c>
      <c r="G472" s="36">
        <v>2834.3166666666671</v>
      </c>
      <c r="H472" s="36">
        <v>2958.0166666666669</v>
      </c>
      <c r="I472" s="36">
        <v>2979.9333333333338</v>
      </c>
      <c r="J472" s="36">
        <v>3019.8666666666668</v>
      </c>
      <c r="K472" s="31">
        <v>2940</v>
      </c>
      <c r="L472" s="31">
        <v>2878.15</v>
      </c>
      <c r="M472" s="31">
        <v>2.0999300000000001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1518.65</v>
      </c>
      <c r="D473" s="36">
        <v>1523.1833333333332</v>
      </c>
      <c r="E473" s="36">
        <v>1496.5666666666664</v>
      </c>
      <c r="F473" s="36">
        <v>1474.4833333333331</v>
      </c>
      <c r="G473" s="36">
        <v>1447.8666666666663</v>
      </c>
      <c r="H473" s="36">
        <v>1545.2666666666664</v>
      </c>
      <c r="I473" s="36">
        <v>1571.8833333333332</v>
      </c>
      <c r="J473" s="36">
        <v>1593.9666666666665</v>
      </c>
      <c r="K473" s="31">
        <v>1549.8</v>
      </c>
      <c r="L473" s="31">
        <v>1501.1</v>
      </c>
      <c r="M473" s="31">
        <v>3.5591200000000001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5592.85</v>
      </c>
      <c r="D474" s="36">
        <v>5592.4833333333336</v>
      </c>
      <c r="E474" s="36">
        <v>5550.3666666666668</v>
      </c>
      <c r="F474" s="36">
        <v>5507.8833333333332</v>
      </c>
      <c r="G474" s="36">
        <v>5465.7666666666664</v>
      </c>
      <c r="H474" s="36">
        <v>5634.9666666666672</v>
      </c>
      <c r="I474" s="36">
        <v>5677.0833333333339</v>
      </c>
      <c r="J474" s="36">
        <v>5719.5666666666675</v>
      </c>
      <c r="K474" s="31">
        <v>5634.6</v>
      </c>
      <c r="L474" s="31">
        <v>5550</v>
      </c>
      <c r="M474" s="31">
        <v>3.1307900000000002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38.04</v>
      </c>
      <c r="D475" s="36">
        <v>38.18</v>
      </c>
      <c r="E475" s="36">
        <v>37.81</v>
      </c>
      <c r="F475" s="36">
        <v>37.580000000000005</v>
      </c>
      <c r="G475" s="36">
        <v>37.210000000000008</v>
      </c>
      <c r="H475" s="36">
        <v>38.409999999999997</v>
      </c>
      <c r="I475" s="36">
        <v>38.779999999999987</v>
      </c>
      <c r="J475" s="36">
        <v>39.009999999999991</v>
      </c>
      <c r="K475" s="31">
        <v>38.549999999999997</v>
      </c>
      <c r="L475" s="31">
        <v>37.950000000000003</v>
      </c>
      <c r="M475" s="31">
        <v>62.782150000000001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402.95</v>
      </c>
      <c r="D476" s="36">
        <v>406.7833333333333</v>
      </c>
      <c r="E476" s="36">
        <v>389.61666666666662</v>
      </c>
      <c r="F476" s="36">
        <v>376.2833333333333</v>
      </c>
      <c r="G476" s="36">
        <v>359.11666666666662</v>
      </c>
      <c r="H476" s="36">
        <v>420.11666666666662</v>
      </c>
      <c r="I476" s="36">
        <v>437.28333333333336</v>
      </c>
      <c r="J476" s="36">
        <v>450.61666666666662</v>
      </c>
      <c r="K476" s="31">
        <v>423.95</v>
      </c>
      <c r="L476" s="31">
        <v>393.45</v>
      </c>
      <c r="M476" s="31">
        <v>26.064419999999998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630.35</v>
      </c>
      <c r="D477" s="36">
        <v>634.9</v>
      </c>
      <c r="E477" s="36">
        <v>624</v>
      </c>
      <c r="F477" s="36">
        <v>617.65</v>
      </c>
      <c r="G477" s="36">
        <v>606.75</v>
      </c>
      <c r="H477" s="36">
        <v>641.25</v>
      </c>
      <c r="I477" s="36">
        <v>652.14999999999986</v>
      </c>
      <c r="J477" s="31">
        <v>658.5</v>
      </c>
      <c r="K477" s="31">
        <v>645.79999999999995</v>
      </c>
      <c r="L477" s="31">
        <v>628.54999999999995</v>
      </c>
      <c r="M477" s="53">
        <v>4.28477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4411.7</v>
      </c>
      <c r="D478" s="36">
        <v>4402.583333333333</v>
      </c>
      <c r="E478" s="36">
        <v>4265.1166666666659</v>
      </c>
      <c r="F478" s="36">
        <v>4118.5333333333328</v>
      </c>
      <c r="G478" s="36">
        <v>3981.0666666666657</v>
      </c>
      <c r="H478" s="36">
        <v>4549.1666666666661</v>
      </c>
      <c r="I478" s="36">
        <v>4686.6333333333332</v>
      </c>
      <c r="J478" s="31">
        <v>4833.2166666666662</v>
      </c>
      <c r="K478" s="31">
        <v>4540.05</v>
      </c>
      <c r="L478" s="31">
        <v>4256</v>
      </c>
      <c r="M478" s="53">
        <v>3.2807200000000001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55.13</v>
      </c>
      <c r="D479" s="36">
        <v>55.493333333333339</v>
      </c>
      <c r="E479" s="36">
        <v>53.58666666666668</v>
      </c>
      <c r="F479" s="36">
        <v>52.043333333333344</v>
      </c>
      <c r="G479" s="36">
        <v>50.136666666666684</v>
      </c>
      <c r="H479" s="36">
        <v>57.036666666666676</v>
      </c>
      <c r="I479" s="36">
        <v>58.943333333333342</v>
      </c>
      <c r="J479" s="36">
        <v>60.486666666666672</v>
      </c>
      <c r="K479" s="31">
        <v>57.4</v>
      </c>
      <c r="L479" s="31">
        <v>53.95</v>
      </c>
      <c r="M479" s="31">
        <v>297.28971999999999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1110.0999999999999</v>
      </c>
      <c r="D480" s="36">
        <v>1115.3</v>
      </c>
      <c r="E480" s="36">
        <v>1076.1499999999999</v>
      </c>
      <c r="F480" s="36">
        <v>1042.1999999999998</v>
      </c>
      <c r="G480" s="36">
        <v>1003.0499999999997</v>
      </c>
      <c r="H480" s="36">
        <v>1149.25</v>
      </c>
      <c r="I480" s="36">
        <v>1188.4000000000001</v>
      </c>
      <c r="J480" s="31">
        <v>1222.3500000000001</v>
      </c>
      <c r="K480" s="31">
        <v>1154.45</v>
      </c>
      <c r="L480" s="31">
        <v>1081.3499999999999</v>
      </c>
      <c r="M480" s="53">
        <v>11.40086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563.95000000000005</v>
      </c>
      <c r="D481" s="36">
        <v>566.41666666666663</v>
      </c>
      <c r="E481" s="36">
        <v>560.5333333333333</v>
      </c>
      <c r="F481" s="36">
        <v>557.11666666666667</v>
      </c>
      <c r="G481" s="36">
        <v>551.23333333333335</v>
      </c>
      <c r="H481" s="36">
        <v>569.83333333333326</v>
      </c>
      <c r="I481" s="36">
        <v>575.7166666666667</v>
      </c>
      <c r="J481" s="36">
        <v>579.13333333333321</v>
      </c>
      <c r="K481" s="31">
        <v>572.29999999999995</v>
      </c>
      <c r="L481" s="31">
        <v>563</v>
      </c>
      <c r="M481" s="31">
        <v>14.270390000000001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1046.0999999999999</v>
      </c>
      <c r="D482" s="36">
        <v>1047.1000000000001</v>
      </c>
      <c r="E482" s="36">
        <v>1040.7000000000003</v>
      </c>
      <c r="F482" s="36">
        <v>1035.3000000000002</v>
      </c>
      <c r="G482" s="36">
        <v>1028.9000000000003</v>
      </c>
      <c r="H482" s="36">
        <v>1052.5000000000002</v>
      </c>
      <c r="I482" s="36">
        <v>1058.9000000000003</v>
      </c>
      <c r="J482" s="36">
        <v>1064.3000000000002</v>
      </c>
      <c r="K482" s="31">
        <v>1053.5</v>
      </c>
      <c r="L482" s="31">
        <v>1041.7</v>
      </c>
      <c r="M482" s="31">
        <v>2.3728699999999998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45.27</v>
      </c>
      <c r="D483" s="36">
        <v>45.346666666666664</v>
      </c>
      <c r="E483" s="36">
        <v>44.793333333333329</v>
      </c>
      <c r="F483" s="36">
        <v>44.316666666666663</v>
      </c>
      <c r="G483" s="36">
        <v>43.763333333333328</v>
      </c>
      <c r="H483" s="36">
        <v>45.823333333333331</v>
      </c>
      <c r="I483" s="36">
        <v>46.376666666666672</v>
      </c>
      <c r="J483" s="36">
        <v>46.853333333333332</v>
      </c>
      <c r="K483" s="31">
        <v>45.9</v>
      </c>
      <c r="L483" s="31">
        <v>44.87</v>
      </c>
      <c r="M483" s="31">
        <v>176.37316000000001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11679.8</v>
      </c>
      <c r="D484" s="36">
        <v>11641.983333333332</v>
      </c>
      <c r="E484" s="36">
        <v>11522.266666666663</v>
      </c>
      <c r="F484" s="36">
        <v>11364.733333333332</v>
      </c>
      <c r="G484" s="36">
        <v>11245.016666666663</v>
      </c>
      <c r="H484" s="36">
        <v>11799.516666666663</v>
      </c>
      <c r="I484" s="36">
        <v>11919.233333333334</v>
      </c>
      <c r="J484" s="36">
        <v>12076.766666666663</v>
      </c>
      <c r="K484" s="31">
        <v>11761.7</v>
      </c>
      <c r="L484" s="31">
        <v>11484.45</v>
      </c>
      <c r="M484" s="31">
        <v>5.3090099999999998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139.78</v>
      </c>
      <c r="D485" s="36">
        <v>138.06</v>
      </c>
      <c r="E485" s="36">
        <v>135.33000000000001</v>
      </c>
      <c r="F485" s="36">
        <v>130.88000000000002</v>
      </c>
      <c r="G485" s="36">
        <v>128.15000000000003</v>
      </c>
      <c r="H485" s="36">
        <v>142.51</v>
      </c>
      <c r="I485" s="36">
        <v>145.24</v>
      </c>
      <c r="J485" s="36">
        <v>149.68999999999997</v>
      </c>
      <c r="K485" s="31">
        <v>140.79</v>
      </c>
      <c r="L485" s="31">
        <v>133.61000000000001</v>
      </c>
      <c r="M485" s="31">
        <v>241.50550000000001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2102.0500000000002</v>
      </c>
      <c r="D486" s="36">
        <v>2106.8166666666671</v>
      </c>
      <c r="E486" s="36">
        <v>2087.733333333334</v>
      </c>
      <c r="F486" s="36">
        <v>2073.416666666667</v>
      </c>
      <c r="G486" s="36">
        <v>2054.3333333333339</v>
      </c>
      <c r="H486" s="36">
        <v>2121.1333333333341</v>
      </c>
      <c r="I486" s="36">
        <v>2140.2166666666672</v>
      </c>
      <c r="J486" s="36">
        <v>2154.5333333333342</v>
      </c>
      <c r="K486" s="31">
        <v>2125.9</v>
      </c>
      <c r="L486" s="31">
        <v>2092.5</v>
      </c>
      <c r="M486" s="31">
        <v>2.26023</v>
      </c>
      <c r="N486" s="1"/>
      <c r="O486" s="1"/>
    </row>
    <row r="487" spans="1:15" ht="12.75" customHeight="1">
      <c r="A487" s="33">
        <v>477</v>
      </c>
      <c r="B487" s="53" t="s">
        <v>892</v>
      </c>
      <c r="C487" s="31">
        <v>1288.25</v>
      </c>
      <c r="D487" s="36">
        <v>1290.3999999999999</v>
      </c>
      <c r="E487" s="36">
        <v>1273.9499999999998</v>
      </c>
      <c r="F487" s="36">
        <v>1259.6499999999999</v>
      </c>
      <c r="G487" s="36">
        <v>1243.1999999999998</v>
      </c>
      <c r="H487" s="36">
        <v>1304.6999999999998</v>
      </c>
      <c r="I487" s="36">
        <v>1321.15</v>
      </c>
      <c r="J487" s="36">
        <v>1335.4499999999998</v>
      </c>
      <c r="K487" s="31">
        <v>1306.8499999999999</v>
      </c>
      <c r="L487" s="31">
        <v>1276.0999999999999</v>
      </c>
      <c r="M487" s="31">
        <v>24.329899999999999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391.45</v>
      </c>
      <c r="D488" s="36">
        <v>395.51666666666665</v>
      </c>
      <c r="E488" s="36">
        <v>383.98333333333329</v>
      </c>
      <c r="F488" s="36">
        <v>376.51666666666665</v>
      </c>
      <c r="G488" s="36">
        <v>364.98333333333329</v>
      </c>
      <c r="H488" s="36">
        <v>402.98333333333329</v>
      </c>
      <c r="I488" s="36">
        <v>414.51666666666659</v>
      </c>
      <c r="J488" s="36">
        <v>421.98333333333329</v>
      </c>
      <c r="K488" s="31">
        <v>407.05</v>
      </c>
      <c r="L488" s="31">
        <v>388.05</v>
      </c>
      <c r="M488" s="31">
        <v>18.135210000000001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462.9</v>
      </c>
      <c r="D489" s="36">
        <v>470.33333333333331</v>
      </c>
      <c r="E489" s="36">
        <v>452.71666666666664</v>
      </c>
      <c r="F489" s="36">
        <v>442.5333333333333</v>
      </c>
      <c r="G489" s="36">
        <v>424.91666666666663</v>
      </c>
      <c r="H489" s="36">
        <v>480.51666666666665</v>
      </c>
      <c r="I489" s="36">
        <v>498.13333333333333</v>
      </c>
      <c r="J489" s="36">
        <v>508.31666666666666</v>
      </c>
      <c r="K489" s="31">
        <v>487.95</v>
      </c>
      <c r="L489" s="31">
        <v>460.15</v>
      </c>
      <c r="M489" s="31">
        <v>4.9097799999999996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473.65</v>
      </c>
      <c r="D490" s="36">
        <v>475.18333333333334</v>
      </c>
      <c r="E490" s="36">
        <v>470.9666666666667</v>
      </c>
      <c r="F490" s="36">
        <v>468.28333333333336</v>
      </c>
      <c r="G490" s="36">
        <v>464.06666666666672</v>
      </c>
      <c r="H490" s="36">
        <v>477.86666666666667</v>
      </c>
      <c r="I490" s="36">
        <v>482.08333333333326</v>
      </c>
      <c r="J490" s="36">
        <v>484.76666666666665</v>
      </c>
      <c r="K490" s="31">
        <v>479.4</v>
      </c>
      <c r="L490" s="31">
        <v>472.5</v>
      </c>
      <c r="M490" s="31">
        <v>2.1008100000000001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321.14999999999998</v>
      </c>
      <c r="D491" s="36">
        <v>322.41666666666669</v>
      </c>
      <c r="E491" s="36">
        <v>318.03333333333336</v>
      </c>
      <c r="F491" s="36">
        <v>314.91666666666669</v>
      </c>
      <c r="G491" s="36">
        <v>310.53333333333336</v>
      </c>
      <c r="H491" s="36">
        <v>325.53333333333336</v>
      </c>
      <c r="I491" s="36">
        <v>329.91666666666669</v>
      </c>
      <c r="J491" s="36">
        <v>333.03333333333336</v>
      </c>
      <c r="K491" s="31">
        <v>326.8</v>
      </c>
      <c r="L491" s="31">
        <v>319.3</v>
      </c>
      <c r="M491" s="31">
        <v>5.5578799999999999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506.15</v>
      </c>
      <c r="D492" s="36">
        <v>512.0333333333333</v>
      </c>
      <c r="E492" s="36">
        <v>498.91666666666663</v>
      </c>
      <c r="F492" s="36">
        <v>491.68333333333334</v>
      </c>
      <c r="G492" s="36">
        <v>478.56666666666666</v>
      </c>
      <c r="H492" s="36">
        <v>519.26666666666665</v>
      </c>
      <c r="I492" s="36">
        <v>532.38333333333344</v>
      </c>
      <c r="J492" s="36">
        <v>539.61666666666656</v>
      </c>
      <c r="K492" s="31">
        <v>525.15</v>
      </c>
      <c r="L492" s="31">
        <v>504.8</v>
      </c>
      <c r="M492" s="31">
        <v>2.7134800000000001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674.8</v>
      </c>
      <c r="D493" s="36">
        <v>671.98333333333323</v>
      </c>
      <c r="E493" s="36">
        <v>663.96666666666647</v>
      </c>
      <c r="F493" s="36">
        <v>653.13333333333321</v>
      </c>
      <c r="G493" s="36">
        <v>645.11666666666645</v>
      </c>
      <c r="H493" s="36">
        <v>682.81666666666649</v>
      </c>
      <c r="I493" s="36">
        <v>690.83333333333314</v>
      </c>
      <c r="J493" s="36">
        <v>701.66666666666652</v>
      </c>
      <c r="K493" s="31">
        <v>680</v>
      </c>
      <c r="L493" s="31">
        <v>661.15</v>
      </c>
      <c r="M493" s="31">
        <v>2.00421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1611.5</v>
      </c>
      <c r="D494" s="36">
        <v>1625.2166666666665</v>
      </c>
      <c r="E494" s="36">
        <v>1592.6833333333329</v>
      </c>
      <c r="F494" s="36">
        <v>1573.8666666666666</v>
      </c>
      <c r="G494" s="36">
        <v>1541.333333333333</v>
      </c>
      <c r="H494" s="36">
        <v>1644.0333333333328</v>
      </c>
      <c r="I494" s="36">
        <v>1676.5666666666662</v>
      </c>
      <c r="J494" s="36">
        <v>1695.3833333333328</v>
      </c>
      <c r="K494" s="31">
        <v>1657.75</v>
      </c>
      <c r="L494" s="31">
        <v>1606.4</v>
      </c>
      <c r="M494" s="31">
        <v>14.750310000000001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1053.7</v>
      </c>
      <c r="D495" s="36">
        <v>1061.45</v>
      </c>
      <c r="E495" s="36">
        <v>1038.2</v>
      </c>
      <c r="F495" s="36">
        <v>1022.7</v>
      </c>
      <c r="G495" s="36">
        <v>999.45</v>
      </c>
      <c r="H495" s="36">
        <v>1076.95</v>
      </c>
      <c r="I495" s="36">
        <v>1100.2</v>
      </c>
      <c r="J495" s="36">
        <v>1115.7</v>
      </c>
      <c r="K495" s="31">
        <v>1084.7</v>
      </c>
      <c r="L495" s="31">
        <v>1045.95</v>
      </c>
      <c r="M495" s="31">
        <v>1.5383199999999999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465.65</v>
      </c>
      <c r="D496" s="36">
        <v>465.41666666666669</v>
      </c>
      <c r="E496" s="36">
        <v>462.83333333333337</v>
      </c>
      <c r="F496" s="36">
        <v>460.01666666666671</v>
      </c>
      <c r="G496" s="36">
        <v>457.43333333333339</v>
      </c>
      <c r="H496" s="36">
        <v>468.23333333333335</v>
      </c>
      <c r="I496" s="36">
        <v>470.81666666666672</v>
      </c>
      <c r="J496" s="36">
        <v>473.63333333333333</v>
      </c>
      <c r="K496" s="31">
        <v>468</v>
      </c>
      <c r="L496" s="31">
        <v>462.6</v>
      </c>
      <c r="M496" s="31">
        <v>54.742789999999999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816.85</v>
      </c>
      <c r="D497" s="36">
        <v>810.68333333333339</v>
      </c>
      <c r="E497" s="36">
        <v>784.16666666666674</v>
      </c>
      <c r="F497" s="36">
        <v>751.48333333333335</v>
      </c>
      <c r="G497" s="36">
        <v>724.9666666666667</v>
      </c>
      <c r="H497" s="36">
        <v>843.36666666666679</v>
      </c>
      <c r="I497" s="36">
        <v>869.88333333333344</v>
      </c>
      <c r="J497" s="36">
        <v>902.56666666666683</v>
      </c>
      <c r="K497" s="31">
        <v>837.2</v>
      </c>
      <c r="L497" s="31">
        <v>778</v>
      </c>
      <c r="M497" s="31">
        <v>31.073550000000001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16.850000000000001</v>
      </c>
      <c r="D498" s="36">
        <v>16.813333333333333</v>
      </c>
      <c r="E498" s="36">
        <v>16.596666666666664</v>
      </c>
      <c r="F498" s="36">
        <v>16.34333333333333</v>
      </c>
      <c r="G498" s="36">
        <v>16.126666666666662</v>
      </c>
      <c r="H498" s="36">
        <v>17.066666666666666</v>
      </c>
      <c r="I498" s="36">
        <v>17.283333333333335</v>
      </c>
      <c r="J498" s="36">
        <v>17.536666666666669</v>
      </c>
      <c r="K498" s="31">
        <v>17.03</v>
      </c>
      <c r="L498" s="31">
        <v>16.559999999999999</v>
      </c>
      <c r="M498" s="31">
        <v>5012.9056700000001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1468.95</v>
      </c>
      <c r="D499" s="36">
        <v>1468.8500000000001</v>
      </c>
      <c r="E499" s="36">
        <v>1456.1000000000004</v>
      </c>
      <c r="F499" s="36">
        <v>1443.2500000000002</v>
      </c>
      <c r="G499" s="36">
        <v>1430.5000000000005</v>
      </c>
      <c r="H499" s="36">
        <v>1481.7000000000003</v>
      </c>
      <c r="I499" s="36">
        <v>1494.4499999999998</v>
      </c>
      <c r="J499" s="31">
        <v>1507.3000000000002</v>
      </c>
      <c r="K499" s="31">
        <v>1481.6</v>
      </c>
      <c r="L499" s="31">
        <v>1456</v>
      </c>
      <c r="M499" s="53">
        <v>12.509840000000001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643.54999999999995</v>
      </c>
      <c r="D500" s="36">
        <v>637.76666666666665</v>
      </c>
      <c r="E500" s="36">
        <v>621.0333333333333</v>
      </c>
      <c r="F500" s="36">
        <v>598.51666666666665</v>
      </c>
      <c r="G500" s="36">
        <v>581.7833333333333</v>
      </c>
      <c r="H500" s="36">
        <v>660.2833333333333</v>
      </c>
      <c r="I500" s="36">
        <v>677.01666666666665</v>
      </c>
      <c r="J500" s="31">
        <v>699.5333333333333</v>
      </c>
      <c r="K500" s="31">
        <v>654.5</v>
      </c>
      <c r="L500" s="31">
        <v>615.25</v>
      </c>
      <c r="M500" s="53">
        <v>46.500120000000003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160.62</v>
      </c>
      <c r="D501" s="36">
        <v>159.26</v>
      </c>
      <c r="E501" s="36">
        <v>154.01999999999998</v>
      </c>
      <c r="F501" s="36">
        <v>147.41999999999999</v>
      </c>
      <c r="G501" s="36">
        <v>142.17999999999998</v>
      </c>
      <c r="H501" s="36">
        <v>165.85999999999999</v>
      </c>
      <c r="I501" s="36">
        <v>171.1</v>
      </c>
      <c r="J501" s="36">
        <v>177.7</v>
      </c>
      <c r="K501" s="31">
        <v>164.5</v>
      </c>
      <c r="L501" s="31">
        <v>152.66</v>
      </c>
      <c r="M501" s="31">
        <v>173.73007999999999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836.15</v>
      </c>
      <c r="D502" s="36">
        <v>842.43333333333339</v>
      </c>
      <c r="E502" s="36">
        <v>827.01666666666677</v>
      </c>
      <c r="F502" s="36">
        <v>817.88333333333333</v>
      </c>
      <c r="G502" s="36">
        <v>802.4666666666667</v>
      </c>
      <c r="H502" s="36">
        <v>851.56666666666683</v>
      </c>
      <c r="I502" s="36">
        <v>866.98333333333335</v>
      </c>
      <c r="J502" s="36">
        <v>876.1166666666669</v>
      </c>
      <c r="K502" s="31">
        <v>857.85</v>
      </c>
      <c r="L502" s="31">
        <v>833.3</v>
      </c>
      <c r="M502" s="31">
        <v>0.49385000000000001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2033.15</v>
      </c>
      <c r="D503" s="36">
        <v>2016.7166666666665</v>
      </c>
      <c r="E503" s="36">
        <v>1982.4333333333329</v>
      </c>
      <c r="F503" s="36">
        <v>1931.7166666666665</v>
      </c>
      <c r="G503" s="36">
        <v>1897.4333333333329</v>
      </c>
      <c r="H503" s="36">
        <v>2067.4333333333329</v>
      </c>
      <c r="I503" s="36">
        <v>2101.7166666666662</v>
      </c>
      <c r="J503" s="31">
        <v>2152.4333333333329</v>
      </c>
      <c r="K503" s="31">
        <v>2051</v>
      </c>
      <c r="L503" s="31">
        <v>1966</v>
      </c>
      <c r="M503" s="53">
        <v>1.95211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541</v>
      </c>
      <c r="D504" s="36">
        <v>541.18333333333339</v>
      </c>
      <c r="E504" s="36">
        <v>537.41666666666674</v>
      </c>
      <c r="F504" s="36">
        <v>533.83333333333337</v>
      </c>
      <c r="G504" s="36">
        <v>530.06666666666672</v>
      </c>
      <c r="H504" s="36">
        <v>544.76666666666677</v>
      </c>
      <c r="I504" s="36">
        <v>548.53333333333342</v>
      </c>
      <c r="J504" s="36">
        <v>552.11666666666679</v>
      </c>
      <c r="K504" s="31">
        <v>544.95000000000005</v>
      </c>
      <c r="L504" s="31">
        <v>537.6</v>
      </c>
      <c r="M504" s="31">
        <v>43.407220000000002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25.8</v>
      </c>
      <c r="D505" s="200">
        <v>25.983333333333334</v>
      </c>
      <c r="E505" s="200">
        <v>25.526666666666667</v>
      </c>
      <c r="F505" s="200">
        <v>25.253333333333334</v>
      </c>
      <c r="G505" s="200">
        <v>24.796666666666667</v>
      </c>
      <c r="H505" s="200">
        <v>26.256666666666668</v>
      </c>
      <c r="I505" s="200">
        <v>26.713333333333331</v>
      </c>
      <c r="J505" s="200">
        <v>26.986666666666668</v>
      </c>
      <c r="K505" s="201">
        <v>26.44</v>
      </c>
      <c r="L505" s="201">
        <v>25.71</v>
      </c>
      <c r="M505" s="201">
        <v>3141.5362500000001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16072.65</v>
      </c>
      <c r="D506" s="276">
        <v>15958.316666666666</v>
      </c>
      <c r="E506" s="276">
        <v>15769.333333333332</v>
      </c>
      <c r="F506" s="276">
        <v>15466.016666666666</v>
      </c>
      <c r="G506" s="276">
        <v>15277.033333333333</v>
      </c>
      <c r="H506" s="276">
        <v>16261.633333333331</v>
      </c>
      <c r="I506" s="276">
        <v>16450.616666666665</v>
      </c>
      <c r="J506" s="276">
        <v>16753.933333333331</v>
      </c>
      <c r="K506" s="277">
        <v>16147.3</v>
      </c>
      <c r="L506" s="277">
        <v>15655</v>
      </c>
      <c r="M506" s="277">
        <v>0.22081000000000001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150.69999999999999</v>
      </c>
      <c r="D507" s="215">
        <v>151.37333333333333</v>
      </c>
      <c r="E507" s="215">
        <v>149.57666666666668</v>
      </c>
      <c r="F507" s="215">
        <v>148.45333333333335</v>
      </c>
      <c r="G507" s="215">
        <v>146.65666666666669</v>
      </c>
      <c r="H507" s="215">
        <v>152.49666666666667</v>
      </c>
      <c r="I507" s="215">
        <v>154.29333333333329</v>
      </c>
      <c r="J507" s="215">
        <v>155.41666666666666</v>
      </c>
      <c r="K507" s="213">
        <v>153.16999999999999</v>
      </c>
      <c r="L507" s="213">
        <v>150.25</v>
      </c>
      <c r="M507" s="213">
        <v>76.376279999999994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726.35</v>
      </c>
      <c r="D508" s="278">
        <v>732.96666666666658</v>
      </c>
      <c r="E508" s="278">
        <v>717.93333333333317</v>
      </c>
      <c r="F508" s="278">
        <v>709.51666666666654</v>
      </c>
      <c r="G508" s="278">
        <v>694.48333333333312</v>
      </c>
      <c r="H508" s="278">
        <v>741.38333333333321</v>
      </c>
      <c r="I508" s="278">
        <v>756.41666666666674</v>
      </c>
      <c r="J508" s="278">
        <v>764.83333333333326</v>
      </c>
      <c r="K508" s="278">
        <v>748</v>
      </c>
      <c r="L508" s="278">
        <v>724.55</v>
      </c>
      <c r="M508" s="278">
        <v>5.3473199999999999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212.56</v>
      </c>
      <c r="D509" s="280">
        <v>211.0566666666667</v>
      </c>
      <c r="E509" s="280">
        <v>208.1133333333334</v>
      </c>
      <c r="F509" s="280">
        <v>203.66666666666671</v>
      </c>
      <c r="G509" s="280">
        <v>200.72333333333341</v>
      </c>
      <c r="H509" s="280">
        <v>215.50333333333339</v>
      </c>
      <c r="I509" s="280">
        <v>218.44666666666672</v>
      </c>
      <c r="J509" s="280">
        <v>222.89333333333337</v>
      </c>
      <c r="K509" s="280">
        <v>214</v>
      </c>
      <c r="L509" s="280">
        <v>206.61</v>
      </c>
      <c r="M509" s="280">
        <v>393.12576000000001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1165.45</v>
      </c>
      <c r="D510" s="278">
        <v>1166.2166666666665</v>
      </c>
      <c r="E510" s="278">
        <v>1155.4333333333329</v>
      </c>
      <c r="F510" s="278">
        <v>1145.4166666666665</v>
      </c>
      <c r="G510" s="278">
        <v>1134.633333333333</v>
      </c>
      <c r="H510" s="278">
        <v>1176.2333333333329</v>
      </c>
      <c r="I510" s="278">
        <v>1187.0166666666662</v>
      </c>
      <c r="J510" s="278">
        <v>1197.0333333333328</v>
      </c>
      <c r="K510" s="278">
        <v>1177</v>
      </c>
      <c r="L510" s="278">
        <v>1156.2</v>
      </c>
      <c r="M510" s="278">
        <v>15.49728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2502.8000000000002</v>
      </c>
      <c r="D511" s="281">
        <v>2494.8166666666671</v>
      </c>
      <c r="E511" s="281">
        <v>2475.1333333333341</v>
      </c>
      <c r="F511" s="281">
        <v>2447.4666666666672</v>
      </c>
      <c r="G511" s="281">
        <v>2427.7833333333342</v>
      </c>
      <c r="H511" s="281">
        <v>2522.483333333334</v>
      </c>
      <c r="I511" s="281">
        <v>2542.1666666666674</v>
      </c>
      <c r="J511" s="281">
        <v>2569.8333333333339</v>
      </c>
      <c r="K511" s="281">
        <v>2514.5</v>
      </c>
      <c r="L511" s="281">
        <v>2467.15</v>
      </c>
      <c r="M511" s="281">
        <v>0.33550999999999997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4"/>
      <c r="B5" s="345"/>
      <c r="C5" s="344"/>
      <c r="D5" s="345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46" t="s">
        <v>520</v>
      </c>
      <c r="C7" s="346"/>
      <c r="D7" s="7">
        <f>Main!B10</f>
        <v>45483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45482</v>
      </c>
      <c r="B10" s="32">
        <v>540615</v>
      </c>
      <c r="C10" s="31" t="s">
        <v>1061</v>
      </c>
      <c r="D10" s="31" t="s">
        <v>1034</v>
      </c>
      <c r="E10" s="31" t="s">
        <v>529</v>
      </c>
      <c r="F10" s="84">
        <v>190118</v>
      </c>
      <c r="G10" s="32">
        <v>5.92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45482</v>
      </c>
      <c r="B11" s="32">
        <v>543319</v>
      </c>
      <c r="C11" s="31" t="s">
        <v>1062</v>
      </c>
      <c r="D11" s="31" t="s">
        <v>1063</v>
      </c>
      <c r="E11" s="31" t="s">
        <v>530</v>
      </c>
      <c r="F11" s="84">
        <v>904000</v>
      </c>
      <c r="G11" s="32">
        <v>24.85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45482</v>
      </c>
      <c r="B12" s="32">
        <v>543319</v>
      </c>
      <c r="C12" s="31" t="s">
        <v>1062</v>
      </c>
      <c r="D12" s="31" t="s">
        <v>1064</v>
      </c>
      <c r="E12" s="31" t="s">
        <v>529</v>
      </c>
      <c r="F12" s="84">
        <v>168000</v>
      </c>
      <c r="G12" s="32">
        <v>24.85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45482</v>
      </c>
      <c r="B13" s="32">
        <v>543319</v>
      </c>
      <c r="C13" s="31" t="s">
        <v>1062</v>
      </c>
      <c r="D13" s="31" t="s">
        <v>1065</v>
      </c>
      <c r="E13" s="31" t="s">
        <v>529</v>
      </c>
      <c r="F13" s="84">
        <v>728000</v>
      </c>
      <c r="G13" s="32">
        <v>24.85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45482</v>
      </c>
      <c r="B14" s="32">
        <v>539661</v>
      </c>
      <c r="C14" s="31" t="s">
        <v>1066</v>
      </c>
      <c r="D14" s="31" t="s">
        <v>1067</v>
      </c>
      <c r="E14" s="31" t="s">
        <v>529</v>
      </c>
      <c r="F14" s="84">
        <v>25000</v>
      </c>
      <c r="G14" s="32">
        <v>44.79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45482</v>
      </c>
      <c r="B15" s="32">
        <v>543443</v>
      </c>
      <c r="C15" s="31" t="s">
        <v>1068</v>
      </c>
      <c r="D15" s="31" t="s">
        <v>1069</v>
      </c>
      <c r="E15" s="31" t="s">
        <v>530</v>
      </c>
      <c r="F15" s="84">
        <v>200000</v>
      </c>
      <c r="G15" s="32">
        <v>65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45482</v>
      </c>
      <c r="B16" s="32">
        <v>543443</v>
      </c>
      <c r="C16" s="31" t="s">
        <v>1068</v>
      </c>
      <c r="D16" s="31" t="s">
        <v>1070</v>
      </c>
      <c r="E16" s="31" t="s">
        <v>529</v>
      </c>
      <c r="F16" s="84">
        <v>24000</v>
      </c>
      <c r="G16" s="32">
        <v>74.87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45482</v>
      </c>
      <c r="B17" s="32">
        <v>543443</v>
      </c>
      <c r="C17" s="31" t="s">
        <v>1068</v>
      </c>
      <c r="D17" s="31" t="s">
        <v>1071</v>
      </c>
      <c r="E17" s="31" t="s">
        <v>529</v>
      </c>
      <c r="F17" s="84">
        <v>202000</v>
      </c>
      <c r="G17" s="32">
        <v>65.59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45482</v>
      </c>
      <c r="B18" s="32">
        <v>512149</v>
      </c>
      <c r="C18" s="31" t="s">
        <v>984</v>
      </c>
      <c r="D18" s="31" t="s">
        <v>1072</v>
      </c>
      <c r="E18" s="31" t="s">
        <v>530</v>
      </c>
      <c r="F18" s="84">
        <v>10651000</v>
      </c>
      <c r="G18" s="32">
        <v>0.91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45482</v>
      </c>
      <c r="B19" s="32">
        <v>512149</v>
      </c>
      <c r="C19" s="31" t="s">
        <v>984</v>
      </c>
      <c r="D19" s="31" t="s">
        <v>1072</v>
      </c>
      <c r="E19" s="31" t="s">
        <v>529</v>
      </c>
      <c r="F19" s="84">
        <v>5001000</v>
      </c>
      <c r="G19" s="32">
        <v>0.91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45482</v>
      </c>
      <c r="B20" s="32">
        <v>512149</v>
      </c>
      <c r="C20" s="31" t="s">
        <v>984</v>
      </c>
      <c r="D20" s="31" t="s">
        <v>898</v>
      </c>
      <c r="E20" s="31" t="s">
        <v>530</v>
      </c>
      <c r="F20" s="84">
        <v>16500001</v>
      </c>
      <c r="G20" s="32">
        <v>0.91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45482</v>
      </c>
      <c r="B21" s="32">
        <v>512149</v>
      </c>
      <c r="C21" s="31" t="s">
        <v>984</v>
      </c>
      <c r="D21" s="31" t="s">
        <v>898</v>
      </c>
      <c r="E21" s="31" t="s">
        <v>529</v>
      </c>
      <c r="F21" s="84">
        <v>12000001</v>
      </c>
      <c r="G21" s="32">
        <v>0.91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45482</v>
      </c>
      <c r="B22" s="32">
        <v>512149</v>
      </c>
      <c r="C22" s="31" t="s">
        <v>984</v>
      </c>
      <c r="D22" s="31" t="s">
        <v>888</v>
      </c>
      <c r="E22" s="31" t="s">
        <v>530</v>
      </c>
      <c r="F22" s="84">
        <v>10000020</v>
      </c>
      <c r="G22" s="32">
        <v>0.91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45482</v>
      </c>
      <c r="B23" s="32">
        <v>531752</v>
      </c>
      <c r="C23" s="31" t="s">
        <v>1073</v>
      </c>
      <c r="D23" s="31" t="s">
        <v>898</v>
      </c>
      <c r="E23" s="31" t="s">
        <v>530</v>
      </c>
      <c r="F23" s="84">
        <v>1085901</v>
      </c>
      <c r="G23" s="32">
        <v>1.44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45482</v>
      </c>
      <c r="B24" s="32">
        <v>531752</v>
      </c>
      <c r="C24" s="31" t="s">
        <v>1073</v>
      </c>
      <c r="D24" s="31" t="s">
        <v>898</v>
      </c>
      <c r="E24" s="31" t="s">
        <v>529</v>
      </c>
      <c r="F24" s="84">
        <v>4440901</v>
      </c>
      <c r="G24" s="32">
        <v>1.44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45482</v>
      </c>
      <c r="B25" s="32">
        <v>543211</v>
      </c>
      <c r="C25" s="31" t="s">
        <v>1074</v>
      </c>
      <c r="D25" s="31" t="s">
        <v>1075</v>
      </c>
      <c r="E25" s="31" t="s">
        <v>530</v>
      </c>
      <c r="F25" s="84">
        <v>86250</v>
      </c>
      <c r="G25" s="32">
        <v>39.86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45482</v>
      </c>
      <c r="B26" s="32">
        <v>530249</v>
      </c>
      <c r="C26" s="31" t="s">
        <v>985</v>
      </c>
      <c r="D26" s="31" t="s">
        <v>1076</v>
      </c>
      <c r="E26" s="31" t="s">
        <v>529</v>
      </c>
      <c r="F26" s="84">
        <v>37758</v>
      </c>
      <c r="G26" s="32">
        <v>40.24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45482</v>
      </c>
      <c r="B27" s="32">
        <v>530249</v>
      </c>
      <c r="C27" s="31" t="s">
        <v>985</v>
      </c>
      <c r="D27" s="31" t="s">
        <v>1077</v>
      </c>
      <c r="E27" s="31" t="s">
        <v>529</v>
      </c>
      <c r="F27" s="84">
        <v>20000</v>
      </c>
      <c r="G27" s="32">
        <v>40.24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45482</v>
      </c>
      <c r="B28" s="32">
        <v>532931</v>
      </c>
      <c r="C28" s="31" t="s">
        <v>1078</v>
      </c>
      <c r="D28" s="31" t="s">
        <v>1079</v>
      </c>
      <c r="E28" s="31" t="s">
        <v>529</v>
      </c>
      <c r="F28" s="84">
        <v>500000</v>
      </c>
      <c r="G28" s="32">
        <v>13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45482</v>
      </c>
      <c r="B29" s="32">
        <v>543435</v>
      </c>
      <c r="C29" s="31" t="s">
        <v>1020</v>
      </c>
      <c r="D29" s="31" t="s">
        <v>1080</v>
      </c>
      <c r="E29" s="31" t="s">
        <v>530</v>
      </c>
      <c r="F29" s="84">
        <v>20750</v>
      </c>
      <c r="G29" s="32">
        <v>64.260000000000005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45482</v>
      </c>
      <c r="B30" s="32">
        <v>544195</v>
      </c>
      <c r="C30" s="31" t="s">
        <v>1021</v>
      </c>
      <c r="D30" s="31" t="s">
        <v>1022</v>
      </c>
      <c r="E30" s="31" t="s">
        <v>529</v>
      </c>
      <c r="F30" s="84">
        <v>212000</v>
      </c>
      <c r="G30" s="32">
        <v>79.14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45482</v>
      </c>
      <c r="B31" s="32">
        <v>544195</v>
      </c>
      <c r="C31" s="31" t="s">
        <v>1021</v>
      </c>
      <c r="D31" s="31" t="s">
        <v>1022</v>
      </c>
      <c r="E31" s="31" t="s">
        <v>530</v>
      </c>
      <c r="F31" s="84">
        <v>84000</v>
      </c>
      <c r="G31" s="32">
        <v>80.27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45482</v>
      </c>
      <c r="B32" s="32">
        <v>531259</v>
      </c>
      <c r="C32" s="31" t="s">
        <v>1023</v>
      </c>
      <c r="D32" s="31" t="s">
        <v>1024</v>
      </c>
      <c r="E32" s="31" t="s">
        <v>530</v>
      </c>
      <c r="F32" s="84">
        <v>100000</v>
      </c>
      <c r="G32" s="32">
        <v>13.37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45482</v>
      </c>
      <c r="B33" s="32">
        <v>531259</v>
      </c>
      <c r="C33" s="31" t="s">
        <v>1023</v>
      </c>
      <c r="D33" s="31" t="s">
        <v>1081</v>
      </c>
      <c r="E33" s="31" t="s">
        <v>529</v>
      </c>
      <c r="F33" s="84">
        <v>248419</v>
      </c>
      <c r="G33" s="32">
        <v>13.37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45482</v>
      </c>
      <c r="B34" s="32">
        <v>531259</v>
      </c>
      <c r="C34" s="31" t="s">
        <v>1023</v>
      </c>
      <c r="D34" s="31" t="s">
        <v>1082</v>
      </c>
      <c r="E34" s="31" t="s">
        <v>530</v>
      </c>
      <c r="F34" s="84">
        <v>165877</v>
      </c>
      <c r="G34" s="32">
        <v>13.37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45482</v>
      </c>
      <c r="B35" s="32">
        <v>531259</v>
      </c>
      <c r="C35" s="31" t="s">
        <v>1023</v>
      </c>
      <c r="D35" s="31" t="s">
        <v>1083</v>
      </c>
      <c r="E35" s="31" t="s">
        <v>529</v>
      </c>
      <c r="F35" s="84">
        <v>95000</v>
      </c>
      <c r="G35" s="32">
        <v>13.37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45482</v>
      </c>
      <c r="B36" s="32">
        <v>531259</v>
      </c>
      <c r="C36" s="31" t="s">
        <v>1023</v>
      </c>
      <c r="D36" s="31" t="s">
        <v>1084</v>
      </c>
      <c r="E36" s="31" t="s">
        <v>530</v>
      </c>
      <c r="F36" s="84">
        <v>70675</v>
      </c>
      <c r="G36" s="32">
        <v>13.37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45482</v>
      </c>
      <c r="B37" s="32">
        <v>543538</v>
      </c>
      <c r="C37" s="31" t="s">
        <v>1085</v>
      </c>
      <c r="D37" s="31" t="s">
        <v>1086</v>
      </c>
      <c r="E37" s="31" t="s">
        <v>530</v>
      </c>
      <c r="F37" s="84">
        <v>20800</v>
      </c>
      <c r="G37" s="32">
        <v>175.23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45482</v>
      </c>
      <c r="B38" s="32">
        <v>535730</v>
      </c>
      <c r="C38" s="31" t="s">
        <v>1087</v>
      </c>
      <c r="D38" s="31" t="s">
        <v>1088</v>
      </c>
      <c r="E38" s="31" t="s">
        <v>530</v>
      </c>
      <c r="F38" s="84">
        <v>5066000</v>
      </c>
      <c r="G38" s="32">
        <v>1.38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45482</v>
      </c>
      <c r="B39" s="32">
        <v>535730</v>
      </c>
      <c r="C39" s="31" t="s">
        <v>1087</v>
      </c>
      <c r="D39" s="31" t="s">
        <v>1089</v>
      </c>
      <c r="E39" s="31" t="s">
        <v>529</v>
      </c>
      <c r="F39" s="84">
        <v>4500000</v>
      </c>
      <c r="G39" s="32">
        <v>1.39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45482</v>
      </c>
      <c r="B40" s="32">
        <v>535730</v>
      </c>
      <c r="C40" s="31" t="s">
        <v>1087</v>
      </c>
      <c r="D40" s="31" t="s">
        <v>1090</v>
      </c>
      <c r="E40" s="31" t="s">
        <v>529</v>
      </c>
      <c r="F40" s="84">
        <v>5000001</v>
      </c>
      <c r="G40" s="32">
        <v>1.38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45482</v>
      </c>
      <c r="B41" s="32">
        <v>535730</v>
      </c>
      <c r="C41" s="31" t="s">
        <v>1087</v>
      </c>
      <c r="D41" s="31" t="s">
        <v>1091</v>
      </c>
      <c r="E41" s="31" t="s">
        <v>530</v>
      </c>
      <c r="F41" s="84">
        <v>4625810</v>
      </c>
      <c r="G41" s="32">
        <v>1.39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45482</v>
      </c>
      <c r="B42" s="32">
        <v>531692</v>
      </c>
      <c r="C42" s="31" t="s">
        <v>1092</v>
      </c>
      <c r="D42" s="31" t="s">
        <v>1093</v>
      </c>
      <c r="E42" s="31" t="s">
        <v>529</v>
      </c>
      <c r="F42" s="84">
        <v>71358</v>
      </c>
      <c r="G42" s="32">
        <v>3.53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45482</v>
      </c>
      <c r="B43" s="32">
        <v>531692</v>
      </c>
      <c r="C43" s="31" t="s">
        <v>1092</v>
      </c>
      <c r="D43" s="31" t="s">
        <v>1094</v>
      </c>
      <c r="E43" s="31" t="s">
        <v>530</v>
      </c>
      <c r="F43" s="84">
        <v>109000</v>
      </c>
      <c r="G43" s="32">
        <v>3.53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45482</v>
      </c>
      <c r="B44" s="32">
        <v>514060</v>
      </c>
      <c r="C44" s="31" t="s">
        <v>1025</v>
      </c>
      <c r="D44" s="31" t="s">
        <v>1026</v>
      </c>
      <c r="E44" s="31" t="s">
        <v>529</v>
      </c>
      <c r="F44" s="84">
        <v>118000</v>
      </c>
      <c r="G44" s="32">
        <v>21.12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45482</v>
      </c>
      <c r="B45" s="32">
        <v>541337</v>
      </c>
      <c r="C45" s="31" t="s">
        <v>1095</v>
      </c>
      <c r="D45" s="31" t="s">
        <v>1096</v>
      </c>
      <c r="E45" s="31" t="s">
        <v>529</v>
      </c>
      <c r="F45" s="84">
        <v>51000</v>
      </c>
      <c r="G45" s="32">
        <v>8.3699999999999992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45482</v>
      </c>
      <c r="B46" s="32">
        <v>535910</v>
      </c>
      <c r="C46" s="31" t="s">
        <v>1097</v>
      </c>
      <c r="D46" s="31" t="s">
        <v>1098</v>
      </c>
      <c r="E46" s="31" t="s">
        <v>529</v>
      </c>
      <c r="F46" s="84">
        <v>60633</v>
      </c>
      <c r="G46" s="32">
        <v>166.52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45482</v>
      </c>
      <c r="B47" s="32">
        <v>539767</v>
      </c>
      <c r="C47" s="31" t="s">
        <v>1027</v>
      </c>
      <c r="D47" s="31" t="s">
        <v>1099</v>
      </c>
      <c r="E47" s="31" t="s">
        <v>530</v>
      </c>
      <c r="F47" s="84">
        <v>25000</v>
      </c>
      <c r="G47" s="32">
        <v>15.76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45482</v>
      </c>
      <c r="B48" s="32">
        <v>539767</v>
      </c>
      <c r="C48" s="31" t="s">
        <v>1027</v>
      </c>
      <c r="D48" s="31" t="s">
        <v>1100</v>
      </c>
      <c r="E48" s="31" t="s">
        <v>529</v>
      </c>
      <c r="F48" s="84">
        <v>20000</v>
      </c>
      <c r="G48" s="32">
        <v>15.76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45482</v>
      </c>
      <c r="B49" s="32">
        <v>539767</v>
      </c>
      <c r="C49" s="31" t="s">
        <v>1027</v>
      </c>
      <c r="D49" s="31" t="s">
        <v>1100</v>
      </c>
      <c r="E49" s="31" t="s">
        <v>530</v>
      </c>
      <c r="F49" s="84">
        <v>1137</v>
      </c>
      <c r="G49" s="32">
        <v>17.329999999999998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45482</v>
      </c>
      <c r="B50" s="32">
        <v>532911</v>
      </c>
      <c r="C50" s="31" t="s">
        <v>1101</v>
      </c>
      <c r="D50" s="31" t="s">
        <v>1102</v>
      </c>
      <c r="E50" s="31" t="s">
        <v>530</v>
      </c>
      <c r="F50" s="84">
        <v>102936</v>
      </c>
      <c r="G50" s="32">
        <v>11.87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45482</v>
      </c>
      <c r="B51" s="32">
        <v>511557</v>
      </c>
      <c r="C51" s="31" t="s">
        <v>1103</v>
      </c>
      <c r="D51" s="31" t="s">
        <v>1104</v>
      </c>
      <c r="E51" s="31" t="s">
        <v>530</v>
      </c>
      <c r="F51" s="84">
        <v>1</v>
      </c>
      <c r="G51" s="32">
        <v>1.08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45482</v>
      </c>
      <c r="B52" s="32">
        <v>511557</v>
      </c>
      <c r="C52" s="31" t="s">
        <v>1103</v>
      </c>
      <c r="D52" s="31" t="s">
        <v>1104</v>
      </c>
      <c r="E52" s="31" t="s">
        <v>529</v>
      </c>
      <c r="F52" s="84">
        <v>2600000</v>
      </c>
      <c r="G52" s="32">
        <v>1.08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45482</v>
      </c>
      <c r="B53" s="32">
        <v>511557</v>
      </c>
      <c r="C53" s="31" t="s">
        <v>1103</v>
      </c>
      <c r="D53" s="31" t="s">
        <v>1105</v>
      </c>
      <c r="E53" s="31" t="s">
        <v>530</v>
      </c>
      <c r="F53" s="84">
        <v>1443379</v>
      </c>
      <c r="G53" s="32">
        <v>1.1000000000000001</v>
      </c>
      <c r="H53" s="32" t="s">
        <v>325</v>
      </c>
    </row>
    <row r="54" spans="1:28" ht="15" customHeight="1">
      <c r="A54" s="83">
        <v>45482</v>
      </c>
      <c r="B54" s="32">
        <v>539561</v>
      </c>
      <c r="C54" s="31" t="s">
        <v>1106</v>
      </c>
      <c r="D54" s="31" t="s">
        <v>1107</v>
      </c>
      <c r="E54" s="31" t="s">
        <v>529</v>
      </c>
      <c r="F54" s="84">
        <v>547152</v>
      </c>
      <c r="G54" s="32">
        <v>19</v>
      </c>
      <c r="H54" s="32" t="s">
        <v>325</v>
      </c>
    </row>
    <row r="55" spans="1:28" ht="15" customHeight="1">
      <c r="A55" s="83">
        <v>45482</v>
      </c>
      <c r="B55" s="32">
        <v>539561</v>
      </c>
      <c r="C55" s="31" t="s">
        <v>1106</v>
      </c>
      <c r="D55" s="31" t="s">
        <v>1107</v>
      </c>
      <c r="E55" s="31" t="s">
        <v>530</v>
      </c>
      <c r="F55" s="84">
        <v>547152</v>
      </c>
      <c r="G55" s="32">
        <v>19.14</v>
      </c>
      <c r="H55" s="32" t="s">
        <v>325</v>
      </c>
    </row>
    <row r="56" spans="1:28" ht="15" customHeight="1">
      <c r="A56" s="83">
        <v>45482</v>
      </c>
      <c r="B56" s="32">
        <v>539561</v>
      </c>
      <c r="C56" s="31" t="s">
        <v>1106</v>
      </c>
      <c r="D56" s="31" t="s">
        <v>1108</v>
      </c>
      <c r="E56" s="31" t="s">
        <v>529</v>
      </c>
      <c r="F56" s="84">
        <v>1254991</v>
      </c>
      <c r="G56" s="32">
        <v>19.100000000000001</v>
      </c>
      <c r="H56" s="32" t="s">
        <v>325</v>
      </c>
    </row>
    <row r="57" spans="1:28" ht="15" customHeight="1">
      <c r="A57" s="83">
        <v>45482</v>
      </c>
      <c r="B57" s="32">
        <v>531893</v>
      </c>
      <c r="C57" s="31" t="s">
        <v>895</v>
      </c>
      <c r="D57" s="31" t="s">
        <v>947</v>
      </c>
      <c r="E57" s="31" t="s">
        <v>530</v>
      </c>
      <c r="F57" s="84">
        <v>4846068</v>
      </c>
      <c r="G57" s="32">
        <v>0.75</v>
      </c>
      <c r="H57" s="32" t="s">
        <v>325</v>
      </c>
    </row>
    <row r="58" spans="1:28" ht="15" customHeight="1">
      <c r="A58" s="83">
        <v>45482</v>
      </c>
      <c r="B58" s="32">
        <v>531893</v>
      </c>
      <c r="C58" s="31" t="s">
        <v>895</v>
      </c>
      <c r="D58" s="31" t="s">
        <v>1029</v>
      </c>
      <c r="E58" s="31" t="s">
        <v>530</v>
      </c>
      <c r="F58" s="84">
        <v>16323772</v>
      </c>
      <c r="G58" s="32">
        <v>0.73</v>
      </c>
      <c r="H58" s="32" t="s">
        <v>325</v>
      </c>
    </row>
    <row r="59" spans="1:28" ht="15" customHeight="1">
      <c r="A59" s="83">
        <v>45482</v>
      </c>
      <c r="B59" s="32">
        <v>538875</v>
      </c>
      <c r="C59" s="31" t="s">
        <v>1109</v>
      </c>
      <c r="D59" s="31" t="s">
        <v>1110</v>
      </c>
      <c r="E59" s="31" t="s">
        <v>530</v>
      </c>
      <c r="F59" s="84">
        <v>60636</v>
      </c>
      <c r="G59" s="32">
        <v>23.9</v>
      </c>
      <c r="H59" s="32" t="s">
        <v>325</v>
      </c>
    </row>
    <row r="60" spans="1:28" ht="15" customHeight="1">
      <c r="A60" s="83">
        <v>45482</v>
      </c>
      <c r="B60" s="32">
        <v>538875</v>
      </c>
      <c r="C60" s="31" t="s">
        <v>1109</v>
      </c>
      <c r="D60" s="31" t="s">
        <v>1111</v>
      </c>
      <c r="E60" s="31" t="s">
        <v>529</v>
      </c>
      <c r="F60" s="84">
        <v>43000</v>
      </c>
      <c r="G60" s="32">
        <v>23.9</v>
      </c>
      <c r="H60" s="32" t="s">
        <v>325</v>
      </c>
    </row>
    <row r="61" spans="1:28" ht="15" customHeight="1">
      <c r="A61" s="83">
        <v>45482</v>
      </c>
      <c r="B61" s="32">
        <v>512329</v>
      </c>
      <c r="C61" s="31" t="s">
        <v>1112</v>
      </c>
      <c r="D61" s="31" t="s">
        <v>1113</v>
      </c>
      <c r="E61" s="31" t="s">
        <v>530</v>
      </c>
      <c r="F61" s="84">
        <v>900000</v>
      </c>
      <c r="G61" s="32">
        <v>425.01</v>
      </c>
      <c r="H61" s="32" t="s">
        <v>325</v>
      </c>
    </row>
    <row r="62" spans="1:28" ht="15" customHeight="1">
      <c r="A62" s="83">
        <v>45482</v>
      </c>
      <c r="B62" s="32">
        <v>543970</v>
      </c>
      <c r="C62" s="31" t="s">
        <v>1114</v>
      </c>
      <c r="D62" s="31" t="s">
        <v>1115</v>
      </c>
      <c r="E62" s="31" t="s">
        <v>530</v>
      </c>
      <c r="F62" s="84">
        <v>9000</v>
      </c>
      <c r="G62" s="32">
        <v>46.84</v>
      </c>
      <c r="H62" s="32" t="s">
        <v>325</v>
      </c>
    </row>
    <row r="63" spans="1:28" ht="15" customHeight="1">
      <c r="A63" s="83">
        <v>45482</v>
      </c>
      <c r="B63" s="32">
        <v>543970</v>
      </c>
      <c r="C63" s="31" t="s">
        <v>1114</v>
      </c>
      <c r="D63" s="31" t="s">
        <v>1116</v>
      </c>
      <c r="E63" s="31" t="s">
        <v>529</v>
      </c>
      <c r="F63" s="84">
        <v>9000</v>
      </c>
      <c r="G63" s="32">
        <v>46.84</v>
      </c>
      <c r="H63" s="32" t="s">
        <v>325</v>
      </c>
    </row>
    <row r="64" spans="1:28" ht="15" customHeight="1">
      <c r="A64" s="83">
        <v>45482</v>
      </c>
      <c r="B64" s="32">
        <v>543924</v>
      </c>
      <c r="C64" s="31" t="s">
        <v>986</v>
      </c>
      <c r="D64" s="31" t="s">
        <v>1117</v>
      </c>
      <c r="E64" s="31" t="s">
        <v>529</v>
      </c>
      <c r="F64" s="84">
        <v>10000</v>
      </c>
      <c r="G64" s="32">
        <v>60.2</v>
      </c>
      <c r="H64" s="32" t="s">
        <v>325</v>
      </c>
    </row>
    <row r="65" spans="1:8" ht="15" customHeight="1">
      <c r="A65" s="83">
        <v>45482</v>
      </c>
      <c r="B65" s="32">
        <v>543924</v>
      </c>
      <c r="C65" s="31" t="s">
        <v>986</v>
      </c>
      <c r="D65" s="31" t="s">
        <v>1030</v>
      </c>
      <c r="E65" s="31" t="s">
        <v>529</v>
      </c>
      <c r="F65" s="84">
        <v>14000</v>
      </c>
      <c r="G65" s="32">
        <v>60.2</v>
      </c>
      <c r="H65" s="32" t="s">
        <v>325</v>
      </c>
    </row>
    <row r="66" spans="1:8" ht="15" customHeight="1">
      <c r="A66" s="83">
        <v>45482</v>
      </c>
      <c r="B66" s="32">
        <v>543924</v>
      </c>
      <c r="C66" s="31" t="s">
        <v>986</v>
      </c>
      <c r="D66" s="31" t="s">
        <v>1118</v>
      </c>
      <c r="E66" s="31" t="s">
        <v>530</v>
      </c>
      <c r="F66" s="84">
        <v>22000</v>
      </c>
      <c r="G66" s="32">
        <v>60.2</v>
      </c>
      <c r="H66" s="32" t="s">
        <v>325</v>
      </c>
    </row>
    <row r="67" spans="1:8" ht="15" customHeight="1">
      <c r="A67" s="83">
        <v>45482</v>
      </c>
      <c r="B67" s="32">
        <v>532070</v>
      </c>
      <c r="C67" s="31" t="s">
        <v>1119</v>
      </c>
      <c r="D67" s="31" t="s">
        <v>1120</v>
      </c>
      <c r="E67" s="31" t="s">
        <v>529</v>
      </c>
      <c r="F67" s="84">
        <v>36304</v>
      </c>
      <c r="G67" s="32">
        <v>199.83</v>
      </c>
      <c r="H67" s="32" t="s">
        <v>325</v>
      </c>
    </row>
    <row r="68" spans="1:8" ht="15" customHeight="1">
      <c r="A68" s="83">
        <v>45482</v>
      </c>
      <c r="B68" s="32">
        <v>532070</v>
      </c>
      <c r="C68" s="31" t="s">
        <v>1119</v>
      </c>
      <c r="D68" s="31" t="s">
        <v>1120</v>
      </c>
      <c r="E68" s="31" t="s">
        <v>530</v>
      </c>
      <c r="F68" s="84">
        <v>10504</v>
      </c>
      <c r="G68" s="32">
        <v>199.95</v>
      </c>
      <c r="H68" s="32" t="s">
        <v>325</v>
      </c>
    </row>
    <row r="69" spans="1:8" ht="15" customHeight="1">
      <c r="A69" s="83">
        <v>45482</v>
      </c>
      <c r="B69" s="32">
        <v>542025</v>
      </c>
      <c r="C69" s="31" t="s">
        <v>987</v>
      </c>
      <c r="D69" s="31" t="s">
        <v>1030</v>
      </c>
      <c r="E69" s="31" t="s">
        <v>530</v>
      </c>
      <c r="F69" s="84">
        <v>960000</v>
      </c>
      <c r="G69" s="32">
        <v>1.2</v>
      </c>
      <c r="H69" s="32" t="s">
        <v>325</v>
      </c>
    </row>
    <row r="70" spans="1:8" ht="15" customHeight="1">
      <c r="A70" s="83">
        <v>45482</v>
      </c>
      <c r="B70" s="32">
        <v>542025</v>
      </c>
      <c r="C70" s="31" t="s">
        <v>987</v>
      </c>
      <c r="D70" s="31" t="s">
        <v>1121</v>
      </c>
      <c r="E70" s="31" t="s">
        <v>530</v>
      </c>
      <c r="F70" s="84">
        <v>960000</v>
      </c>
      <c r="G70" s="32">
        <v>1.2</v>
      </c>
      <c r="H70" s="32" t="s">
        <v>325</v>
      </c>
    </row>
    <row r="71" spans="1:8" ht="15" customHeight="1">
      <c r="A71" s="83">
        <v>45482</v>
      </c>
      <c r="B71" s="32">
        <v>542025</v>
      </c>
      <c r="C71" s="31" t="s">
        <v>987</v>
      </c>
      <c r="D71" s="31" t="s">
        <v>1121</v>
      </c>
      <c r="E71" s="31" t="s">
        <v>529</v>
      </c>
      <c r="F71" s="84">
        <v>672000</v>
      </c>
      <c r="G71" s="32">
        <v>1.2</v>
      </c>
      <c r="H71" s="32" t="s">
        <v>325</v>
      </c>
    </row>
    <row r="72" spans="1:8" ht="15" customHeight="1">
      <c r="A72" s="83">
        <v>45482</v>
      </c>
      <c r="B72" s="32">
        <v>543799</v>
      </c>
      <c r="C72" s="31" t="s">
        <v>1122</v>
      </c>
      <c r="D72" s="31" t="s">
        <v>1123</v>
      </c>
      <c r="E72" s="31" t="s">
        <v>530</v>
      </c>
      <c r="F72" s="84">
        <v>57000</v>
      </c>
      <c r="G72" s="32">
        <v>30.55</v>
      </c>
      <c r="H72" s="32" t="s">
        <v>325</v>
      </c>
    </row>
    <row r="73" spans="1:8" ht="15" customHeight="1">
      <c r="A73" s="83">
        <v>45482</v>
      </c>
      <c r="B73" s="32">
        <v>521005</v>
      </c>
      <c r="C73" s="31" t="s">
        <v>1124</v>
      </c>
      <c r="D73" s="31" t="s">
        <v>1125</v>
      </c>
      <c r="E73" s="31" t="s">
        <v>530</v>
      </c>
      <c r="F73" s="84">
        <v>179000</v>
      </c>
      <c r="G73" s="32">
        <v>44.27</v>
      </c>
      <c r="H73" s="32" t="s">
        <v>325</v>
      </c>
    </row>
    <row r="74" spans="1:8" ht="15" customHeight="1">
      <c r="A74" s="83">
        <v>45482</v>
      </c>
      <c r="B74" s="32">
        <v>538607</v>
      </c>
      <c r="C74" s="31" t="s">
        <v>1126</v>
      </c>
      <c r="D74" s="31" t="s">
        <v>1127</v>
      </c>
      <c r="E74" s="31" t="s">
        <v>530</v>
      </c>
      <c r="F74" s="84">
        <v>4996929</v>
      </c>
      <c r="G74" s="32">
        <v>3.36</v>
      </c>
      <c r="H74" s="32" t="s">
        <v>325</v>
      </c>
    </row>
    <row r="75" spans="1:8" ht="15" customHeight="1">
      <c r="A75" s="83">
        <v>45482</v>
      </c>
      <c r="B75" s="32">
        <v>538607</v>
      </c>
      <c r="C75" s="31" t="s">
        <v>1126</v>
      </c>
      <c r="D75" s="31" t="s">
        <v>1128</v>
      </c>
      <c r="E75" s="31" t="s">
        <v>530</v>
      </c>
      <c r="F75" s="84">
        <v>9075547</v>
      </c>
      <c r="G75" s="32">
        <v>3.36</v>
      </c>
      <c r="H75" s="32" t="s">
        <v>325</v>
      </c>
    </row>
    <row r="76" spans="1:8" ht="15" customHeight="1">
      <c r="A76" s="83">
        <v>45482</v>
      </c>
      <c r="B76" s="32">
        <v>542765</v>
      </c>
      <c r="C76" s="31" t="s">
        <v>1129</v>
      </c>
      <c r="D76" s="31" t="s">
        <v>1130</v>
      </c>
      <c r="E76" s="31" t="s">
        <v>529</v>
      </c>
      <c r="F76" s="84">
        <v>2500</v>
      </c>
      <c r="G76" s="32">
        <v>317</v>
      </c>
      <c r="H76" s="32" t="s">
        <v>325</v>
      </c>
    </row>
    <row r="77" spans="1:8" ht="15" customHeight="1">
      <c r="A77" s="83">
        <v>45482</v>
      </c>
      <c r="B77" s="32">
        <v>542765</v>
      </c>
      <c r="C77" s="31" t="s">
        <v>1129</v>
      </c>
      <c r="D77" s="31" t="s">
        <v>1131</v>
      </c>
      <c r="E77" s="31" t="s">
        <v>529</v>
      </c>
      <c r="F77" s="84">
        <v>5000</v>
      </c>
      <c r="G77" s="32">
        <v>317.14999999999998</v>
      </c>
      <c r="H77" s="32" t="s">
        <v>325</v>
      </c>
    </row>
    <row r="78" spans="1:8" ht="15" customHeight="1">
      <c r="A78" s="83">
        <v>45482</v>
      </c>
      <c r="B78" s="32">
        <v>542765</v>
      </c>
      <c r="C78" s="31" t="s">
        <v>1129</v>
      </c>
      <c r="D78" s="31" t="s">
        <v>1132</v>
      </c>
      <c r="E78" s="31" t="s">
        <v>530</v>
      </c>
      <c r="F78" s="84">
        <v>7000</v>
      </c>
      <c r="G78" s="32">
        <v>317</v>
      </c>
      <c r="H78" s="32" t="s">
        <v>325</v>
      </c>
    </row>
    <row r="79" spans="1:8" ht="15" customHeight="1">
      <c r="A79" s="83">
        <v>45482</v>
      </c>
      <c r="B79" s="32">
        <v>543754</v>
      </c>
      <c r="C79" s="31" t="s">
        <v>1133</v>
      </c>
      <c r="D79" s="31" t="s">
        <v>1134</v>
      </c>
      <c r="E79" s="31" t="s">
        <v>530</v>
      </c>
      <c r="F79" s="84">
        <v>16000</v>
      </c>
      <c r="G79" s="32">
        <v>148.05000000000001</v>
      </c>
      <c r="H79" s="32" t="s">
        <v>325</v>
      </c>
    </row>
    <row r="80" spans="1:8" ht="15" customHeight="1">
      <c r="A80" s="83">
        <v>45482</v>
      </c>
      <c r="B80" s="32">
        <v>543754</v>
      </c>
      <c r="C80" s="31" t="s">
        <v>1133</v>
      </c>
      <c r="D80" s="31" t="s">
        <v>1134</v>
      </c>
      <c r="E80" s="31" t="s">
        <v>529</v>
      </c>
      <c r="F80" s="84">
        <v>16000</v>
      </c>
      <c r="G80" s="32">
        <v>149.68</v>
      </c>
      <c r="H80" s="32" t="s">
        <v>325</v>
      </c>
    </row>
    <row r="81" spans="1:8" ht="15" customHeight="1">
      <c r="A81" s="83">
        <v>45482</v>
      </c>
      <c r="B81" s="32">
        <v>539291</v>
      </c>
      <c r="C81" s="31" t="s">
        <v>1135</v>
      </c>
      <c r="D81" s="31" t="s">
        <v>1136</v>
      </c>
      <c r="E81" s="31" t="s">
        <v>530</v>
      </c>
      <c r="F81" s="84">
        <v>99000</v>
      </c>
      <c r="G81" s="32">
        <v>30.23</v>
      </c>
      <c r="H81" s="32" t="s">
        <v>325</v>
      </c>
    </row>
    <row r="82" spans="1:8" ht="15" customHeight="1">
      <c r="A82" s="83">
        <v>45482</v>
      </c>
      <c r="B82" s="32">
        <v>531025</v>
      </c>
      <c r="C82" s="31" t="s">
        <v>1032</v>
      </c>
      <c r="D82" s="31" t="s">
        <v>1033</v>
      </c>
      <c r="E82" s="31" t="s">
        <v>530</v>
      </c>
      <c r="F82" s="84">
        <v>3444550</v>
      </c>
      <c r="G82" s="32">
        <v>1</v>
      </c>
      <c r="H82" s="32" t="s">
        <v>325</v>
      </c>
    </row>
    <row r="83" spans="1:8" ht="15" customHeight="1">
      <c r="A83" s="83">
        <v>45482</v>
      </c>
      <c r="B83" s="32">
        <v>533427</v>
      </c>
      <c r="C83" s="31" t="s">
        <v>961</v>
      </c>
      <c r="D83" s="31" t="s">
        <v>1034</v>
      </c>
      <c r="E83" s="31" t="s">
        <v>530</v>
      </c>
      <c r="F83" s="84">
        <v>250681</v>
      </c>
      <c r="G83" s="32">
        <v>42.7</v>
      </c>
      <c r="H83" s="32" t="s">
        <v>325</v>
      </c>
    </row>
    <row r="84" spans="1:8" ht="15" customHeight="1">
      <c r="A84" s="83">
        <v>45482</v>
      </c>
      <c r="B84" s="32">
        <v>523650</v>
      </c>
      <c r="C84" s="31" t="s">
        <v>1137</v>
      </c>
      <c r="D84" s="31" t="s">
        <v>888</v>
      </c>
      <c r="E84" s="31" t="s">
        <v>529</v>
      </c>
      <c r="F84" s="84">
        <v>40000</v>
      </c>
      <c r="G84" s="32">
        <v>24.6</v>
      </c>
      <c r="H84" s="32" t="s">
        <v>325</v>
      </c>
    </row>
    <row r="85" spans="1:8" ht="15" customHeight="1">
      <c r="A85" s="83">
        <v>45482</v>
      </c>
      <c r="B85" s="32">
        <v>523650</v>
      </c>
      <c r="C85" s="31" t="s">
        <v>1137</v>
      </c>
      <c r="D85" s="31" t="s">
        <v>888</v>
      </c>
      <c r="E85" s="31" t="s">
        <v>530</v>
      </c>
      <c r="F85" s="84">
        <v>40000</v>
      </c>
      <c r="G85" s="32">
        <v>24.6</v>
      </c>
      <c r="H85" s="32" t="s">
        <v>325</v>
      </c>
    </row>
    <row r="86" spans="1:8" ht="15" customHeight="1">
      <c r="A86" s="83">
        <v>45482</v>
      </c>
      <c r="B86" s="32" t="s">
        <v>1138</v>
      </c>
      <c r="C86" s="31" t="s">
        <v>1139</v>
      </c>
      <c r="D86" s="31" t="s">
        <v>1140</v>
      </c>
      <c r="E86" s="31" t="s">
        <v>529</v>
      </c>
      <c r="F86" s="84">
        <v>1395090</v>
      </c>
      <c r="G86" s="32">
        <v>7.17</v>
      </c>
      <c r="H86" s="32" t="s">
        <v>844</v>
      </c>
    </row>
    <row r="87" spans="1:8" ht="15" customHeight="1">
      <c r="A87" s="83">
        <v>45482</v>
      </c>
      <c r="B87" s="32" t="s">
        <v>1138</v>
      </c>
      <c r="C87" s="31" t="s">
        <v>1139</v>
      </c>
      <c r="D87" s="31" t="s">
        <v>1031</v>
      </c>
      <c r="E87" s="31" t="s">
        <v>529</v>
      </c>
      <c r="F87" s="84">
        <v>1106586</v>
      </c>
      <c r="G87" s="32">
        <v>6.94</v>
      </c>
      <c r="H87" s="32" t="s">
        <v>844</v>
      </c>
    </row>
    <row r="88" spans="1:8" ht="15" customHeight="1">
      <c r="A88" s="83">
        <v>45482</v>
      </c>
      <c r="B88" s="32" t="s">
        <v>1036</v>
      </c>
      <c r="C88" s="31" t="s">
        <v>1037</v>
      </c>
      <c r="D88" s="31" t="s">
        <v>885</v>
      </c>
      <c r="E88" s="31" t="s">
        <v>529</v>
      </c>
      <c r="F88" s="84">
        <v>34806</v>
      </c>
      <c r="G88" s="32">
        <v>469.92</v>
      </c>
      <c r="H88" s="32" t="s">
        <v>844</v>
      </c>
    </row>
    <row r="89" spans="1:8" ht="15" customHeight="1">
      <c r="A89" s="83">
        <v>45482</v>
      </c>
      <c r="B89" s="32" t="s">
        <v>1141</v>
      </c>
      <c r="C89" s="31" t="s">
        <v>1142</v>
      </c>
      <c r="D89" s="31" t="s">
        <v>1143</v>
      </c>
      <c r="E89" s="31" t="s">
        <v>529</v>
      </c>
      <c r="F89" s="84">
        <v>740210</v>
      </c>
      <c r="G89" s="32">
        <v>18.75</v>
      </c>
      <c r="H89" s="32" t="s">
        <v>844</v>
      </c>
    </row>
    <row r="90" spans="1:8" ht="15" customHeight="1">
      <c r="A90" s="83">
        <v>45482</v>
      </c>
      <c r="B90" s="32" t="s">
        <v>960</v>
      </c>
      <c r="C90" s="31" t="s">
        <v>965</v>
      </c>
      <c r="D90" s="31" t="s">
        <v>988</v>
      </c>
      <c r="E90" s="31" t="s">
        <v>529</v>
      </c>
      <c r="F90" s="84">
        <v>367428</v>
      </c>
      <c r="G90" s="32">
        <v>395.72</v>
      </c>
      <c r="H90" s="32" t="s">
        <v>844</v>
      </c>
    </row>
    <row r="91" spans="1:8" ht="15" customHeight="1">
      <c r="A91" s="83">
        <v>45482</v>
      </c>
      <c r="B91" s="32" t="s">
        <v>960</v>
      </c>
      <c r="C91" s="31" t="s">
        <v>965</v>
      </c>
      <c r="D91" s="31" t="s">
        <v>890</v>
      </c>
      <c r="E91" s="31" t="s">
        <v>529</v>
      </c>
      <c r="F91" s="84">
        <v>208505</v>
      </c>
      <c r="G91" s="32">
        <v>394.99</v>
      </c>
      <c r="H91" s="32" t="s">
        <v>844</v>
      </c>
    </row>
    <row r="92" spans="1:8" ht="15" customHeight="1">
      <c r="A92" s="83">
        <v>45482</v>
      </c>
      <c r="B92" s="32" t="s">
        <v>960</v>
      </c>
      <c r="C92" s="31" t="s">
        <v>965</v>
      </c>
      <c r="D92" s="31" t="s">
        <v>885</v>
      </c>
      <c r="E92" s="31" t="s">
        <v>529</v>
      </c>
      <c r="F92" s="84">
        <v>308768</v>
      </c>
      <c r="G92" s="32">
        <v>393.99</v>
      </c>
      <c r="H92" s="32" t="s">
        <v>844</v>
      </c>
    </row>
    <row r="93" spans="1:8" ht="15" customHeight="1">
      <c r="A93" s="83">
        <v>45482</v>
      </c>
      <c r="B93" s="32" t="s">
        <v>1144</v>
      </c>
      <c r="C93" s="31" t="s">
        <v>1145</v>
      </c>
      <c r="D93" s="31" t="s">
        <v>890</v>
      </c>
      <c r="E93" s="31" t="s">
        <v>529</v>
      </c>
      <c r="F93" s="84">
        <v>7520380</v>
      </c>
      <c r="G93" s="32">
        <v>42.84</v>
      </c>
      <c r="H93" s="32" t="s">
        <v>844</v>
      </c>
    </row>
    <row r="94" spans="1:8" ht="15" customHeight="1">
      <c r="A94" s="83">
        <v>45482</v>
      </c>
      <c r="B94" s="32" t="s">
        <v>1055</v>
      </c>
      <c r="C94" s="31" t="s">
        <v>1056</v>
      </c>
      <c r="D94" s="31" t="s">
        <v>1146</v>
      </c>
      <c r="E94" s="31" t="s">
        <v>529</v>
      </c>
      <c r="F94" s="84">
        <v>500000</v>
      </c>
      <c r="G94" s="32">
        <v>0.69</v>
      </c>
      <c r="H94" s="32" t="s">
        <v>844</v>
      </c>
    </row>
    <row r="95" spans="1:8" ht="15" customHeight="1">
      <c r="A95" s="83">
        <v>45482</v>
      </c>
      <c r="B95" s="32" t="s">
        <v>1147</v>
      </c>
      <c r="C95" s="31" t="s">
        <v>1148</v>
      </c>
      <c r="D95" s="31" t="s">
        <v>885</v>
      </c>
      <c r="E95" s="31" t="s">
        <v>529</v>
      </c>
      <c r="F95" s="84">
        <v>258895</v>
      </c>
      <c r="G95" s="32">
        <v>229.72</v>
      </c>
      <c r="H95" s="32" t="s">
        <v>844</v>
      </c>
    </row>
    <row r="96" spans="1:8" ht="15" customHeight="1">
      <c r="A96" s="83">
        <v>45482</v>
      </c>
      <c r="B96" s="32" t="s">
        <v>1149</v>
      </c>
      <c r="C96" s="31" t="s">
        <v>1150</v>
      </c>
      <c r="D96" s="31" t="s">
        <v>890</v>
      </c>
      <c r="E96" s="31" t="s">
        <v>529</v>
      </c>
      <c r="F96" s="84">
        <v>292428</v>
      </c>
      <c r="G96" s="32">
        <v>580.64</v>
      </c>
      <c r="H96" s="32" t="s">
        <v>844</v>
      </c>
    </row>
    <row r="97" spans="1:8" ht="15" customHeight="1">
      <c r="A97" s="83">
        <v>45482</v>
      </c>
      <c r="B97" s="32" t="s">
        <v>1149</v>
      </c>
      <c r="C97" s="31" t="s">
        <v>1150</v>
      </c>
      <c r="D97" s="31" t="s">
        <v>885</v>
      </c>
      <c r="E97" s="31" t="s">
        <v>529</v>
      </c>
      <c r="F97" s="84">
        <v>320793</v>
      </c>
      <c r="G97" s="32">
        <v>576.61</v>
      </c>
      <c r="H97" s="32" t="s">
        <v>844</v>
      </c>
    </row>
    <row r="98" spans="1:8" ht="15" customHeight="1">
      <c r="A98" s="83">
        <v>45482</v>
      </c>
      <c r="B98" s="32" t="s">
        <v>1151</v>
      </c>
      <c r="C98" s="31" t="s">
        <v>1152</v>
      </c>
      <c r="D98" s="31" t="s">
        <v>888</v>
      </c>
      <c r="E98" s="31" t="s">
        <v>529</v>
      </c>
      <c r="F98" s="84">
        <v>135000</v>
      </c>
      <c r="G98" s="32">
        <v>408.2</v>
      </c>
      <c r="H98" s="32" t="s">
        <v>844</v>
      </c>
    </row>
    <row r="99" spans="1:8" ht="15" customHeight="1">
      <c r="A99" s="83">
        <v>45482</v>
      </c>
      <c r="B99" s="32" t="s">
        <v>1153</v>
      </c>
      <c r="C99" s="31" t="s">
        <v>1154</v>
      </c>
      <c r="D99" s="31" t="s">
        <v>922</v>
      </c>
      <c r="E99" s="31" t="s">
        <v>529</v>
      </c>
      <c r="F99" s="84">
        <v>100000</v>
      </c>
      <c r="G99" s="32">
        <v>92.1</v>
      </c>
      <c r="H99" s="32" t="s">
        <v>844</v>
      </c>
    </row>
    <row r="100" spans="1:8" ht="15" customHeight="1">
      <c r="A100" s="83">
        <v>45482</v>
      </c>
      <c r="B100" s="32" t="s">
        <v>962</v>
      </c>
      <c r="C100" s="31" t="s">
        <v>963</v>
      </c>
      <c r="D100" s="31" t="s">
        <v>964</v>
      </c>
      <c r="E100" s="31" t="s">
        <v>529</v>
      </c>
      <c r="F100" s="84">
        <v>601001</v>
      </c>
      <c r="G100" s="32">
        <v>3.77</v>
      </c>
      <c r="H100" s="32" t="s">
        <v>844</v>
      </c>
    </row>
    <row r="101" spans="1:8" ht="15" customHeight="1">
      <c r="A101" s="83">
        <v>45482</v>
      </c>
      <c r="B101" s="32" t="s">
        <v>1155</v>
      </c>
      <c r="C101" s="31" t="s">
        <v>1156</v>
      </c>
      <c r="D101" s="31" t="s">
        <v>888</v>
      </c>
      <c r="E101" s="31" t="s">
        <v>529</v>
      </c>
      <c r="F101" s="84">
        <v>5000000</v>
      </c>
      <c r="G101" s="32">
        <v>1.1000000000000001</v>
      </c>
      <c r="H101" s="32" t="s">
        <v>844</v>
      </c>
    </row>
    <row r="102" spans="1:8" ht="15" customHeight="1">
      <c r="A102" s="83">
        <v>45482</v>
      </c>
      <c r="B102" s="32" t="s">
        <v>1157</v>
      </c>
      <c r="C102" s="31" t="s">
        <v>1158</v>
      </c>
      <c r="D102" s="31" t="s">
        <v>1159</v>
      </c>
      <c r="E102" s="31" t="s">
        <v>529</v>
      </c>
      <c r="F102" s="84">
        <v>27000</v>
      </c>
      <c r="G102" s="32">
        <v>129</v>
      </c>
      <c r="H102" s="32" t="s">
        <v>844</v>
      </c>
    </row>
    <row r="103" spans="1:8" ht="15" customHeight="1">
      <c r="A103" s="83">
        <v>45482</v>
      </c>
      <c r="B103" s="32" t="s">
        <v>1157</v>
      </c>
      <c r="C103" s="31" t="s">
        <v>1158</v>
      </c>
      <c r="D103" s="31" t="s">
        <v>1160</v>
      </c>
      <c r="E103" s="31" t="s">
        <v>529</v>
      </c>
      <c r="F103" s="84">
        <v>24000</v>
      </c>
      <c r="G103" s="32">
        <v>132.31</v>
      </c>
      <c r="H103" s="32" t="s">
        <v>844</v>
      </c>
    </row>
    <row r="104" spans="1:8" ht="15" customHeight="1">
      <c r="A104" s="83">
        <v>45482</v>
      </c>
      <c r="B104" s="32" t="s">
        <v>1161</v>
      </c>
      <c r="C104" s="31" t="s">
        <v>1162</v>
      </c>
      <c r="D104" s="31" t="s">
        <v>1163</v>
      </c>
      <c r="E104" s="31" t="s">
        <v>529</v>
      </c>
      <c r="F104" s="84">
        <v>163293</v>
      </c>
      <c r="G104" s="32">
        <v>253.71</v>
      </c>
      <c r="H104" s="32" t="s">
        <v>844</v>
      </c>
    </row>
    <row r="105" spans="1:8" ht="15" customHeight="1">
      <c r="A105" s="83">
        <v>45482</v>
      </c>
      <c r="B105" s="32" t="s">
        <v>1161</v>
      </c>
      <c r="C105" s="31" t="s">
        <v>1162</v>
      </c>
      <c r="D105" s="31" t="s">
        <v>885</v>
      </c>
      <c r="E105" s="31" t="s">
        <v>529</v>
      </c>
      <c r="F105" s="84">
        <v>100380</v>
      </c>
      <c r="G105" s="32">
        <v>238.63</v>
      </c>
      <c r="H105" s="32" t="s">
        <v>844</v>
      </c>
    </row>
    <row r="106" spans="1:8" ht="15" customHeight="1">
      <c r="A106" s="83">
        <v>45482</v>
      </c>
      <c r="B106" s="32" t="s">
        <v>1164</v>
      </c>
      <c r="C106" s="31" t="s">
        <v>1165</v>
      </c>
      <c r="D106" s="31" t="s">
        <v>1166</v>
      </c>
      <c r="E106" s="31" t="s">
        <v>529</v>
      </c>
      <c r="F106" s="84">
        <v>160008</v>
      </c>
      <c r="G106" s="32">
        <v>127.16</v>
      </c>
      <c r="H106" s="32" t="s">
        <v>844</v>
      </c>
    </row>
    <row r="107" spans="1:8" ht="15" customHeight="1">
      <c r="A107" s="83">
        <v>45482</v>
      </c>
      <c r="B107" s="32" t="s">
        <v>1164</v>
      </c>
      <c r="C107" s="31" t="s">
        <v>1165</v>
      </c>
      <c r="D107" s="31" t="s">
        <v>1167</v>
      </c>
      <c r="E107" s="31" t="s">
        <v>529</v>
      </c>
      <c r="F107" s="84">
        <v>169357</v>
      </c>
      <c r="G107" s="32">
        <v>126.84</v>
      </c>
      <c r="H107" s="32" t="s">
        <v>844</v>
      </c>
    </row>
    <row r="108" spans="1:8" ht="15" customHeight="1">
      <c r="A108" s="83">
        <v>45482</v>
      </c>
      <c r="B108" s="32" t="s">
        <v>1164</v>
      </c>
      <c r="C108" s="31" t="s">
        <v>1165</v>
      </c>
      <c r="D108" s="31" t="s">
        <v>885</v>
      </c>
      <c r="E108" s="31" t="s">
        <v>529</v>
      </c>
      <c r="F108" s="84">
        <v>230230</v>
      </c>
      <c r="G108" s="32">
        <v>126.65</v>
      </c>
      <c r="H108" s="32" t="s">
        <v>844</v>
      </c>
    </row>
    <row r="109" spans="1:8" ht="15" customHeight="1">
      <c r="A109" s="83">
        <v>45482</v>
      </c>
      <c r="B109" s="32" t="s">
        <v>1164</v>
      </c>
      <c r="C109" s="31" t="s">
        <v>1165</v>
      </c>
      <c r="D109" s="31" t="s">
        <v>890</v>
      </c>
      <c r="E109" s="31" t="s">
        <v>529</v>
      </c>
      <c r="F109" s="84">
        <v>151692</v>
      </c>
      <c r="G109" s="32">
        <v>127.39</v>
      </c>
      <c r="H109" s="32" t="s">
        <v>844</v>
      </c>
    </row>
    <row r="110" spans="1:8" ht="15" customHeight="1">
      <c r="A110" s="83">
        <v>45482</v>
      </c>
      <c r="B110" s="32" t="s">
        <v>1168</v>
      </c>
      <c r="C110" s="31" t="s">
        <v>1169</v>
      </c>
      <c r="D110" s="31" t="s">
        <v>888</v>
      </c>
      <c r="E110" s="31" t="s">
        <v>529</v>
      </c>
      <c r="F110" s="84">
        <v>38945537</v>
      </c>
      <c r="G110" s="32">
        <v>7.34</v>
      </c>
      <c r="H110" s="32" t="s">
        <v>844</v>
      </c>
    </row>
    <row r="111" spans="1:8" ht="15" customHeight="1">
      <c r="A111" s="83">
        <v>45482</v>
      </c>
      <c r="B111" s="32" t="s">
        <v>409</v>
      </c>
      <c r="C111" s="31" t="s">
        <v>1170</v>
      </c>
      <c r="D111" s="31" t="s">
        <v>885</v>
      </c>
      <c r="E111" s="31" t="s">
        <v>529</v>
      </c>
      <c r="F111" s="84">
        <v>1137543</v>
      </c>
      <c r="G111" s="32">
        <v>585.55999999999995</v>
      </c>
      <c r="H111" s="32" t="s">
        <v>844</v>
      </c>
    </row>
    <row r="112" spans="1:8" ht="15" customHeight="1">
      <c r="A112" s="83">
        <v>45482</v>
      </c>
      <c r="B112" s="32" t="s">
        <v>1171</v>
      </c>
      <c r="C112" s="31" t="s">
        <v>1172</v>
      </c>
      <c r="D112" s="31" t="s">
        <v>1166</v>
      </c>
      <c r="E112" s="31" t="s">
        <v>529</v>
      </c>
      <c r="F112" s="84">
        <v>558296</v>
      </c>
      <c r="G112" s="32">
        <v>137.54</v>
      </c>
      <c r="H112" s="32" t="s">
        <v>844</v>
      </c>
    </row>
    <row r="113" spans="1:8" ht="15" customHeight="1">
      <c r="A113" s="83">
        <v>45482</v>
      </c>
      <c r="B113" s="32" t="s">
        <v>1171</v>
      </c>
      <c r="C113" s="31" t="s">
        <v>1172</v>
      </c>
      <c r="D113" s="31" t="s">
        <v>885</v>
      </c>
      <c r="E113" s="31" t="s">
        <v>529</v>
      </c>
      <c r="F113" s="84">
        <v>891848</v>
      </c>
      <c r="G113" s="32">
        <v>133.22999999999999</v>
      </c>
      <c r="H113" s="32" t="s">
        <v>844</v>
      </c>
    </row>
    <row r="114" spans="1:8" ht="15" customHeight="1">
      <c r="A114" s="83">
        <v>45482</v>
      </c>
      <c r="B114" s="32" t="s">
        <v>1171</v>
      </c>
      <c r="C114" s="31" t="s">
        <v>1172</v>
      </c>
      <c r="D114" s="31" t="s">
        <v>1173</v>
      </c>
      <c r="E114" s="31" t="s">
        <v>529</v>
      </c>
      <c r="F114" s="84">
        <v>698779</v>
      </c>
      <c r="G114" s="32">
        <v>137.74</v>
      </c>
      <c r="H114" s="32" t="s">
        <v>844</v>
      </c>
    </row>
    <row r="115" spans="1:8" ht="15" customHeight="1">
      <c r="A115" s="83">
        <v>45482</v>
      </c>
      <c r="B115" s="32" t="s">
        <v>1171</v>
      </c>
      <c r="C115" s="31" t="s">
        <v>1172</v>
      </c>
      <c r="D115" s="31" t="s">
        <v>1167</v>
      </c>
      <c r="E115" s="31" t="s">
        <v>529</v>
      </c>
      <c r="F115" s="84">
        <v>725672</v>
      </c>
      <c r="G115" s="32">
        <v>136.09</v>
      </c>
      <c r="H115" s="32" t="s">
        <v>844</v>
      </c>
    </row>
    <row r="116" spans="1:8" ht="15" customHeight="1">
      <c r="A116" s="83">
        <v>45482</v>
      </c>
      <c r="B116" s="32" t="s">
        <v>1171</v>
      </c>
      <c r="C116" s="31" t="s">
        <v>1172</v>
      </c>
      <c r="D116" s="31" t="s">
        <v>890</v>
      </c>
      <c r="E116" s="31" t="s">
        <v>529</v>
      </c>
      <c r="F116" s="84">
        <v>1478892</v>
      </c>
      <c r="G116" s="32">
        <v>136.77000000000001</v>
      </c>
      <c r="H116" s="32" t="s">
        <v>844</v>
      </c>
    </row>
    <row r="117" spans="1:8" ht="15" customHeight="1">
      <c r="A117" s="83">
        <v>45482</v>
      </c>
      <c r="B117" s="32" t="s">
        <v>417</v>
      </c>
      <c r="C117" s="31" t="s">
        <v>1174</v>
      </c>
      <c r="D117" s="31" t="s">
        <v>885</v>
      </c>
      <c r="E117" s="31" t="s">
        <v>529</v>
      </c>
      <c r="F117" s="84">
        <v>1226628</v>
      </c>
      <c r="G117" s="32">
        <v>335.42</v>
      </c>
      <c r="H117" s="32" t="s">
        <v>844</v>
      </c>
    </row>
    <row r="118" spans="1:8" ht="15" customHeight="1">
      <c r="A118" s="83">
        <v>45482</v>
      </c>
      <c r="B118" s="32" t="s">
        <v>1038</v>
      </c>
      <c r="C118" s="31" t="s">
        <v>1039</v>
      </c>
      <c r="D118" s="31" t="s">
        <v>1040</v>
      </c>
      <c r="E118" s="31" t="s">
        <v>529</v>
      </c>
      <c r="F118" s="84">
        <v>25799</v>
      </c>
      <c r="G118" s="32">
        <v>7.98</v>
      </c>
      <c r="H118" s="32" t="s">
        <v>844</v>
      </c>
    </row>
    <row r="119" spans="1:8" ht="15" customHeight="1">
      <c r="A119" s="83">
        <v>45482</v>
      </c>
      <c r="B119" s="32" t="s">
        <v>1038</v>
      </c>
      <c r="C119" s="31" t="s">
        <v>1039</v>
      </c>
      <c r="D119" s="31" t="s">
        <v>1175</v>
      </c>
      <c r="E119" s="31" t="s">
        <v>529</v>
      </c>
      <c r="F119" s="84">
        <v>350000</v>
      </c>
      <c r="G119" s="32">
        <v>8</v>
      </c>
      <c r="H119" s="32" t="s">
        <v>844</v>
      </c>
    </row>
    <row r="120" spans="1:8" ht="15" customHeight="1">
      <c r="A120" s="83">
        <v>45482</v>
      </c>
      <c r="B120" s="32" t="s">
        <v>1176</v>
      </c>
      <c r="C120" s="31" t="s">
        <v>1177</v>
      </c>
      <c r="D120" s="31" t="s">
        <v>890</v>
      </c>
      <c r="E120" s="31" t="s">
        <v>529</v>
      </c>
      <c r="F120" s="84">
        <v>796903</v>
      </c>
      <c r="G120" s="32">
        <v>126.81</v>
      </c>
      <c r="H120" s="32" t="s">
        <v>844</v>
      </c>
    </row>
    <row r="121" spans="1:8" ht="15" customHeight="1">
      <c r="A121" s="83">
        <v>45482</v>
      </c>
      <c r="B121" s="32" t="s">
        <v>1176</v>
      </c>
      <c r="C121" s="31" t="s">
        <v>1177</v>
      </c>
      <c r="D121" s="31" t="s">
        <v>885</v>
      </c>
      <c r="E121" s="31" t="s">
        <v>529</v>
      </c>
      <c r="F121" s="84">
        <v>1386645</v>
      </c>
      <c r="G121" s="32">
        <v>127.44</v>
      </c>
      <c r="H121" s="32" t="s">
        <v>844</v>
      </c>
    </row>
    <row r="122" spans="1:8" ht="15" customHeight="1">
      <c r="A122" s="83">
        <v>45482</v>
      </c>
      <c r="B122" s="32" t="s">
        <v>990</v>
      </c>
      <c r="C122" s="31" t="s">
        <v>991</v>
      </c>
      <c r="D122" s="31" t="s">
        <v>1035</v>
      </c>
      <c r="E122" s="31" t="s">
        <v>529</v>
      </c>
      <c r="F122" s="84">
        <v>74000</v>
      </c>
      <c r="G122" s="32">
        <v>69.7</v>
      </c>
      <c r="H122" s="32" t="s">
        <v>844</v>
      </c>
    </row>
    <row r="123" spans="1:8" ht="15" customHeight="1">
      <c r="A123" s="83">
        <v>45482</v>
      </c>
      <c r="B123" s="32" t="s">
        <v>1041</v>
      </c>
      <c r="C123" s="31" t="s">
        <v>1042</v>
      </c>
      <c r="D123" s="31" t="s">
        <v>1178</v>
      </c>
      <c r="E123" s="31" t="s">
        <v>529</v>
      </c>
      <c r="F123" s="84">
        <v>261600</v>
      </c>
      <c r="G123" s="32">
        <v>186.82</v>
      </c>
      <c r="H123" s="32" t="s">
        <v>844</v>
      </c>
    </row>
    <row r="124" spans="1:8" ht="15" customHeight="1">
      <c r="A124" s="83">
        <v>45482</v>
      </c>
      <c r="B124" s="32" t="s">
        <v>1043</v>
      </c>
      <c r="C124" s="31" t="s">
        <v>1044</v>
      </c>
      <c r="D124" s="31" t="s">
        <v>890</v>
      </c>
      <c r="E124" s="31" t="s">
        <v>529</v>
      </c>
      <c r="F124" s="84">
        <v>3540368</v>
      </c>
      <c r="G124" s="32">
        <v>154.71</v>
      </c>
      <c r="H124" s="32" t="s">
        <v>844</v>
      </c>
    </row>
    <row r="125" spans="1:8" ht="15" customHeight="1">
      <c r="A125" s="83">
        <v>45482</v>
      </c>
      <c r="B125" s="32" t="s">
        <v>1043</v>
      </c>
      <c r="C125" s="31" t="s">
        <v>1044</v>
      </c>
      <c r="D125" s="31" t="s">
        <v>885</v>
      </c>
      <c r="E125" s="31" t="s">
        <v>529</v>
      </c>
      <c r="F125" s="84">
        <v>3917576</v>
      </c>
      <c r="G125" s="32">
        <v>155.57</v>
      </c>
      <c r="H125" s="32" t="s">
        <v>844</v>
      </c>
    </row>
    <row r="126" spans="1:8" ht="15" customHeight="1">
      <c r="A126" s="83">
        <v>45482</v>
      </c>
      <c r="B126" s="32" t="s">
        <v>1179</v>
      </c>
      <c r="C126" s="31" t="s">
        <v>1180</v>
      </c>
      <c r="D126" s="31" t="s">
        <v>1181</v>
      </c>
      <c r="E126" s="31" t="s">
        <v>529</v>
      </c>
      <c r="F126" s="84">
        <v>67200</v>
      </c>
      <c r="G126" s="32">
        <v>410.18</v>
      </c>
      <c r="H126" s="32" t="s">
        <v>844</v>
      </c>
    </row>
    <row r="127" spans="1:8" ht="15" customHeight="1">
      <c r="A127" s="83">
        <v>45482</v>
      </c>
      <c r="B127" s="32" t="s">
        <v>1179</v>
      </c>
      <c r="C127" s="31" t="s">
        <v>1180</v>
      </c>
      <c r="D127" s="31" t="s">
        <v>888</v>
      </c>
      <c r="E127" s="31" t="s">
        <v>529</v>
      </c>
      <c r="F127" s="84">
        <v>10200</v>
      </c>
      <c r="G127" s="32">
        <v>397.25</v>
      </c>
      <c r="H127" s="32" t="s">
        <v>844</v>
      </c>
    </row>
    <row r="128" spans="1:8" ht="15" customHeight="1">
      <c r="A128" s="83">
        <v>45482</v>
      </c>
      <c r="B128" s="32" t="s">
        <v>1045</v>
      </c>
      <c r="C128" s="31" t="s">
        <v>1046</v>
      </c>
      <c r="D128" s="31" t="s">
        <v>1182</v>
      </c>
      <c r="E128" s="31" t="s">
        <v>529</v>
      </c>
      <c r="F128" s="84">
        <v>30000</v>
      </c>
      <c r="G128" s="32">
        <v>97.18</v>
      </c>
      <c r="H128" s="32" t="s">
        <v>844</v>
      </c>
    </row>
    <row r="129" spans="1:8" ht="15" customHeight="1">
      <c r="A129" s="83">
        <v>45482</v>
      </c>
      <c r="B129" s="32" t="s">
        <v>992</v>
      </c>
      <c r="C129" s="31" t="s">
        <v>993</v>
      </c>
      <c r="D129" s="31" t="s">
        <v>989</v>
      </c>
      <c r="E129" s="31" t="s">
        <v>529</v>
      </c>
      <c r="F129" s="84">
        <v>2372796</v>
      </c>
      <c r="G129" s="32">
        <v>69.900000000000006</v>
      </c>
      <c r="H129" s="32" t="s">
        <v>844</v>
      </c>
    </row>
    <row r="130" spans="1:8" ht="15" customHeight="1">
      <c r="A130" s="83">
        <v>45482</v>
      </c>
      <c r="B130" s="32" t="s">
        <v>1183</v>
      </c>
      <c r="C130" s="31" t="s">
        <v>1184</v>
      </c>
      <c r="D130" s="31" t="s">
        <v>885</v>
      </c>
      <c r="E130" s="31" t="s">
        <v>529</v>
      </c>
      <c r="F130" s="84">
        <v>432732</v>
      </c>
      <c r="G130" s="32">
        <v>411.67</v>
      </c>
      <c r="H130" s="32" t="s">
        <v>844</v>
      </c>
    </row>
    <row r="131" spans="1:8" ht="15" customHeight="1">
      <c r="A131" s="83">
        <v>45482</v>
      </c>
      <c r="B131" s="32" t="s">
        <v>994</v>
      </c>
      <c r="C131" s="31" t="s">
        <v>995</v>
      </c>
      <c r="D131" s="31" t="s">
        <v>890</v>
      </c>
      <c r="E131" s="31" t="s">
        <v>529</v>
      </c>
      <c r="F131" s="84">
        <v>340696</v>
      </c>
      <c r="G131" s="32">
        <v>236.29</v>
      </c>
      <c r="H131" s="32" t="s">
        <v>844</v>
      </c>
    </row>
    <row r="132" spans="1:8" ht="15" customHeight="1">
      <c r="A132" s="83">
        <v>45482</v>
      </c>
      <c r="B132" s="32" t="s">
        <v>994</v>
      </c>
      <c r="C132" s="31" t="s">
        <v>995</v>
      </c>
      <c r="D132" s="31" t="s">
        <v>885</v>
      </c>
      <c r="E132" s="31" t="s">
        <v>529</v>
      </c>
      <c r="F132" s="84">
        <v>275320</v>
      </c>
      <c r="G132" s="32">
        <v>236.52</v>
      </c>
      <c r="H132" s="32" t="s">
        <v>844</v>
      </c>
    </row>
    <row r="133" spans="1:8" ht="15" customHeight="1">
      <c r="A133" s="83">
        <v>45482</v>
      </c>
      <c r="B133" s="32" t="s">
        <v>1185</v>
      </c>
      <c r="C133" s="31" t="s">
        <v>1186</v>
      </c>
      <c r="D133" s="31" t="s">
        <v>1187</v>
      </c>
      <c r="E133" s="31" t="s">
        <v>529</v>
      </c>
      <c r="F133" s="84">
        <v>7671623</v>
      </c>
      <c r="G133" s="32">
        <v>10.71</v>
      </c>
      <c r="H133" s="32" t="s">
        <v>844</v>
      </c>
    </row>
    <row r="134" spans="1:8" ht="15" customHeight="1">
      <c r="A134" s="83">
        <v>45482</v>
      </c>
      <c r="B134" s="32" t="s">
        <v>1185</v>
      </c>
      <c r="C134" s="31" t="s">
        <v>1186</v>
      </c>
      <c r="D134" s="31" t="s">
        <v>1188</v>
      </c>
      <c r="E134" s="31" t="s">
        <v>529</v>
      </c>
      <c r="F134" s="84">
        <v>8294612</v>
      </c>
      <c r="G134" s="32">
        <v>10.75</v>
      </c>
      <c r="H134" s="32" t="s">
        <v>844</v>
      </c>
    </row>
    <row r="135" spans="1:8" ht="15" customHeight="1">
      <c r="A135" s="83">
        <v>45482</v>
      </c>
      <c r="B135" s="32" t="s">
        <v>464</v>
      </c>
      <c r="C135" s="31" t="s">
        <v>1047</v>
      </c>
      <c r="D135" s="31" t="s">
        <v>885</v>
      </c>
      <c r="E135" s="31" t="s">
        <v>529</v>
      </c>
      <c r="F135" s="84">
        <v>3889108</v>
      </c>
      <c r="G135" s="32">
        <v>235.86</v>
      </c>
      <c r="H135" s="32" t="s">
        <v>844</v>
      </c>
    </row>
    <row r="136" spans="1:8" ht="15" customHeight="1">
      <c r="A136" s="83">
        <v>45482</v>
      </c>
      <c r="B136" s="32" t="s">
        <v>464</v>
      </c>
      <c r="C136" s="31" t="s">
        <v>1047</v>
      </c>
      <c r="D136" s="31" t="s">
        <v>890</v>
      </c>
      <c r="E136" s="31" t="s">
        <v>529</v>
      </c>
      <c r="F136" s="84">
        <v>2963194</v>
      </c>
      <c r="G136" s="32">
        <v>234.77</v>
      </c>
      <c r="H136" s="32" t="s">
        <v>844</v>
      </c>
    </row>
    <row r="137" spans="1:8" ht="15" customHeight="1">
      <c r="A137" s="83">
        <v>45482</v>
      </c>
      <c r="B137" s="32" t="s">
        <v>461</v>
      </c>
      <c r="C137" s="31" t="s">
        <v>1048</v>
      </c>
      <c r="D137" s="31" t="s">
        <v>890</v>
      </c>
      <c r="E137" s="31" t="s">
        <v>529</v>
      </c>
      <c r="F137" s="84">
        <v>10374818</v>
      </c>
      <c r="G137" s="32">
        <v>556.99</v>
      </c>
      <c r="H137" s="32" t="s">
        <v>844</v>
      </c>
    </row>
    <row r="138" spans="1:8" ht="15" customHeight="1">
      <c r="A138" s="83">
        <v>45482</v>
      </c>
      <c r="B138" s="32" t="s">
        <v>896</v>
      </c>
      <c r="C138" s="31" t="s">
        <v>897</v>
      </c>
      <c r="D138" s="31" t="s">
        <v>890</v>
      </c>
      <c r="E138" s="31" t="s">
        <v>529</v>
      </c>
      <c r="F138" s="84">
        <v>2852603</v>
      </c>
      <c r="G138" s="32">
        <v>31</v>
      </c>
      <c r="H138" s="32" t="s">
        <v>844</v>
      </c>
    </row>
    <row r="139" spans="1:8" ht="15" customHeight="1">
      <c r="A139" s="83">
        <v>45482</v>
      </c>
      <c r="B139" s="32" t="s">
        <v>896</v>
      </c>
      <c r="C139" s="31" t="s">
        <v>897</v>
      </c>
      <c r="D139" s="31" t="s">
        <v>1029</v>
      </c>
      <c r="E139" s="31" t="s">
        <v>529</v>
      </c>
      <c r="F139" s="84">
        <v>2466771</v>
      </c>
      <c r="G139" s="32">
        <v>30.85</v>
      </c>
      <c r="H139" s="32" t="s">
        <v>844</v>
      </c>
    </row>
    <row r="140" spans="1:8" ht="15" customHeight="1">
      <c r="A140" s="83">
        <v>45482</v>
      </c>
      <c r="B140" s="32" t="s">
        <v>996</v>
      </c>
      <c r="C140" s="31" t="s">
        <v>997</v>
      </c>
      <c r="D140" s="31" t="s">
        <v>1028</v>
      </c>
      <c r="E140" s="31" t="s">
        <v>529</v>
      </c>
      <c r="F140" s="84">
        <v>1000000</v>
      </c>
      <c r="G140" s="32">
        <v>3.59</v>
      </c>
      <c r="H140" s="32" t="s">
        <v>844</v>
      </c>
    </row>
    <row r="141" spans="1:8" ht="15" customHeight="1">
      <c r="A141" s="83">
        <v>45482</v>
      </c>
      <c r="B141" s="32" t="s">
        <v>1049</v>
      </c>
      <c r="C141" s="31" t="s">
        <v>1050</v>
      </c>
      <c r="D141" s="31" t="s">
        <v>1189</v>
      </c>
      <c r="E141" s="31" t="s">
        <v>529</v>
      </c>
      <c r="F141" s="84">
        <v>86000</v>
      </c>
      <c r="G141" s="32">
        <v>20.16</v>
      </c>
      <c r="H141" s="32" t="s">
        <v>844</v>
      </c>
    </row>
    <row r="142" spans="1:8" ht="15" customHeight="1">
      <c r="A142" s="83">
        <v>45482</v>
      </c>
      <c r="B142" s="32" t="s">
        <v>1049</v>
      </c>
      <c r="C142" s="31" t="s">
        <v>1050</v>
      </c>
      <c r="D142" s="31" t="s">
        <v>1051</v>
      </c>
      <c r="E142" s="31" t="s">
        <v>529</v>
      </c>
      <c r="F142" s="84">
        <v>19445</v>
      </c>
      <c r="G142" s="32">
        <v>19.27</v>
      </c>
      <c r="H142" s="32" t="s">
        <v>844</v>
      </c>
    </row>
    <row r="143" spans="1:8" ht="15" customHeight="1">
      <c r="A143" s="83">
        <v>45482</v>
      </c>
      <c r="B143" s="32" t="s">
        <v>1052</v>
      </c>
      <c r="C143" s="31" t="s">
        <v>1053</v>
      </c>
      <c r="D143" s="31" t="s">
        <v>1054</v>
      </c>
      <c r="E143" s="31" t="s">
        <v>529</v>
      </c>
      <c r="F143" s="84">
        <v>261864</v>
      </c>
      <c r="G143" s="32">
        <v>185</v>
      </c>
      <c r="H143" s="32" t="s">
        <v>844</v>
      </c>
    </row>
    <row r="144" spans="1:8" ht="15" customHeight="1">
      <c r="A144" s="83">
        <v>45482</v>
      </c>
      <c r="B144" s="32" t="s">
        <v>910</v>
      </c>
      <c r="C144" s="31" t="s">
        <v>911</v>
      </c>
      <c r="D144" s="31" t="s">
        <v>912</v>
      </c>
      <c r="E144" s="31" t="s">
        <v>529</v>
      </c>
      <c r="F144" s="84">
        <v>1047733</v>
      </c>
      <c r="G144" s="32">
        <v>48.9</v>
      </c>
      <c r="H144" s="32" t="s">
        <v>844</v>
      </c>
    </row>
    <row r="145" spans="1:8" ht="15" customHeight="1">
      <c r="A145" s="83">
        <v>45482</v>
      </c>
      <c r="B145" s="32" t="s">
        <v>513</v>
      </c>
      <c r="C145" s="31" t="s">
        <v>1190</v>
      </c>
      <c r="D145" s="31" t="s">
        <v>1191</v>
      </c>
      <c r="E145" s="31" t="s">
        <v>529</v>
      </c>
      <c r="F145" s="84">
        <v>1100000</v>
      </c>
      <c r="G145" s="32">
        <v>783</v>
      </c>
      <c r="H145" s="32" t="s">
        <v>844</v>
      </c>
    </row>
    <row r="146" spans="1:8" ht="15" customHeight="1">
      <c r="A146" s="83">
        <v>45482</v>
      </c>
      <c r="B146" s="32" t="s">
        <v>513</v>
      </c>
      <c r="C146" s="31" t="s">
        <v>1190</v>
      </c>
      <c r="D146" s="31" t="s">
        <v>1191</v>
      </c>
      <c r="E146" s="31" t="s">
        <v>529</v>
      </c>
      <c r="F146" s="84">
        <v>700000</v>
      </c>
      <c r="G146" s="32">
        <v>783</v>
      </c>
      <c r="H146" s="32" t="s">
        <v>844</v>
      </c>
    </row>
    <row r="147" spans="1:8" ht="15" customHeight="1">
      <c r="A147" s="83">
        <v>45482</v>
      </c>
      <c r="B147" s="32" t="s">
        <v>1192</v>
      </c>
      <c r="C147" s="31" t="s">
        <v>1193</v>
      </c>
      <c r="D147" s="31" t="s">
        <v>922</v>
      </c>
      <c r="E147" s="31" t="s">
        <v>529</v>
      </c>
      <c r="F147" s="84">
        <v>81600</v>
      </c>
      <c r="G147" s="32">
        <v>285.14999999999998</v>
      </c>
      <c r="H147" s="32" t="s">
        <v>844</v>
      </c>
    </row>
    <row r="148" spans="1:8" ht="15" customHeight="1">
      <c r="A148" s="83">
        <v>45482</v>
      </c>
      <c r="B148" s="32" t="s">
        <v>1138</v>
      </c>
      <c r="C148" s="31" t="s">
        <v>1139</v>
      </c>
      <c r="D148" s="31" t="s">
        <v>1031</v>
      </c>
      <c r="E148" s="31" t="s">
        <v>530</v>
      </c>
      <c r="F148" s="84">
        <v>1106586</v>
      </c>
      <c r="G148" s="32">
        <v>6.97</v>
      </c>
      <c r="H148" s="32" t="s">
        <v>844</v>
      </c>
    </row>
    <row r="149" spans="1:8" ht="15" customHeight="1">
      <c r="A149" s="83">
        <v>45482</v>
      </c>
      <c r="B149" s="32" t="s">
        <v>1138</v>
      </c>
      <c r="C149" s="31" t="s">
        <v>1139</v>
      </c>
      <c r="D149" s="31" t="s">
        <v>1194</v>
      </c>
      <c r="E149" s="31" t="s">
        <v>530</v>
      </c>
      <c r="F149" s="84">
        <v>1200000</v>
      </c>
      <c r="G149" s="32">
        <v>6.9</v>
      </c>
      <c r="H149" s="32" t="s">
        <v>844</v>
      </c>
    </row>
    <row r="150" spans="1:8" ht="15" customHeight="1">
      <c r="A150" s="83">
        <v>45482</v>
      </c>
      <c r="B150" s="32" t="s">
        <v>1036</v>
      </c>
      <c r="C150" s="31" t="s">
        <v>1037</v>
      </c>
      <c r="D150" s="31" t="s">
        <v>885</v>
      </c>
      <c r="E150" s="31" t="s">
        <v>530</v>
      </c>
      <c r="F150" s="84">
        <v>34806</v>
      </c>
      <c r="G150" s="32">
        <v>470.09</v>
      </c>
      <c r="H150" s="32" t="s">
        <v>844</v>
      </c>
    </row>
    <row r="151" spans="1:8" ht="15" customHeight="1">
      <c r="A151" s="83">
        <v>45482</v>
      </c>
      <c r="B151" s="32" t="s">
        <v>960</v>
      </c>
      <c r="C151" s="31" t="s">
        <v>965</v>
      </c>
      <c r="D151" s="31" t="s">
        <v>988</v>
      </c>
      <c r="E151" s="31" t="s">
        <v>530</v>
      </c>
      <c r="F151" s="84">
        <v>367828</v>
      </c>
      <c r="G151" s="32">
        <v>397.2</v>
      </c>
      <c r="H151" s="32" t="s">
        <v>844</v>
      </c>
    </row>
    <row r="152" spans="1:8" ht="15" customHeight="1">
      <c r="A152" s="83">
        <v>45482</v>
      </c>
      <c r="B152" s="32" t="s">
        <v>960</v>
      </c>
      <c r="C152" s="31" t="s">
        <v>965</v>
      </c>
      <c r="D152" s="31" t="s">
        <v>890</v>
      </c>
      <c r="E152" s="31" t="s">
        <v>530</v>
      </c>
      <c r="F152" s="84">
        <v>285608</v>
      </c>
      <c r="G152" s="32">
        <v>394.33</v>
      </c>
      <c r="H152" s="32" t="s">
        <v>844</v>
      </c>
    </row>
    <row r="153" spans="1:8" ht="15" customHeight="1">
      <c r="A153" s="83">
        <v>45482</v>
      </c>
      <c r="B153" s="32" t="s">
        <v>960</v>
      </c>
      <c r="C153" s="31" t="s">
        <v>965</v>
      </c>
      <c r="D153" s="31" t="s">
        <v>885</v>
      </c>
      <c r="E153" s="31" t="s">
        <v>530</v>
      </c>
      <c r="F153" s="84">
        <v>308768</v>
      </c>
      <c r="G153" s="32">
        <v>394.07</v>
      </c>
      <c r="H153" s="32" t="s">
        <v>844</v>
      </c>
    </row>
    <row r="154" spans="1:8" ht="15" customHeight="1">
      <c r="A154" s="83">
        <v>45482</v>
      </c>
      <c r="B154" s="32" t="s">
        <v>1144</v>
      </c>
      <c r="C154" s="31" t="s">
        <v>1145</v>
      </c>
      <c r="D154" s="31" t="s">
        <v>890</v>
      </c>
      <c r="E154" s="31" t="s">
        <v>530</v>
      </c>
      <c r="F154" s="84">
        <v>6308616</v>
      </c>
      <c r="G154" s="32">
        <v>42.75</v>
      </c>
      <c r="H154" s="32" t="s">
        <v>844</v>
      </c>
    </row>
    <row r="155" spans="1:8" ht="15" customHeight="1">
      <c r="A155" s="83">
        <v>45482</v>
      </c>
      <c r="B155" s="32" t="s">
        <v>1055</v>
      </c>
      <c r="C155" s="31" t="s">
        <v>1056</v>
      </c>
      <c r="D155" s="31" t="s">
        <v>1195</v>
      </c>
      <c r="E155" s="31" t="s">
        <v>530</v>
      </c>
      <c r="F155" s="84">
        <v>558205</v>
      </c>
      <c r="G155" s="32">
        <v>0.63</v>
      </c>
      <c r="H155" s="32" t="s">
        <v>844</v>
      </c>
    </row>
    <row r="156" spans="1:8" ht="15" customHeight="1">
      <c r="A156" s="83">
        <v>45482</v>
      </c>
      <c r="B156" s="32" t="s">
        <v>1055</v>
      </c>
      <c r="C156" s="31" t="s">
        <v>1056</v>
      </c>
      <c r="D156" s="31" t="s">
        <v>1196</v>
      </c>
      <c r="E156" s="31" t="s">
        <v>530</v>
      </c>
      <c r="F156" s="84">
        <v>1171875</v>
      </c>
      <c r="G156" s="32">
        <v>0.6</v>
      </c>
      <c r="H156" s="32" t="s">
        <v>844</v>
      </c>
    </row>
    <row r="157" spans="1:8" ht="15" customHeight="1">
      <c r="A157" s="83">
        <v>45482</v>
      </c>
      <c r="B157" s="32" t="s">
        <v>1078</v>
      </c>
      <c r="C157" s="31" t="s">
        <v>1197</v>
      </c>
      <c r="D157" s="31" t="s">
        <v>1198</v>
      </c>
      <c r="E157" s="31" t="s">
        <v>530</v>
      </c>
      <c r="F157" s="84">
        <v>492019</v>
      </c>
      <c r="G157" s="32">
        <v>11.74</v>
      </c>
      <c r="H157" s="32" t="s">
        <v>844</v>
      </c>
    </row>
    <row r="158" spans="1:8" ht="15" customHeight="1">
      <c r="A158" s="83">
        <v>45482</v>
      </c>
      <c r="B158" s="32" t="s">
        <v>1147</v>
      </c>
      <c r="C158" s="31" t="s">
        <v>1148</v>
      </c>
      <c r="D158" s="31" t="s">
        <v>885</v>
      </c>
      <c r="E158" s="31" t="s">
        <v>530</v>
      </c>
      <c r="F158" s="84">
        <v>258895</v>
      </c>
      <c r="G158" s="32">
        <v>229.95</v>
      </c>
      <c r="H158" s="32" t="s">
        <v>844</v>
      </c>
    </row>
    <row r="159" spans="1:8" ht="15" customHeight="1">
      <c r="A159" s="83">
        <v>45482</v>
      </c>
      <c r="B159" s="32" t="s">
        <v>1199</v>
      </c>
      <c r="C159" s="31" t="s">
        <v>1200</v>
      </c>
      <c r="D159" s="31" t="s">
        <v>922</v>
      </c>
      <c r="E159" s="31" t="s">
        <v>530</v>
      </c>
      <c r="F159" s="84">
        <v>28800</v>
      </c>
      <c r="G159" s="32">
        <v>130.54</v>
      </c>
      <c r="H159" s="32" t="s">
        <v>844</v>
      </c>
    </row>
    <row r="160" spans="1:8" ht="15" customHeight="1">
      <c r="A160" s="83">
        <v>45482</v>
      </c>
      <c r="B160" s="32" t="s">
        <v>1149</v>
      </c>
      <c r="C160" s="31" t="s">
        <v>1150</v>
      </c>
      <c r="D160" s="31" t="s">
        <v>890</v>
      </c>
      <c r="E160" s="31" t="s">
        <v>530</v>
      </c>
      <c r="F160" s="84">
        <v>286365</v>
      </c>
      <c r="G160" s="32">
        <v>579.64</v>
      </c>
      <c r="H160" s="32" t="s">
        <v>844</v>
      </c>
    </row>
    <row r="161" spans="1:8" ht="15" customHeight="1">
      <c r="A161" s="83">
        <v>45482</v>
      </c>
      <c r="B161" s="32" t="s">
        <v>1149</v>
      </c>
      <c r="C161" s="31" t="s">
        <v>1150</v>
      </c>
      <c r="D161" s="31" t="s">
        <v>885</v>
      </c>
      <c r="E161" s="31" t="s">
        <v>530</v>
      </c>
      <c r="F161" s="84">
        <v>320793</v>
      </c>
      <c r="G161" s="32">
        <v>576.59</v>
      </c>
      <c r="H161" s="32" t="s">
        <v>844</v>
      </c>
    </row>
    <row r="162" spans="1:8" ht="15" customHeight="1">
      <c r="A162" s="83">
        <v>45482</v>
      </c>
      <c r="B162" s="32" t="s">
        <v>1151</v>
      </c>
      <c r="C162" s="31" t="s">
        <v>1152</v>
      </c>
      <c r="D162" s="31" t="s">
        <v>888</v>
      </c>
      <c r="E162" s="31" t="s">
        <v>530</v>
      </c>
      <c r="F162" s="84">
        <v>85000</v>
      </c>
      <c r="G162" s="32">
        <v>408.45</v>
      </c>
      <c r="H162" s="32" t="s">
        <v>844</v>
      </c>
    </row>
    <row r="163" spans="1:8" ht="15" customHeight="1">
      <c r="A163" s="83">
        <v>45482</v>
      </c>
      <c r="B163" s="32" t="s">
        <v>1153</v>
      </c>
      <c r="C163" s="31" t="s">
        <v>1154</v>
      </c>
      <c r="D163" s="31" t="s">
        <v>922</v>
      </c>
      <c r="E163" s="31" t="s">
        <v>530</v>
      </c>
      <c r="F163" s="84">
        <v>178000</v>
      </c>
      <c r="G163" s="32">
        <v>101.6</v>
      </c>
      <c r="H163" s="32" t="s">
        <v>844</v>
      </c>
    </row>
    <row r="164" spans="1:8" ht="15" customHeight="1">
      <c r="A164" s="83">
        <v>45482</v>
      </c>
      <c r="B164" s="32" t="s">
        <v>962</v>
      </c>
      <c r="C164" s="31" t="s">
        <v>963</v>
      </c>
      <c r="D164" s="31" t="s">
        <v>964</v>
      </c>
      <c r="E164" s="31" t="s">
        <v>530</v>
      </c>
      <c r="F164" s="84">
        <v>1676544</v>
      </c>
      <c r="G164" s="32">
        <v>3.84</v>
      </c>
      <c r="H164" s="32" t="s">
        <v>844</v>
      </c>
    </row>
    <row r="165" spans="1:8" ht="15" customHeight="1">
      <c r="A165" s="83">
        <v>45482</v>
      </c>
      <c r="B165" s="32" t="s">
        <v>1201</v>
      </c>
      <c r="C165" s="31" t="s">
        <v>1202</v>
      </c>
      <c r="D165" s="31" t="s">
        <v>1203</v>
      </c>
      <c r="E165" s="31" t="s">
        <v>530</v>
      </c>
      <c r="F165" s="84">
        <v>4350199</v>
      </c>
      <c r="G165" s="32">
        <v>93</v>
      </c>
      <c r="H165" s="32" t="s">
        <v>844</v>
      </c>
    </row>
    <row r="166" spans="1:8" ht="15" customHeight="1">
      <c r="A166" s="83">
        <v>45482</v>
      </c>
      <c r="B166" s="32" t="s">
        <v>1155</v>
      </c>
      <c r="C166" s="31" t="s">
        <v>1156</v>
      </c>
      <c r="D166" s="31" t="s">
        <v>888</v>
      </c>
      <c r="E166" s="31" t="s">
        <v>530</v>
      </c>
      <c r="F166" s="84">
        <v>7500000</v>
      </c>
      <c r="G166" s="32">
        <v>1.1000000000000001</v>
      </c>
      <c r="H166" s="32" t="s">
        <v>844</v>
      </c>
    </row>
    <row r="167" spans="1:8" ht="15" customHeight="1">
      <c r="A167" s="83">
        <v>45482</v>
      </c>
      <c r="B167" s="32" t="s">
        <v>1157</v>
      </c>
      <c r="C167" s="31" t="s">
        <v>1158</v>
      </c>
      <c r="D167" s="31" t="s">
        <v>1204</v>
      </c>
      <c r="E167" s="31" t="s">
        <v>530</v>
      </c>
      <c r="F167" s="84">
        <v>30000</v>
      </c>
      <c r="G167" s="32">
        <v>128.84</v>
      </c>
      <c r="H167" s="32" t="s">
        <v>844</v>
      </c>
    </row>
    <row r="168" spans="1:8" ht="15" customHeight="1">
      <c r="A168" s="83">
        <v>45482</v>
      </c>
      <c r="B168" s="32" t="s">
        <v>1157</v>
      </c>
      <c r="C168" s="31" t="s">
        <v>1158</v>
      </c>
      <c r="D168" s="31" t="s">
        <v>1205</v>
      </c>
      <c r="E168" s="31" t="s">
        <v>530</v>
      </c>
      <c r="F168" s="84">
        <v>30000</v>
      </c>
      <c r="G168" s="32">
        <v>133.69999999999999</v>
      </c>
      <c r="H168" s="32" t="s">
        <v>844</v>
      </c>
    </row>
    <row r="169" spans="1:8" ht="15" customHeight="1">
      <c r="A169" s="83">
        <v>45482</v>
      </c>
      <c r="B169" s="32" t="s">
        <v>1161</v>
      </c>
      <c r="C169" s="31" t="s">
        <v>1162</v>
      </c>
      <c r="D169" s="31" t="s">
        <v>1163</v>
      </c>
      <c r="E169" s="31" t="s">
        <v>530</v>
      </c>
      <c r="F169" s="84">
        <v>163293</v>
      </c>
      <c r="G169" s="32">
        <v>256.2</v>
      </c>
      <c r="H169" s="32" t="s">
        <v>844</v>
      </c>
    </row>
    <row r="170" spans="1:8" ht="15" customHeight="1">
      <c r="A170" s="83">
        <v>45482</v>
      </c>
      <c r="B170" s="32" t="s">
        <v>1161</v>
      </c>
      <c r="C170" s="31" t="s">
        <v>1162</v>
      </c>
      <c r="D170" s="31" t="s">
        <v>885</v>
      </c>
      <c r="E170" s="31" t="s">
        <v>530</v>
      </c>
      <c r="F170" s="84">
        <v>100380</v>
      </c>
      <c r="G170" s="32">
        <v>238.92</v>
      </c>
      <c r="H170" s="32" t="s">
        <v>844</v>
      </c>
    </row>
    <row r="171" spans="1:8" ht="15" customHeight="1">
      <c r="A171" s="83">
        <v>45482</v>
      </c>
      <c r="B171" s="32" t="s">
        <v>1057</v>
      </c>
      <c r="C171" s="31" t="s">
        <v>1058</v>
      </c>
      <c r="D171" s="31" t="s">
        <v>1206</v>
      </c>
      <c r="E171" s="31" t="s">
        <v>530</v>
      </c>
      <c r="F171" s="84">
        <v>27000</v>
      </c>
      <c r="G171" s="32">
        <v>176.25</v>
      </c>
      <c r="H171" s="32" t="s">
        <v>844</v>
      </c>
    </row>
    <row r="172" spans="1:8" ht="15" customHeight="1">
      <c r="A172" s="83">
        <v>45482</v>
      </c>
      <c r="B172" s="32" t="s">
        <v>1164</v>
      </c>
      <c r="C172" s="31" t="s">
        <v>1165</v>
      </c>
      <c r="D172" s="31" t="s">
        <v>890</v>
      </c>
      <c r="E172" s="31" t="s">
        <v>530</v>
      </c>
      <c r="F172" s="84">
        <v>147944</v>
      </c>
      <c r="G172" s="32">
        <v>127.61</v>
      </c>
      <c r="H172" s="32" t="s">
        <v>844</v>
      </c>
    </row>
    <row r="173" spans="1:8" ht="15" customHeight="1">
      <c r="A173" s="83">
        <v>45482</v>
      </c>
      <c r="B173" s="32" t="s">
        <v>1164</v>
      </c>
      <c r="C173" s="31" t="s">
        <v>1165</v>
      </c>
      <c r="D173" s="31" t="s">
        <v>885</v>
      </c>
      <c r="E173" s="31" t="s">
        <v>530</v>
      </c>
      <c r="F173" s="84">
        <v>230230</v>
      </c>
      <c r="G173" s="32">
        <v>126.88</v>
      </c>
      <c r="H173" s="32" t="s">
        <v>844</v>
      </c>
    </row>
    <row r="174" spans="1:8" ht="15" customHeight="1">
      <c r="A174" s="83">
        <v>45482</v>
      </c>
      <c r="B174" s="32" t="s">
        <v>1164</v>
      </c>
      <c r="C174" s="31" t="s">
        <v>1165</v>
      </c>
      <c r="D174" s="31" t="s">
        <v>1166</v>
      </c>
      <c r="E174" s="31" t="s">
        <v>530</v>
      </c>
      <c r="F174" s="84">
        <v>160008</v>
      </c>
      <c r="G174" s="32">
        <v>127.24</v>
      </c>
      <c r="H174" s="32" t="s">
        <v>844</v>
      </c>
    </row>
    <row r="175" spans="1:8" ht="15" customHeight="1">
      <c r="A175" s="83">
        <v>45482</v>
      </c>
      <c r="B175" s="32" t="s">
        <v>1164</v>
      </c>
      <c r="C175" s="31" t="s">
        <v>1165</v>
      </c>
      <c r="D175" s="31" t="s">
        <v>1167</v>
      </c>
      <c r="E175" s="31" t="s">
        <v>530</v>
      </c>
      <c r="F175" s="84">
        <v>169203</v>
      </c>
      <c r="G175" s="32">
        <v>127.91</v>
      </c>
      <c r="H175" s="32" t="s">
        <v>844</v>
      </c>
    </row>
    <row r="176" spans="1:8" ht="15" customHeight="1">
      <c r="A176" s="83">
        <v>45482</v>
      </c>
      <c r="B176" s="32" t="s">
        <v>409</v>
      </c>
      <c r="C176" s="31" t="s">
        <v>1170</v>
      </c>
      <c r="D176" s="31" t="s">
        <v>885</v>
      </c>
      <c r="E176" s="31" t="s">
        <v>530</v>
      </c>
      <c r="F176" s="84">
        <v>1137543</v>
      </c>
      <c r="G176" s="32">
        <v>586.11</v>
      </c>
      <c r="H176" s="32" t="s">
        <v>844</v>
      </c>
    </row>
    <row r="177" spans="1:8" ht="15" customHeight="1">
      <c r="A177" s="83">
        <v>45482</v>
      </c>
      <c r="B177" s="32" t="s">
        <v>1171</v>
      </c>
      <c r="C177" s="31" t="s">
        <v>1172</v>
      </c>
      <c r="D177" s="31" t="s">
        <v>890</v>
      </c>
      <c r="E177" s="31" t="s">
        <v>530</v>
      </c>
      <c r="F177" s="84">
        <v>1331139</v>
      </c>
      <c r="G177" s="32">
        <v>137.08000000000001</v>
      </c>
      <c r="H177" s="32" t="s">
        <v>844</v>
      </c>
    </row>
    <row r="178" spans="1:8" ht="15" customHeight="1">
      <c r="A178" s="83">
        <v>45482</v>
      </c>
      <c r="B178" s="32" t="s">
        <v>1171</v>
      </c>
      <c r="C178" s="31" t="s">
        <v>1172</v>
      </c>
      <c r="D178" s="31" t="s">
        <v>885</v>
      </c>
      <c r="E178" s="31" t="s">
        <v>530</v>
      </c>
      <c r="F178" s="84">
        <v>891848</v>
      </c>
      <c r="G178" s="32">
        <v>133.25</v>
      </c>
      <c r="H178" s="32" t="s">
        <v>844</v>
      </c>
    </row>
    <row r="179" spans="1:8" ht="15" customHeight="1">
      <c r="A179" s="83">
        <v>45482</v>
      </c>
      <c r="B179" s="32" t="s">
        <v>1171</v>
      </c>
      <c r="C179" s="31" t="s">
        <v>1172</v>
      </c>
      <c r="D179" s="31" t="s">
        <v>1167</v>
      </c>
      <c r="E179" s="31" t="s">
        <v>530</v>
      </c>
      <c r="F179" s="84">
        <v>752712</v>
      </c>
      <c r="G179" s="32">
        <v>138.21</v>
      </c>
      <c r="H179" s="32" t="s">
        <v>844</v>
      </c>
    </row>
    <row r="180" spans="1:8" ht="15" customHeight="1">
      <c r="A180" s="83">
        <v>45482</v>
      </c>
      <c r="B180" s="32" t="s">
        <v>1171</v>
      </c>
      <c r="C180" s="31" t="s">
        <v>1172</v>
      </c>
      <c r="D180" s="31" t="s">
        <v>1166</v>
      </c>
      <c r="E180" s="31" t="s">
        <v>530</v>
      </c>
      <c r="F180" s="84">
        <v>558296</v>
      </c>
      <c r="G180" s="32">
        <v>137.6</v>
      </c>
      <c r="H180" s="32" t="s">
        <v>844</v>
      </c>
    </row>
    <row r="181" spans="1:8" ht="15" customHeight="1">
      <c r="A181" s="83">
        <v>45482</v>
      </c>
      <c r="B181" s="32" t="s">
        <v>1171</v>
      </c>
      <c r="C181" s="31" t="s">
        <v>1172</v>
      </c>
      <c r="D181" s="31" t="s">
        <v>1173</v>
      </c>
      <c r="E181" s="31" t="s">
        <v>530</v>
      </c>
      <c r="F181" s="84">
        <v>698779</v>
      </c>
      <c r="G181" s="32">
        <v>137.87</v>
      </c>
      <c r="H181" s="32" t="s">
        <v>844</v>
      </c>
    </row>
    <row r="182" spans="1:8" ht="15" customHeight="1">
      <c r="A182" s="83">
        <v>45482</v>
      </c>
      <c r="B182" s="32" t="s">
        <v>417</v>
      </c>
      <c r="C182" s="31" t="s">
        <v>1174</v>
      </c>
      <c r="D182" s="31" t="s">
        <v>885</v>
      </c>
      <c r="E182" s="31" t="s">
        <v>530</v>
      </c>
      <c r="F182" s="84">
        <v>1226628</v>
      </c>
      <c r="G182" s="32">
        <v>335.73</v>
      </c>
      <c r="H182" s="32" t="s">
        <v>844</v>
      </c>
    </row>
    <row r="183" spans="1:8" ht="15" customHeight="1">
      <c r="A183" s="83">
        <v>45482</v>
      </c>
      <c r="B183" s="32" t="s">
        <v>1038</v>
      </c>
      <c r="C183" s="31" t="s">
        <v>1039</v>
      </c>
      <c r="D183" s="31" t="s">
        <v>1040</v>
      </c>
      <c r="E183" s="31" t="s">
        <v>530</v>
      </c>
      <c r="F183" s="84">
        <v>513289</v>
      </c>
      <c r="G183" s="32">
        <v>8</v>
      </c>
      <c r="H183" s="32" t="s">
        <v>844</v>
      </c>
    </row>
    <row r="184" spans="1:8" ht="15" customHeight="1">
      <c r="A184" s="83">
        <v>45482</v>
      </c>
      <c r="B184" s="32" t="s">
        <v>1176</v>
      </c>
      <c r="C184" s="31" t="s">
        <v>1177</v>
      </c>
      <c r="D184" s="31" t="s">
        <v>890</v>
      </c>
      <c r="E184" s="31" t="s">
        <v>530</v>
      </c>
      <c r="F184" s="84">
        <v>897290</v>
      </c>
      <c r="G184" s="32">
        <v>126.3</v>
      </c>
      <c r="H184" s="32" t="s">
        <v>844</v>
      </c>
    </row>
    <row r="185" spans="1:8" ht="15" customHeight="1">
      <c r="A185" s="83">
        <v>45482</v>
      </c>
      <c r="B185" s="32" t="s">
        <v>1176</v>
      </c>
      <c r="C185" s="31" t="s">
        <v>1177</v>
      </c>
      <c r="D185" s="31" t="s">
        <v>885</v>
      </c>
      <c r="E185" s="31" t="s">
        <v>530</v>
      </c>
      <c r="F185" s="84">
        <v>1386645</v>
      </c>
      <c r="G185" s="32">
        <v>127.49</v>
      </c>
      <c r="H185" s="32" t="s">
        <v>844</v>
      </c>
    </row>
    <row r="186" spans="1:8" ht="15" customHeight="1">
      <c r="A186" s="83">
        <v>45482</v>
      </c>
      <c r="B186" s="32" t="s">
        <v>990</v>
      </c>
      <c r="C186" s="31" t="s">
        <v>991</v>
      </c>
      <c r="D186" s="31" t="s">
        <v>1207</v>
      </c>
      <c r="E186" s="31" t="s">
        <v>530</v>
      </c>
      <c r="F186" s="84">
        <v>74000</v>
      </c>
      <c r="G186" s="32">
        <v>69.7</v>
      </c>
      <c r="H186" s="32" t="s">
        <v>844</v>
      </c>
    </row>
    <row r="187" spans="1:8" ht="15" customHeight="1">
      <c r="A187" s="83">
        <v>45482</v>
      </c>
      <c r="B187" s="32" t="s">
        <v>1041</v>
      </c>
      <c r="C187" s="31" t="s">
        <v>1042</v>
      </c>
      <c r="D187" s="31" t="s">
        <v>1178</v>
      </c>
      <c r="E187" s="31" t="s">
        <v>530</v>
      </c>
      <c r="F187" s="84">
        <v>277600</v>
      </c>
      <c r="G187" s="32">
        <v>190.01</v>
      </c>
      <c r="H187" s="32" t="s">
        <v>844</v>
      </c>
    </row>
    <row r="188" spans="1:8" ht="15" customHeight="1">
      <c r="A188" s="83">
        <v>45482</v>
      </c>
      <c r="B188" s="32" t="s">
        <v>1043</v>
      </c>
      <c r="C188" s="31" t="s">
        <v>1044</v>
      </c>
      <c r="D188" s="31" t="s">
        <v>890</v>
      </c>
      <c r="E188" s="31" t="s">
        <v>530</v>
      </c>
      <c r="F188" s="84">
        <v>3772207</v>
      </c>
      <c r="G188" s="32">
        <v>154.83000000000001</v>
      </c>
      <c r="H188" s="32" t="s">
        <v>844</v>
      </c>
    </row>
    <row r="189" spans="1:8" ht="15" customHeight="1">
      <c r="A189" s="83">
        <v>45482</v>
      </c>
      <c r="B189" s="32" t="s">
        <v>1043</v>
      </c>
      <c r="C189" s="31" t="s">
        <v>1044</v>
      </c>
      <c r="D189" s="31" t="s">
        <v>885</v>
      </c>
      <c r="E189" s="31" t="s">
        <v>530</v>
      </c>
      <c r="F189" s="84">
        <v>3917576</v>
      </c>
      <c r="G189" s="32">
        <v>155.63999999999999</v>
      </c>
      <c r="H189" s="32" t="s">
        <v>844</v>
      </c>
    </row>
    <row r="190" spans="1:8" ht="15" customHeight="1">
      <c r="A190" s="83">
        <v>45482</v>
      </c>
      <c r="B190" s="32" t="s">
        <v>1179</v>
      </c>
      <c r="C190" s="31" t="s">
        <v>1180</v>
      </c>
      <c r="D190" s="31" t="s">
        <v>1181</v>
      </c>
      <c r="E190" s="31" t="s">
        <v>530</v>
      </c>
      <c r="F190" s="84">
        <v>67200</v>
      </c>
      <c r="G190" s="32">
        <v>410.57</v>
      </c>
      <c r="H190" s="32" t="s">
        <v>844</v>
      </c>
    </row>
    <row r="191" spans="1:8" ht="15" customHeight="1">
      <c r="A191" s="83">
        <v>45482</v>
      </c>
      <c r="B191" s="32" t="s">
        <v>1179</v>
      </c>
      <c r="C191" s="31" t="s">
        <v>1180</v>
      </c>
      <c r="D191" s="31" t="s">
        <v>888</v>
      </c>
      <c r="E191" s="31" t="s">
        <v>530</v>
      </c>
      <c r="F191" s="84">
        <v>50400</v>
      </c>
      <c r="G191" s="32">
        <v>430.59</v>
      </c>
      <c r="H191" s="32" t="s">
        <v>844</v>
      </c>
    </row>
    <row r="192" spans="1:8" ht="15" customHeight="1">
      <c r="A192" s="83">
        <v>45482</v>
      </c>
      <c r="B192" s="32" t="s">
        <v>1045</v>
      </c>
      <c r="C192" s="31" t="s">
        <v>1046</v>
      </c>
      <c r="D192" s="31" t="s">
        <v>1182</v>
      </c>
      <c r="E192" s="31" t="s">
        <v>530</v>
      </c>
      <c r="F192" s="84">
        <v>9600</v>
      </c>
      <c r="G192" s="32">
        <v>99.9</v>
      </c>
      <c r="H192" s="32" t="s">
        <v>844</v>
      </c>
    </row>
    <row r="193" spans="1:8" ht="15" customHeight="1">
      <c r="A193" s="83">
        <v>45482</v>
      </c>
      <c r="B193" s="32" t="s">
        <v>992</v>
      </c>
      <c r="C193" s="31" t="s">
        <v>993</v>
      </c>
      <c r="D193" s="31" t="s">
        <v>989</v>
      </c>
      <c r="E193" s="31" t="s">
        <v>530</v>
      </c>
      <c r="F193" s="84">
        <v>2161794</v>
      </c>
      <c r="G193" s="32">
        <v>69.73</v>
      </c>
      <c r="H193" s="32" t="s">
        <v>844</v>
      </c>
    </row>
    <row r="194" spans="1:8" ht="15" customHeight="1">
      <c r="A194" s="83">
        <v>45482</v>
      </c>
      <c r="B194" s="32" t="s">
        <v>1183</v>
      </c>
      <c r="C194" s="31" t="s">
        <v>1184</v>
      </c>
      <c r="D194" s="31" t="s">
        <v>885</v>
      </c>
      <c r="E194" s="31" t="s">
        <v>530</v>
      </c>
      <c r="F194" s="84">
        <v>432732</v>
      </c>
      <c r="G194" s="32">
        <v>412.1</v>
      </c>
      <c r="H194" s="32" t="s">
        <v>844</v>
      </c>
    </row>
    <row r="195" spans="1:8" ht="15" customHeight="1">
      <c r="A195" s="83">
        <v>45482</v>
      </c>
      <c r="B195" s="32" t="s">
        <v>994</v>
      </c>
      <c r="C195" s="31" t="s">
        <v>995</v>
      </c>
      <c r="D195" s="31" t="s">
        <v>885</v>
      </c>
      <c r="E195" s="31" t="s">
        <v>530</v>
      </c>
      <c r="F195" s="84">
        <v>275320</v>
      </c>
      <c r="G195" s="32">
        <v>236.58</v>
      </c>
      <c r="H195" s="32" t="s">
        <v>844</v>
      </c>
    </row>
    <row r="196" spans="1:8" ht="15" customHeight="1">
      <c r="A196" s="83">
        <v>45482</v>
      </c>
      <c r="B196" s="32" t="s">
        <v>994</v>
      </c>
      <c r="C196" s="31" t="s">
        <v>995</v>
      </c>
      <c r="D196" s="31" t="s">
        <v>890</v>
      </c>
      <c r="E196" s="31" t="s">
        <v>530</v>
      </c>
      <c r="F196" s="84">
        <v>361886</v>
      </c>
      <c r="G196" s="32">
        <v>236.31</v>
      </c>
      <c r="H196" s="32" t="s">
        <v>844</v>
      </c>
    </row>
    <row r="197" spans="1:8" ht="15" customHeight="1">
      <c r="A197" s="83">
        <v>45482</v>
      </c>
      <c r="B197" s="32" t="s">
        <v>1185</v>
      </c>
      <c r="C197" s="31" t="s">
        <v>1186</v>
      </c>
      <c r="D197" s="31" t="s">
        <v>1208</v>
      </c>
      <c r="E197" s="31" t="s">
        <v>530</v>
      </c>
      <c r="F197" s="84">
        <v>11019675</v>
      </c>
      <c r="G197" s="32">
        <v>10.71</v>
      </c>
      <c r="H197" s="32" t="s">
        <v>844</v>
      </c>
    </row>
    <row r="198" spans="1:8" ht="15" customHeight="1">
      <c r="A198" s="83">
        <v>45482</v>
      </c>
      <c r="B198" s="32" t="s">
        <v>1185</v>
      </c>
      <c r="C198" s="31" t="s">
        <v>1186</v>
      </c>
      <c r="D198" s="31" t="s">
        <v>1188</v>
      </c>
      <c r="E198" s="31" t="s">
        <v>530</v>
      </c>
      <c r="F198" s="84">
        <v>8294612</v>
      </c>
      <c r="G198" s="32">
        <v>10.88</v>
      </c>
      <c r="H198" s="32" t="s">
        <v>844</v>
      </c>
    </row>
    <row r="199" spans="1:8" ht="15" customHeight="1">
      <c r="A199" s="83">
        <v>45482</v>
      </c>
      <c r="B199" s="32" t="s">
        <v>1185</v>
      </c>
      <c r="C199" s="31" t="s">
        <v>1186</v>
      </c>
      <c r="D199" s="31" t="s">
        <v>1187</v>
      </c>
      <c r="E199" s="31" t="s">
        <v>530</v>
      </c>
      <c r="F199" s="84">
        <v>7671623</v>
      </c>
      <c r="G199" s="32">
        <v>10.69</v>
      </c>
      <c r="H199" s="32" t="s">
        <v>844</v>
      </c>
    </row>
    <row r="200" spans="1:8" ht="15" customHeight="1">
      <c r="A200" s="83">
        <v>45482</v>
      </c>
      <c r="B200" s="32" t="s">
        <v>464</v>
      </c>
      <c r="C200" s="31" t="s">
        <v>1047</v>
      </c>
      <c r="D200" s="31" t="s">
        <v>890</v>
      </c>
      <c r="E200" s="31" t="s">
        <v>530</v>
      </c>
      <c r="F200" s="84">
        <v>2874457</v>
      </c>
      <c r="G200" s="32">
        <v>235.12</v>
      </c>
      <c r="H200" s="32" t="s">
        <v>844</v>
      </c>
    </row>
    <row r="201" spans="1:8" ht="15" customHeight="1">
      <c r="A201" s="83">
        <v>45482</v>
      </c>
      <c r="B201" s="32" t="s">
        <v>464</v>
      </c>
      <c r="C201" s="31" t="s">
        <v>1047</v>
      </c>
      <c r="D201" s="31" t="s">
        <v>885</v>
      </c>
      <c r="E201" s="31" t="s">
        <v>530</v>
      </c>
      <c r="F201" s="84">
        <v>3889108</v>
      </c>
      <c r="G201" s="32">
        <v>235.88</v>
      </c>
      <c r="H201" s="32" t="s">
        <v>844</v>
      </c>
    </row>
    <row r="202" spans="1:8" ht="15" customHeight="1">
      <c r="A202" s="83">
        <v>45482</v>
      </c>
      <c r="B202" s="32" t="s">
        <v>1209</v>
      </c>
      <c r="C202" s="31" t="s">
        <v>1210</v>
      </c>
      <c r="D202" s="31" t="s">
        <v>1211</v>
      </c>
      <c r="E202" s="31" t="s">
        <v>530</v>
      </c>
      <c r="F202" s="84">
        <v>129600</v>
      </c>
      <c r="G202" s="32">
        <v>50.7</v>
      </c>
      <c r="H202" s="32" t="s">
        <v>844</v>
      </c>
    </row>
    <row r="203" spans="1:8" ht="15" customHeight="1">
      <c r="A203" s="83">
        <v>45482</v>
      </c>
      <c r="B203" s="32" t="s">
        <v>461</v>
      </c>
      <c r="C203" s="31" t="s">
        <v>1048</v>
      </c>
      <c r="D203" s="31" t="s">
        <v>890</v>
      </c>
      <c r="E203" s="31" t="s">
        <v>530</v>
      </c>
      <c r="F203" s="84">
        <v>10753291</v>
      </c>
      <c r="G203" s="32">
        <v>559.21</v>
      </c>
      <c r="H203" s="32" t="s">
        <v>844</v>
      </c>
    </row>
    <row r="204" spans="1:8" ht="15" customHeight="1">
      <c r="A204" s="83">
        <v>45482</v>
      </c>
      <c r="B204" s="32" t="s">
        <v>896</v>
      </c>
      <c r="C204" s="31" t="s">
        <v>897</v>
      </c>
      <c r="D204" s="31" t="s">
        <v>890</v>
      </c>
      <c r="E204" s="31" t="s">
        <v>530</v>
      </c>
      <c r="F204" s="84">
        <v>2855252</v>
      </c>
      <c r="G204" s="32">
        <v>31.03</v>
      </c>
      <c r="H204" s="32" t="s">
        <v>844</v>
      </c>
    </row>
    <row r="205" spans="1:8" ht="15" customHeight="1">
      <c r="A205" s="83">
        <v>45482</v>
      </c>
      <c r="B205" s="32" t="s">
        <v>896</v>
      </c>
      <c r="C205" s="31" t="s">
        <v>897</v>
      </c>
      <c r="D205" s="31" t="s">
        <v>1029</v>
      </c>
      <c r="E205" s="31" t="s">
        <v>530</v>
      </c>
      <c r="F205" s="84">
        <v>4103594</v>
      </c>
      <c r="G205" s="32">
        <v>31.06</v>
      </c>
      <c r="H205" s="32" t="s">
        <v>844</v>
      </c>
    </row>
    <row r="206" spans="1:8" ht="15" customHeight="1">
      <c r="A206" s="83">
        <v>45482</v>
      </c>
      <c r="B206" s="32" t="s">
        <v>996</v>
      </c>
      <c r="C206" s="31" t="s">
        <v>997</v>
      </c>
      <c r="D206" s="31" t="s">
        <v>1212</v>
      </c>
      <c r="E206" s="31" t="s">
        <v>530</v>
      </c>
      <c r="F206" s="84">
        <v>1000000</v>
      </c>
      <c r="G206" s="32">
        <v>3.58</v>
      </c>
      <c r="H206" s="32" t="s">
        <v>844</v>
      </c>
    </row>
    <row r="207" spans="1:8" ht="15" customHeight="1">
      <c r="A207" s="83">
        <v>45482</v>
      </c>
      <c r="B207" s="32" t="s">
        <v>996</v>
      </c>
      <c r="C207" s="31" t="s">
        <v>997</v>
      </c>
      <c r="D207" s="31" t="s">
        <v>1213</v>
      </c>
      <c r="E207" s="31" t="s">
        <v>530</v>
      </c>
      <c r="F207" s="84">
        <v>840000</v>
      </c>
      <c r="G207" s="32">
        <v>3.61</v>
      </c>
      <c r="H207" s="32" t="s">
        <v>844</v>
      </c>
    </row>
    <row r="208" spans="1:8" ht="15" customHeight="1">
      <c r="A208" s="83">
        <v>45482</v>
      </c>
      <c r="B208" s="32" t="s">
        <v>996</v>
      </c>
      <c r="C208" s="31" t="s">
        <v>997</v>
      </c>
      <c r="D208" s="31" t="s">
        <v>1212</v>
      </c>
      <c r="E208" s="31" t="s">
        <v>530</v>
      </c>
      <c r="F208" s="84">
        <v>1000000</v>
      </c>
      <c r="G208" s="32">
        <v>3.62</v>
      </c>
      <c r="H208" s="32" t="s">
        <v>844</v>
      </c>
    </row>
    <row r="209" spans="1:8" ht="15" customHeight="1">
      <c r="A209" s="83">
        <v>45482</v>
      </c>
      <c r="B209" s="32" t="s">
        <v>1049</v>
      </c>
      <c r="C209" s="31" t="s">
        <v>1050</v>
      </c>
      <c r="D209" s="31" t="s">
        <v>1051</v>
      </c>
      <c r="E209" s="31" t="s">
        <v>530</v>
      </c>
      <c r="F209" s="84">
        <v>97155</v>
      </c>
      <c r="G209" s="32">
        <v>20.21</v>
      </c>
      <c r="H209" s="32" t="s">
        <v>844</v>
      </c>
    </row>
    <row r="210" spans="1:8" ht="15" customHeight="1">
      <c r="A210" s="83">
        <v>45482</v>
      </c>
      <c r="B210" s="32" t="s">
        <v>910</v>
      </c>
      <c r="C210" s="31" t="s">
        <v>911</v>
      </c>
      <c r="D210" s="31" t="s">
        <v>912</v>
      </c>
      <c r="E210" s="31" t="s">
        <v>530</v>
      </c>
      <c r="F210" s="84">
        <v>451171</v>
      </c>
      <c r="G210" s="32">
        <v>48.24</v>
      </c>
      <c r="H210" s="32" t="s">
        <v>844</v>
      </c>
    </row>
    <row r="211" spans="1:8" ht="15" customHeight="1">
      <c r="A211" s="83">
        <v>45482</v>
      </c>
      <c r="B211" s="32" t="s">
        <v>513</v>
      </c>
      <c r="C211" s="31" t="s">
        <v>1190</v>
      </c>
      <c r="D211" s="31" t="s">
        <v>1214</v>
      </c>
      <c r="E211" s="31" t="s">
        <v>530</v>
      </c>
      <c r="F211" s="84">
        <v>2250000</v>
      </c>
      <c r="G211" s="32">
        <v>783</v>
      </c>
      <c r="H211" s="32" t="s">
        <v>844</v>
      </c>
    </row>
    <row r="212" spans="1:8" ht="15" customHeight="1">
      <c r="A212" s="83">
        <v>45482</v>
      </c>
      <c r="B212" s="32" t="s">
        <v>1192</v>
      </c>
      <c r="C212" s="31" t="s">
        <v>1193</v>
      </c>
      <c r="D212" s="31" t="s">
        <v>922</v>
      </c>
      <c r="E212" s="31" t="s">
        <v>530</v>
      </c>
      <c r="F212" s="84">
        <v>33600</v>
      </c>
      <c r="G212" s="32">
        <v>290.66000000000003</v>
      </c>
      <c r="H21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7"/>
  <sheetViews>
    <sheetView topLeftCell="A7" zoomScale="70" zoomScaleNormal="70" workbookViewId="0">
      <selection activeCell="K71" sqref="K7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545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1006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894</v>
      </c>
      <c r="J11" s="247" t="s">
        <v>1019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891</v>
      </c>
      <c r="J12" s="247" t="s">
        <v>1002</v>
      </c>
      <c r="K12" s="247">
        <f t="shared" ref="K12" si="6">H12-F12</f>
        <v>60.5</v>
      </c>
      <c r="L12" s="261">
        <f t="shared" ref="L12" si="7">(F12*-0.3)/100</f>
        <v>-2.8650000000000002</v>
      </c>
      <c r="M12" s="262">
        <f t="shared" ref="M12" si="8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899</v>
      </c>
      <c r="G13" s="185">
        <v>113</v>
      </c>
      <c r="H13" s="183"/>
      <c r="I13" s="183" t="s">
        <v>900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118.94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901</v>
      </c>
      <c r="J14" s="247" t="s">
        <v>983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902</v>
      </c>
      <c r="G15" s="185">
        <v>3180</v>
      </c>
      <c r="H15" s="183"/>
      <c r="I15" s="183" t="s">
        <v>903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3245.5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904</v>
      </c>
      <c r="J16" s="247" t="s">
        <v>959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907</v>
      </c>
      <c r="G17" s="185">
        <v>795</v>
      </c>
      <c r="H17" s="183"/>
      <c r="I17" s="183" t="s">
        <v>908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821.45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913</v>
      </c>
      <c r="G18" s="185">
        <v>1480</v>
      </c>
      <c r="H18" s="183"/>
      <c r="I18" s="183" t="s">
        <v>914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1611.5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915</v>
      </c>
      <c r="G19" s="185">
        <v>8900</v>
      </c>
      <c r="H19" s="183"/>
      <c r="I19" s="183" t="s">
        <v>916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9534.1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917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918</v>
      </c>
      <c r="J20" s="247" t="s">
        <v>944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921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927</v>
      </c>
      <c r="J22" s="247" t="s">
        <v>943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928</v>
      </c>
      <c r="G23" s="185">
        <v>2940</v>
      </c>
      <c r="H23" s="183"/>
      <c r="I23" s="183" t="s">
        <v>929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3180.55</v>
      </c>
      <c r="Q23" s="228"/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937</v>
      </c>
      <c r="J24" s="247" t="s">
        <v>950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938</v>
      </c>
      <c r="J25" s="247" t="s">
        <v>1001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957</v>
      </c>
      <c r="J26" s="247" t="s">
        <v>982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956</v>
      </c>
      <c r="G27" s="185">
        <v>670</v>
      </c>
      <c r="H27" s="183"/>
      <c r="I27" s="183" t="s">
        <v>955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703.5</v>
      </c>
      <c r="Q27" s="228"/>
    </row>
    <row r="28" spans="1:18" ht="15" customHeight="1">
      <c r="A28" s="187">
        <v>19</v>
      </c>
      <c r="B28" s="184">
        <v>45478</v>
      </c>
      <c r="C28" s="188"/>
      <c r="D28" s="192" t="s">
        <v>386</v>
      </c>
      <c r="E28" s="189" t="s">
        <v>545</v>
      </c>
      <c r="F28" s="183" t="s">
        <v>967</v>
      </c>
      <c r="G28" s="185">
        <v>214</v>
      </c>
      <c r="H28" s="183"/>
      <c r="I28" s="183" t="s">
        <v>968</v>
      </c>
      <c r="J28" s="185" t="s">
        <v>546</v>
      </c>
      <c r="K28" s="185"/>
      <c r="L28" s="186"/>
      <c r="M28" s="190"/>
      <c r="N28" s="185"/>
      <c r="O28" s="191"/>
      <c r="P28" s="186">
        <f>VLOOKUP(D28,'MidCap Intra'!$B$11:$C$571,2,0)</f>
        <v>227.81</v>
      </c>
      <c r="Q28" s="228"/>
    </row>
    <row r="29" spans="1:18" ht="15" customHeight="1">
      <c r="A29" s="187">
        <v>20</v>
      </c>
      <c r="B29" s="184">
        <v>45478</v>
      </c>
      <c r="C29" s="188"/>
      <c r="D29" s="192" t="s">
        <v>892</v>
      </c>
      <c r="E29" s="189" t="s">
        <v>545</v>
      </c>
      <c r="F29" s="183" t="s">
        <v>975</v>
      </c>
      <c r="G29" s="185">
        <v>1190</v>
      </c>
      <c r="H29" s="183"/>
      <c r="I29" s="183" t="s">
        <v>976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1288.25</v>
      </c>
      <c r="Q29" s="228"/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1011</v>
      </c>
      <c r="J30" s="247" t="s">
        <v>1018</v>
      </c>
      <c r="K30" s="247">
        <f t="shared" ref="K30" si="33">H30-F30</f>
        <v>18.5</v>
      </c>
      <c r="L30" s="261">
        <f>(F30*-0.03)/100</f>
        <v>-8.1000000000000003E-2</v>
      </c>
      <c r="M30" s="262">
        <f t="shared" ref="M30" si="34">(K30+L30)/F30</f>
        <v>6.8218518518518526E-2</v>
      </c>
      <c r="N30" s="247" t="s">
        <v>547</v>
      </c>
      <c r="O30" s="263">
        <v>45481</v>
      </c>
      <c r="P30" s="264"/>
      <c r="Q30" s="228"/>
    </row>
    <row r="31" spans="1:18" ht="15" customHeight="1">
      <c r="A31" s="187">
        <v>22</v>
      </c>
      <c r="B31" s="184">
        <v>45481</v>
      </c>
      <c r="C31" s="188"/>
      <c r="D31" s="192" t="s">
        <v>176</v>
      </c>
      <c r="E31" s="189" t="s">
        <v>545</v>
      </c>
      <c r="F31" s="183" t="s">
        <v>1012</v>
      </c>
      <c r="G31" s="185">
        <v>1530</v>
      </c>
      <c r="H31" s="183"/>
      <c r="I31" s="183" t="s">
        <v>1013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1664.25</v>
      </c>
      <c r="Q31" s="228"/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1015</v>
      </c>
      <c r="G32" s="185">
        <v>398</v>
      </c>
      <c r="H32" s="183"/>
      <c r="I32" s="183" t="s">
        <v>1016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413.3</v>
      </c>
      <c r="Q32" s="228"/>
    </row>
    <row r="33" spans="1:38" ht="15" customHeight="1">
      <c r="A33" s="187">
        <v>24</v>
      </c>
      <c r="B33" s="184">
        <v>45481</v>
      </c>
      <c r="C33" s="188"/>
      <c r="D33" s="192" t="s">
        <v>112</v>
      </c>
      <c r="E33" s="189" t="s">
        <v>545</v>
      </c>
      <c r="F33" s="183" t="s">
        <v>1017</v>
      </c>
      <c r="G33" s="185">
        <v>217</v>
      </c>
      <c r="H33" s="183"/>
      <c r="I33" s="183" t="s">
        <v>968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229.11</v>
      </c>
      <c r="Q33" s="228"/>
    </row>
    <row r="34" spans="1:38" ht="15" customHeight="1">
      <c r="A34" s="187">
        <v>25</v>
      </c>
      <c r="B34" s="184">
        <v>45482</v>
      </c>
      <c r="C34" s="188"/>
      <c r="D34" s="192" t="s">
        <v>498</v>
      </c>
      <c r="E34" s="189" t="s">
        <v>545</v>
      </c>
      <c r="F34" s="183" t="s">
        <v>1059</v>
      </c>
      <c r="G34" s="185">
        <v>252.5</v>
      </c>
      <c r="H34" s="183"/>
      <c r="I34" s="183" t="s">
        <v>1011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271.31</v>
      </c>
      <c r="Q34" s="228"/>
    </row>
    <row r="35" spans="1:38" ht="15" customHeight="1">
      <c r="A35" s="187"/>
      <c r="B35" s="184"/>
      <c r="C35" s="188"/>
      <c r="D35" s="192"/>
      <c r="E35" s="189"/>
      <c r="F35" s="183"/>
      <c r="G35" s="185"/>
      <c r="H35" s="183"/>
      <c r="I35" s="183"/>
      <c r="J35" s="185"/>
      <c r="K35" s="185"/>
      <c r="L35" s="186"/>
      <c r="M35" s="190"/>
      <c r="N35" s="185"/>
      <c r="O35" s="191"/>
      <c r="P35" s="186"/>
      <c r="Q35" s="228"/>
    </row>
    <row r="36" spans="1:38" ht="15" customHeight="1">
      <c r="A36" s="187"/>
      <c r="B36" s="184"/>
      <c r="C36" s="188"/>
      <c r="D36" s="192"/>
      <c r="E36" s="189"/>
      <c r="F36" s="183"/>
      <c r="G36" s="185"/>
      <c r="H36" s="183"/>
      <c r="I36" s="183"/>
      <c r="J36" s="185"/>
      <c r="K36" s="185"/>
      <c r="L36" s="186"/>
      <c r="M36" s="190"/>
      <c r="N36" s="185"/>
      <c r="O36" s="191"/>
      <c r="P36" s="186"/>
      <c r="Q36" s="228"/>
    </row>
    <row r="37" spans="1:38" ht="15" customHeight="1">
      <c r="A37" s="281"/>
      <c r="B37" s="281"/>
      <c r="C37" s="188"/>
      <c r="D37" s="192"/>
      <c r="E37" s="189"/>
      <c r="F37" s="183"/>
      <c r="G37" s="185"/>
      <c r="H37" s="183"/>
      <c r="I37" s="183"/>
      <c r="J37" s="185"/>
      <c r="K37" s="185"/>
      <c r="L37" s="186"/>
      <c r="M37" s="190"/>
      <c r="N37" s="185"/>
      <c r="O37" s="191"/>
      <c r="P37" s="186"/>
      <c r="Q37" s="228"/>
    </row>
    <row r="38" spans="1:38" ht="15" customHeight="1"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38" ht="14.25" customHeight="1">
      <c r="A39" s="96"/>
      <c r="B39" s="97"/>
      <c r="C39" s="98"/>
      <c r="D39" s="99"/>
      <c r="E39" s="100"/>
      <c r="F39" s="10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102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 t="s">
        <v>548</v>
      </c>
      <c r="B40" s="104"/>
      <c r="C40" s="105"/>
      <c r="E40" s="106"/>
      <c r="F40" s="10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7" t="s">
        <v>549</v>
      </c>
      <c r="B41" s="103"/>
      <c r="C41" s="103"/>
      <c r="D41" s="103"/>
      <c r="E41" s="37"/>
      <c r="F41" s="108" t="s">
        <v>550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 t="s">
        <v>551</v>
      </c>
      <c r="B42" s="103"/>
      <c r="C42" s="103"/>
      <c r="D42" s="103" t="s">
        <v>552</v>
      </c>
      <c r="E42" s="6"/>
      <c r="F42" s="108" t="s">
        <v>553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/>
      <c r="B43" s="103"/>
      <c r="C43" s="103"/>
      <c r="D43" s="103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96"/>
      <c r="B44" s="196"/>
      <c r="C44" s="196"/>
      <c r="D44" s="196"/>
      <c r="E44" s="197"/>
      <c r="F44" s="19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4.25" customHeight="1">
      <c r="A45" s="103"/>
      <c r="B45" s="103"/>
      <c r="C45" s="103"/>
      <c r="D45" s="103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15" t="s">
        <v>558</v>
      </c>
      <c r="B46" s="115"/>
      <c r="C46" s="115"/>
      <c r="D46" s="115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38.25" customHeight="1">
      <c r="A47" s="93" t="s">
        <v>16</v>
      </c>
      <c r="B47" s="93" t="s">
        <v>521</v>
      </c>
      <c r="C47" s="93"/>
      <c r="D47" s="94" t="s">
        <v>532</v>
      </c>
      <c r="E47" s="93" t="s">
        <v>533</v>
      </c>
      <c r="F47" s="93" t="s">
        <v>534</v>
      </c>
      <c r="G47" s="93" t="s">
        <v>554</v>
      </c>
      <c r="H47" s="93" t="s">
        <v>536</v>
      </c>
      <c r="I47" s="193" t="s">
        <v>537</v>
      </c>
      <c r="J47" s="195" t="s">
        <v>538</v>
      </c>
      <c r="K47" s="194" t="s">
        <v>559</v>
      </c>
      <c r="L47" s="95" t="s">
        <v>540</v>
      </c>
      <c r="M47" s="116" t="s">
        <v>560</v>
      </c>
      <c r="N47" s="93" t="s">
        <v>561</v>
      </c>
      <c r="O47" s="92" t="s">
        <v>542</v>
      </c>
      <c r="P47" s="260" t="s">
        <v>543</v>
      </c>
      <c r="Q47" s="230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248">
        <v>1</v>
      </c>
      <c r="B48" s="287">
        <v>45472</v>
      </c>
      <c r="C48" s="288"/>
      <c r="D48" s="288" t="s">
        <v>919</v>
      </c>
      <c r="E48" s="248" t="s">
        <v>556</v>
      </c>
      <c r="F48" s="248">
        <v>3917.5</v>
      </c>
      <c r="G48" s="248">
        <v>3848</v>
      </c>
      <c r="H48" s="248">
        <v>3974</v>
      </c>
      <c r="I48" s="249" t="s">
        <v>920</v>
      </c>
      <c r="J48" s="304" t="s">
        <v>936</v>
      </c>
      <c r="K48" s="303">
        <f t="shared" ref="K48" si="35">H48-F48</f>
        <v>56.5</v>
      </c>
      <c r="L48" s="305">
        <f t="shared" ref="L48:L49" si="36">(H48*N48)*0.03%</f>
        <v>208.63499999999999</v>
      </c>
      <c r="M48" s="306">
        <f t="shared" ref="M48:M49" si="37">(K48*N48)-L48</f>
        <v>9678.8649999999998</v>
      </c>
      <c r="N48" s="303">
        <v>175</v>
      </c>
      <c r="O48" s="307" t="s">
        <v>547</v>
      </c>
      <c r="P48" s="308">
        <v>45474</v>
      </c>
      <c r="Q48" s="226"/>
      <c r="R48" s="54" t="s">
        <v>847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290">
        <v>2</v>
      </c>
      <c r="B49" s="295">
        <v>45474</v>
      </c>
      <c r="C49" s="289"/>
      <c r="D49" s="289" t="s">
        <v>925</v>
      </c>
      <c r="E49" s="290" t="s">
        <v>817</v>
      </c>
      <c r="F49" s="290">
        <v>24130</v>
      </c>
      <c r="G49" s="290">
        <v>24310</v>
      </c>
      <c r="H49" s="290">
        <v>24310</v>
      </c>
      <c r="I49" s="291" t="s">
        <v>926</v>
      </c>
      <c r="J49" s="309" t="s">
        <v>948</v>
      </c>
      <c r="K49" s="310">
        <f>F49-H49</f>
        <v>-180</v>
      </c>
      <c r="L49" s="311">
        <f t="shared" si="36"/>
        <v>182.32499999999999</v>
      </c>
      <c r="M49" s="312">
        <f t="shared" si="37"/>
        <v>-4682.3249999999998</v>
      </c>
      <c r="N49" s="310">
        <v>25</v>
      </c>
      <c r="O49" s="313" t="s">
        <v>557</v>
      </c>
      <c r="P49" s="314">
        <v>45476</v>
      </c>
      <c r="Q49" s="226"/>
      <c r="R49" s="54" t="s">
        <v>849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19">
        <v>3</v>
      </c>
      <c r="B50" s="320">
        <v>45474</v>
      </c>
      <c r="C50" s="321"/>
      <c r="D50" s="321" t="s">
        <v>933</v>
      </c>
      <c r="E50" s="319" t="s">
        <v>556</v>
      </c>
      <c r="F50" s="319">
        <v>716</v>
      </c>
      <c r="G50" s="319">
        <v>704</v>
      </c>
      <c r="H50" s="319">
        <v>716</v>
      </c>
      <c r="I50" s="322" t="s">
        <v>934</v>
      </c>
      <c r="J50" s="323" t="s">
        <v>949</v>
      </c>
      <c r="K50" s="324">
        <f t="shared" ref="K50" si="38">H50-F50</f>
        <v>0</v>
      </c>
      <c r="L50" s="325">
        <f t="shared" ref="L50" si="39">(H50*N50)*0.03%</f>
        <v>214.79999999999998</v>
      </c>
      <c r="M50" s="326">
        <f t="shared" ref="M50" si="40">(K50*N50)-L50</f>
        <v>-214.79999999999998</v>
      </c>
      <c r="N50" s="324">
        <v>1000</v>
      </c>
      <c r="O50" s="327" t="s">
        <v>557</v>
      </c>
      <c r="P50" s="328">
        <v>45476</v>
      </c>
      <c r="Q50" s="226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290">
        <v>4</v>
      </c>
      <c r="B51" s="295">
        <v>45474</v>
      </c>
      <c r="C51" s="289"/>
      <c r="D51" s="289" t="s">
        <v>909</v>
      </c>
      <c r="E51" s="290" t="s">
        <v>556</v>
      </c>
      <c r="F51" s="290">
        <v>2840</v>
      </c>
      <c r="G51" s="290">
        <v>2802</v>
      </c>
      <c r="H51" s="290">
        <v>2802</v>
      </c>
      <c r="I51" s="291" t="s">
        <v>935</v>
      </c>
      <c r="J51" s="309" t="s">
        <v>939</v>
      </c>
      <c r="K51" s="310">
        <f t="shared" ref="K51:K52" si="41">H51-F51</f>
        <v>-38</v>
      </c>
      <c r="L51" s="311">
        <f t="shared" ref="L51:L52" si="42">(H51*N51)*0.03%</f>
        <v>252.17999999999998</v>
      </c>
      <c r="M51" s="312">
        <f t="shared" ref="M51:M52" si="43">(K51*N51)-L51</f>
        <v>-11652.18</v>
      </c>
      <c r="N51" s="310">
        <v>300</v>
      </c>
      <c r="O51" s="313" t="s">
        <v>557</v>
      </c>
      <c r="P51" s="314">
        <v>45475</v>
      </c>
      <c r="Q51" s="226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248">
        <v>5</v>
      </c>
      <c r="B52" s="287">
        <v>45478</v>
      </c>
      <c r="C52" s="288"/>
      <c r="D52" s="288" t="s">
        <v>971</v>
      </c>
      <c r="E52" s="248" t="s">
        <v>556</v>
      </c>
      <c r="F52" s="248">
        <v>1512</v>
      </c>
      <c r="G52" s="248">
        <v>1495</v>
      </c>
      <c r="H52" s="248">
        <v>1526</v>
      </c>
      <c r="I52" s="329" t="s">
        <v>972</v>
      </c>
      <c r="J52" s="304" t="s">
        <v>999</v>
      </c>
      <c r="K52" s="303">
        <f t="shared" si="41"/>
        <v>14</v>
      </c>
      <c r="L52" s="305">
        <f t="shared" si="42"/>
        <v>297.57</v>
      </c>
      <c r="M52" s="306">
        <f t="shared" si="43"/>
        <v>8802.43</v>
      </c>
      <c r="N52" s="303">
        <v>650</v>
      </c>
      <c r="O52" s="307" t="s">
        <v>547</v>
      </c>
      <c r="P52" s="308">
        <v>45481</v>
      </c>
      <c r="Q52" s="226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248">
        <v>6</v>
      </c>
      <c r="B53" s="287">
        <v>45478</v>
      </c>
      <c r="C53" s="288"/>
      <c r="D53" s="288" t="s">
        <v>973</v>
      </c>
      <c r="E53" s="248" t="s">
        <v>556</v>
      </c>
      <c r="F53" s="248">
        <v>2398</v>
      </c>
      <c r="G53" s="248">
        <v>2370</v>
      </c>
      <c r="H53" s="248">
        <v>2422.5</v>
      </c>
      <c r="I53" s="249" t="s">
        <v>974</v>
      </c>
      <c r="J53" s="304" t="s">
        <v>1006</v>
      </c>
      <c r="K53" s="303">
        <f t="shared" ref="K53:K54" si="44">H53-F53</f>
        <v>24.5</v>
      </c>
      <c r="L53" s="305">
        <f t="shared" ref="L53:L54" si="45">(H53*N53)*0.03%</f>
        <v>272.53125</v>
      </c>
      <c r="M53" s="306">
        <f t="shared" ref="M53:M54" si="46">(K53*N53)-L53</f>
        <v>8914.96875</v>
      </c>
      <c r="N53" s="303">
        <v>375</v>
      </c>
      <c r="O53" s="307" t="s">
        <v>547</v>
      </c>
      <c r="P53" s="308">
        <v>45481</v>
      </c>
      <c r="Q53" s="226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90">
        <v>7</v>
      </c>
      <c r="B54" s="295">
        <v>45481</v>
      </c>
      <c r="C54" s="289"/>
      <c r="D54" s="289" t="s">
        <v>1003</v>
      </c>
      <c r="E54" s="290" t="s">
        <v>556</v>
      </c>
      <c r="F54" s="290">
        <v>4555</v>
      </c>
      <c r="G54" s="290">
        <v>4495</v>
      </c>
      <c r="H54" s="290">
        <v>4502.5</v>
      </c>
      <c r="I54" s="290" t="s">
        <v>1004</v>
      </c>
      <c r="J54" s="309" t="s">
        <v>1007</v>
      </c>
      <c r="K54" s="310">
        <f t="shared" si="44"/>
        <v>-52.5</v>
      </c>
      <c r="L54" s="311">
        <f t="shared" si="45"/>
        <v>270.14999999999998</v>
      </c>
      <c r="M54" s="312">
        <f t="shared" si="46"/>
        <v>-10770.15</v>
      </c>
      <c r="N54" s="310">
        <v>200</v>
      </c>
      <c r="O54" s="313" t="s">
        <v>557</v>
      </c>
      <c r="P54" s="314">
        <v>45481</v>
      </c>
      <c r="Q54" s="22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290">
        <v>8</v>
      </c>
      <c r="B55" s="295">
        <v>45481</v>
      </c>
      <c r="C55" s="289"/>
      <c r="D55" s="289" t="s">
        <v>971</v>
      </c>
      <c r="E55" s="290" t="s">
        <v>556</v>
      </c>
      <c r="F55" s="290">
        <v>1511</v>
      </c>
      <c r="G55" s="290">
        <v>1496</v>
      </c>
      <c r="H55" s="290">
        <v>1496</v>
      </c>
      <c r="I55" s="290" t="s">
        <v>1005</v>
      </c>
      <c r="J55" s="309" t="s">
        <v>1014</v>
      </c>
      <c r="K55" s="310">
        <f t="shared" ref="K55" si="47">H55-F55</f>
        <v>-15</v>
      </c>
      <c r="L55" s="311">
        <f t="shared" ref="L55" si="48">(H55*N55)*0.03%</f>
        <v>291.71999999999997</v>
      </c>
      <c r="M55" s="312">
        <f t="shared" ref="M55" si="49">(K55*N55)-L55</f>
        <v>-10041.719999999999</v>
      </c>
      <c r="N55" s="310">
        <v>650</v>
      </c>
      <c r="O55" s="313" t="s">
        <v>557</v>
      </c>
      <c r="P55" s="314">
        <v>45481</v>
      </c>
      <c r="Q55" s="22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90">
        <v>9</v>
      </c>
      <c r="B56" s="295">
        <v>45481</v>
      </c>
      <c r="C56" s="289"/>
      <c r="D56" s="289" t="s">
        <v>1008</v>
      </c>
      <c r="E56" s="290" t="s">
        <v>556</v>
      </c>
      <c r="F56" s="290">
        <v>2377</v>
      </c>
      <c r="G56" s="290">
        <v>2349</v>
      </c>
      <c r="H56" s="290">
        <v>2349</v>
      </c>
      <c r="I56" s="290" t="s">
        <v>1009</v>
      </c>
      <c r="J56" s="309" t="s">
        <v>1010</v>
      </c>
      <c r="K56" s="310">
        <f t="shared" ref="K56" si="50">H56-F56</f>
        <v>-28</v>
      </c>
      <c r="L56" s="311">
        <f t="shared" ref="L56" si="51">(H56*N56)*0.03%</f>
        <v>258.62489999999997</v>
      </c>
      <c r="M56" s="312">
        <f t="shared" ref="M56" si="52">(K56*N56)-L56</f>
        <v>-10534.624900000001</v>
      </c>
      <c r="N56" s="310">
        <v>367</v>
      </c>
      <c r="O56" s="313" t="s">
        <v>557</v>
      </c>
      <c r="P56" s="314">
        <v>45481</v>
      </c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297"/>
      <c r="B57" s="298"/>
      <c r="C57" s="299"/>
      <c r="D57" s="299"/>
      <c r="E57" s="297"/>
      <c r="F57" s="297"/>
      <c r="G57" s="297"/>
      <c r="H57" s="297"/>
      <c r="I57" s="297"/>
      <c r="J57" s="300"/>
      <c r="K57" s="297"/>
      <c r="L57" s="301"/>
      <c r="M57" s="302"/>
      <c r="N57" s="297"/>
      <c r="O57" s="300"/>
      <c r="P57" s="298"/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s="268" customFormat="1" ht="12.75" customHeight="1">
      <c r="A58" s="183"/>
      <c r="B58" s="231"/>
      <c r="C58" s="227"/>
      <c r="D58" s="227"/>
      <c r="E58" s="183"/>
      <c r="F58" s="183"/>
      <c r="G58" s="183"/>
      <c r="H58" s="183"/>
      <c r="I58" s="185"/>
      <c r="J58" s="185"/>
      <c r="K58" s="183"/>
      <c r="L58" s="186"/>
      <c r="M58" s="273"/>
      <c r="N58" s="183"/>
      <c r="O58" s="185"/>
      <c r="P58" s="231"/>
      <c r="Q58" s="22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7"/>
      <c r="AK58" s="267"/>
      <c r="AL58" s="267"/>
    </row>
    <row r="59" spans="1:38" s="268" customFormat="1" ht="15" customHeight="1">
      <c r="A59" s="267"/>
      <c r="B59" s="226"/>
      <c r="C59" s="269"/>
      <c r="D59" s="269"/>
      <c r="E59" s="267"/>
      <c r="F59" s="267"/>
      <c r="G59" s="267"/>
      <c r="H59" s="267"/>
      <c r="I59" s="270"/>
      <c r="J59" s="270"/>
      <c r="K59" s="267"/>
      <c r="L59" s="271"/>
      <c r="M59" s="272"/>
      <c r="N59" s="267"/>
      <c r="O59" s="270"/>
      <c r="P59" s="22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</row>
    <row r="60" spans="1:38" ht="12.75" customHeight="1">
      <c r="A60" s="118"/>
      <c r="B60" s="120"/>
      <c r="C60" s="117"/>
      <c r="D60" s="117"/>
      <c r="E60" s="118"/>
      <c r="F60" s="118"/>
      <c r="G60" s="118"/>
      <c r="H60" s="121"/>
      <c r="I60" s="121"/>
      <c r="J60" s="121"/>
      <c r="K60" s="117"/>
      <c r="L60" s="118"/>
      <c r="M60" s="118"/>
      <c r="N60" s="118"/>
      <c r="O60" s="121"/>
      <c r="P60" s="121"/>
      <c r="Q60" s="121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>
      <c r="A61" s="122" t="s">
        <v>562</v>
      </c>
      <c r="B61" s="122"/>
      <c r="C61" s="122"/>
      <c r="D61" s="122"/>
      <c r="E61" s="123"/>
      <c r="F61" s="101"/>
      <c r="G61" s="101"/>
      <c r="H61" s="101"/>
      <c r="I61" s="101"/>
      <c r="J61" s="1"/>
      <c r="K61" s="6"/>
      <c r="L61" s="6"/>
      <c r="M61" s="6"/>
      <c r="N61" s="1"/>
      <c r="O61" s="1"/>
      <c r="P61" s="37"/>
      <c r="Q61" s="37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37"/>
      <c r="AK61" s="37"/>
      <c r="AL61" s="37"/>
    </row>
    <row r="62" spans="1:38" ht="38.25">
      <c r="A62" s="93" t="s">
        <v>16</v>
      </c>
      <c r="B62" s="93" t="s">
        <v>521</v>
      </c>
      <c r="C62" s="93"/>
      <c r="D62" s="94" t="s">
        <v>532</v>
      </c>
      <c r="E62" s="93" t="s">
        <v>533</v>
      </c>
      <c r="F62" s="93" t="s">
        <v>534</v>
      </c>
      <c r="G62" s="93" t="s">
        <v>554</v>
      </c>
      <c r="H62" s="93" t="s">
        <v>536</v>
      </c>
      <c r="I62" s="93" t="s">
        <v>537</v>
      </c>
      <c r="J62" s="92" t="s">
        <v>538</v>
      </c>
      <c r="K62" s="92" t="s">
        <v>563</v>
      </c>
      <c r="L62" s="95" t="s">
        <v>540</v>
      </c>
      <c r="M62" s="116" t="s">
        <v>560</v>
      </c>
      <c r="N62" s="93" t="s">
        <v>561</v>
      </c>
      <c r="O62" s="93" t="s">
        <v>542</v>
      </c>
      <c r="P62" s="94" t="s">
        <v>543</v>
      </c>
      <c r="Q62" s="229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37"/>
      <c r="AK62" s="37"/>
      <c r="AL62" s="37"/>
    </row>
    <row r="63" spans="1:38" ht="12.75" customHeight="1">
      <c r="A63" s="248">
        <v>1</v>
      </c>
      <c r="B63" s="287">
        <v>45471</v>
      </c>
      <c r="C63" s="288"/>
      <c r="D63" s="288" t="s">
        <v>924</v>
      </c>
      <c r="E63" s="248" t="s">
        <v>817</v>
      </c>
      <c r="F63" s="248">
        <v>96</v>
      </c>
      <c r="G63" s="248">
        <v>130</v>
      </c>
      <c r="H63" s="248">
        <v>74</v>
      </c>
      <c r="I63" s="249" t="s">
        <v>923</v>
      </c>
      <c r="J63" s="284" t="s">
        <v>945</v>
      </c>
      <c r="K63" s="247">
        <f>F63-H63</f>
        <v>22</v>
      </c>
      <c r="L63" s="285">
        <v>50</v>
      </c>
      <c r="M63" s="286">
        <f t="shared" ref="M63" si="53">(K63*N63)-L63</f>
        <v>500</v>
      </c>
      <c r="N63" s="247">
        <v>25</v>
      </c>
      <c r="O63" s="284" t="s">
        <v>547</v>
      </c>
      <c r="P63" s="287">
        <v>45475</v>
      </c>
      <c r="Q63" s="226"/>
      <c r="R63" s="54" t="s">
        <v>849</v>
      </c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290">
        <v>2</v>
      </c>
      <c r="B64" s="295">
        <v>45474</v>
      </c>
      <c r="C64" s="289"/>
      <c r="D64" s="289" t="s">
        <v>930</v>
      </c>
      <c r="E64" s="290" t="s">
        <v>556</v>
      </c>
      <c r="F64" s="290">
        <v>220</v>
      </c>
      <c r="G64" s="290">
        <v>140</v>
      </c>
      <c r="H64" s="290">
        <v>165</v>
      </c>
      <c r="I64" s="291" t="s">
        <v>931</v>
      </c>
      <c r="J64" s="296" t="s">
        <v>932</v>
      </c>
      <c r="K64" s="292">
        <f t="shared" ref="K64" si="54">H64-F64</f>
        <v>-55</v>
      </c>
      <c r="L64" s="293">
        <v>50</v>
      </c>
      <c r="M64" s="294">
        <f t="shared" ref="M64" si="55">(K64*N64)-L64</f>
        <v>-875</v>
      </c>
      <c r="N64" s="292">
        <v>15</v>
      </c>
      <c r="O64" s="296" t="s">
        <v>557</v>
      </c>
      <c r="P64" s="295">
        <v>45474</v>
      </c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290">
        <v>3</v>
      </c>
      <c r="B65" s="295">
        <v>45475</v>
      </c>
      <c r="C65" s="289"/>
      <c r="D65" s="289" t="s">
        <v>942</v>
      </c>
      <c r="E65" s="290" t="s">
        <v>556</v>
      </c>
      <c r="F65" s="290">
        <v>30</v>
      </c>
      <c r="G65" s="290">
        <v>0</v>
      </c>
      <c r="H65" s="290">
        <v>15.5</v>
      </c>
      <c r="I65" s="291" t="s">
        <v>889</v>
      </c>
      <c r="J65" s="296" t="s">
        <v>946</v>
      </c>
      <c r="K65" s="292">
        <f t="shared" ref="K65" si="56">H65-F65</f>
        <v>-14.5</v>
      </c>
      <c r="L65" s="293">
        <v>50</v>
      </c>
      <c r="M65" s="294">
        <f t="shared" ref="M65:M66" si="57">(K65*N65)-L65</f>
        <v>-630</v>
      </c>
      <c r="N65" s="292">
        <v>40</v>
      </c>
      <c r="O65" s="296" t="s">
        <v>557</v>
      </c>
      <c r="P65" s="295">
        <v>45475</v>
      </c>
      <c r="Q65" s="22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248">
        <v>4</v>
      </c>
      <c r="B66" s="287">
        <v>45476</v>
      </c>
      <c r="C66" s="288"/>
      <c r="D66" s="288" t="s">
        <v>924</v>
      </c>
      <c r="E66" s="248" t="s">
        <v>817</v>
      </c>
      <c r="F66" s="248">
        <v>103</v>
      </c>
      <c r="G66" s="248">
        <v>135</v>
      </c>
      <c r="H66" s="248">
        <v>71.5</v>
      </c>
      <c r="I66" s="249" t="s">
        <v>923</v>
      </c>
      <c r="J66" s="284" t="s">
        <v>966</v>
      </c>
      <c r="K66" s="247">
        <f>F66-H66</f>
        <v>31.5</v>
      </c>
      <c r="L66" s="285">
        <v>50</v>
      </c>
      <c r="M66" s="286">
        <f t="shared" si="57"/>
        <v>737.5</v>
      </c>
      <c r="N66" s="247">
        <v>25</v>
      </c>
      <c r="O66" s="284" t="s">
        <v>547</v>
      </c>
      <c r="P66" s="287">
        <v>45478</v>
      </c>
      <c r="Q66" s="226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248">
        <v>5</v>
      </c>
      <c r="B67" s="287">
        <v>45476</v>
      </c>
      <c r="C67" s="288"/>
      <c r="D67" s="288" t="s">
        <v>951</v>
      </c>
      <c r="E67" s="248" t="s">
        <v>556</v>
      </c>
      <c r="F67" s="248">
        <v>145</v>
      </c>
      <c r="G67" s="248">
        <v>30</v>
      </c>
      <c r="H67" s="248">
        <v>235</v>
      </c>
      <c r="I67" s="249" t="s">
        <v>952</v>
      </c>
      <c r="J67" s="284" t="s">
        <v>953</v>
      </c>
      <c r="K67" s="247">
        <f>H67-F67</f>
        <v>90</v>
      </c>
      <c r="L67" s="285">
        <v>50</v>
      </c>
      <c r="M67" s="286">
        <f t="shared" ref="M67" si="58">(K67*N67)-L67</f>
        <v>1300</v>
      </c>
      <c r="N67" s="247">
        <v>15</v>
      </c>
      <c r="O67" s="284" t="s">
        <v>547</v>
      </c>
      <c r="P67" s="287">
        <v>45476</v>
      </c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248">
        <v>6</v>
      </c>
      <c r="B68" s="287">
        <v>45476</v>
      </c>
      <c r="C68" s="288"/>
      <c r="D68" s="288" t="s">
        <v>951</v>
      </c>
      <c r="E68" s="248" t="s">
        <v>556</v>
      </c>
      <c r="F68" s="248">
        <v>80</v>
      </c>
      <c r="G68" s="248">
        <v>0</v>
      </c>
      <c r="H68" s="248">
        <v>135</v>
      </c>
      <c r="I68" s="249" t="s">
        <v>954</v>
      </c>
      <c r="J68" s="284" t="s">
        <v>682</v>
      </c>
      <c r="K68" s="247">
        <f>H68-F68</f>
        <v>55</v>
      </c>
      <c r="L68" s="285">
        <v>50</v>
      </c>
      <c r="M68" s="286">
        <f t="shared" ref="M68" si="59">(K68*N68)-L68</f>
        <v>775</v>
      </c>
      <c r="N68" s="247">
        <v>15</v>
      </c>
      <c r="O68" s="284" t="s">
        <v>547</v>
      </c>
      <c r="P68" s="287">
        <v>45476</v>
      </c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248">
        <v>7</v>
      </c>
      <c r="B69" s="287">
        <v>45478</v>
      </c>
      <c r="C69" s="288"/>
      <c r="D69" s="288" t="s">
        <v>969</v>
      </c>
      <c r="E69" s="248" t="s">
        <v>556</v>
      </c>
      <c r="F69" s="248">
        <v>142</v>
      </c>
      <c r="G69" s="248">
        <v>90</v>
      </c>
      <c r="H69" s="248">
        <v>172</v>
      </c>
      <c r="I69" s="249" t="s">
        <v>970</v>
      </c>
      <c r="J69" s="284" t="s">
        <v>765</v>
      </c>
      <c r="K69" s="247">
        <f>H69-F69</f>
        <v>30</v>
      </c>
      <c r="L69" s="285">
        <v>50</v>
      </c>
      <c r="M69" s="286">
        <f t="shared" ref="M69" si="60">(K69*N69)-L69</f>
        <v>700</v>
      </c>
      <c r="N69" s="247">
        <v>25</v>
      </c>
      <c r="O69" s="284" t="s">
        <v>547</v>
      </c>
      <c r="P69" s="287">
        <v>45478</v>
      </c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248">
        <v>8</v>
      </c>
      <c r="B70" s="287">
        <v>45478</v>
      </c>
      <c r="C70" s="288"/>
      <c r="D70" s="288" t="s">
        <v>977</v>
      </c>
      <c r="E70" s="248" t="s">
        <v>556</v>
      </c>
      <c r="F70" s="248">
        <v>137.5</v>
      </c>
      <c r="G70" s="248">
        <v>85</v>
      </c>
      <c r="H70" s="248">
        <v>160</v>
      </c>
      <c r="I70" s="249" t="s">
        <v>970</v>
      </c>
      <c r="J70" s="284" t="s">
        <v>978</v>
      </c>
      <c r="K70" s="247">
        <f>H70-F70</f>
        <v>22.5</v>
      </c>
      <c r="L70" s="285">
        <v>50</v>
      </c>
      <c r="M70" s="286">
        <f t="shared" ref="M70:M71" si="61">(K70*N70)-L70</f>
        <v>512.5</v>
      </c>
      <c r="N70" s="247">
        <v>25</v>
      </c>
      <c r="O70" s="284" t="s">
        <v>547</v>
      </c>
      <c r="P70" s="287">
        <v>45478</v>
      </c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290">
        <v>9</v>
      </c>
      <c r="B71" s="295">
        <v>45478</v>
      </c>
      <c r="C71" s="289"/>
      <c r="D71" s="289" t="s">
        <v>979</v>
      </c>
      <c r="E71" s="290" t="s">
        <v>817</v>
      </c>
      <c r="F71" s="290">
        <v>103</v>
      </c>
      <c r="G71" s="290">
        <v>135</v>
      </c>
      <c r="H71" s="290">
        <v>135</v>
      </c>
      <c r="I71" s="291" t="s">
        <v>923</v>
      </c>
      <c r="J71" s="296" t="s">
        <v>1060</v>
      </c>
      <c r="K71" s="292">
        <f>F71-H71</f>
        <v>-32</v>
      </c>
      <c r="L71" s="293">
        <v>50</v>
      </c>
      <c r="M71" s="294">
        <f t="shared" si="61"/>
        <v>-850</v>
      </c>
      <c r="N71" s="292">
        <v>25</v>
      </c>
      <c r="O71" s="296" t="s">
        <v>557</v>
      </c>
      <c r="P71" s="295">
        <v>45482</v>
      </c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90">
        <v>10</v>
      </c>
      <c r="B72" s="295">
        <v>45478</v>
      </c>
      <c r="C72" s="289"/>
      <c r="D72" s="289" t="s">
        <v>980</v>
      </c>
      <c r="E72" s="290" t="s">
        <v>556</v>
      </c>
      <c r="F72" s="290">
        <v>260</v>
      </c>
      <c r="G72" s="290">
        <v>160</v>
      </c>
      <c r="H72" s="290">
        <v>160</v>
      </c>
      <c r="I72" s="291" t="s">
        <v>981</v>
      </c>
      <c r="J72" s="296" t="s">
        <v>998</v>
      </c>
      <c r="K72" s="292">
        <f t="shared" ref="K72" si="62">H72-F72</f>
        <v>-100</v>
      </c>
      <c r="L72" s="293">
        <v>50</v>
      </c>
      <c r="M72" s="294">
        <f t="shared" ref="M72" si="63">(K72*N72)-L72</f>
        <v>-1550</v>
      </c>
      <c r="N72" s="292">
        <v>15</v>
      </c>
      <c r="O72" s="296" t="s">
        <v>557</v>
      </c>
      <c r="P72" s="295">
        <v>45481</v>
      </c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97"/>
      <c r="B73" s="298"/>
      <c r="C73" s="299"/>
      <c r="D73" s="299"/>
      <c r="E73" s="297"/>
      <c r="F73" s="297"/>
      <c r="G73" s="297"/>
      <c r="H73" s="297"/>
      <c r="I73" s="300"/>
      <c r="J73" s="300"/>
      <c r="K73" s="297"/>
      <c r="L73" s="301"/>
      <c r="M73" s="302"/>
      <c r="N73" s="297"/>
      <c r="O73" s="300"/>
      <c r="P73" s="298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s="243" customFormat="1" ht="12.75" customHeight="1">
      <c r="A74" s="297"/>
      <c r="B74" s="298"/>
      <c r="C74" s="299"/>
      <c r="D74" s="299"/>
      <c r="E74" s="297"/>
      <c r="F74" s="297"/>
      <c r="G74" s="297"/>
      <c r="H74" s="297"/>
      <c r="I74" s="300"/>
      <c r="J74" s="300"/>
      <c r="K74" s="297"/>
      <c r="L74" s="301"/>
      <c r="M74" s="302"/>
      <c r="N74" s="297"/>
      <c r="O74" s="300"/>
      <c r="P74" s="298"/>
      <c r="Q74" s="239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242"/>
      <c r="AH74" s="240"/>
      <c r="AI74" s="240"/>
      <c r="AJ74" s="241"/>
      <c r="AK74" s="241"/>
      <c r="AL74" s="241"/>
    </row>
    <row r="75" spans="1:38" ht="38.25" customHeight="1">
      <c r="A75" s="91" t="s">
        <v>568</v>
      </c>
      <c r="B75" s="124"/>
      <c r="C75" s="124"/>
      <c r="D75" s="125"/>
      <c r="E75" s="109"/>
      <c r="F75" s="6"/>
      <c r="G75" s="6"/>
      <c r="H75" s="110"/>
      <c r="I75" s="126"/>
      <c r="J75" s="1"/>
      <c r="K75" s="6"/>
      <c r="L75" s="6"/>
      <c r="M75" s="6"/>
      <c r="N75" s="1"/>
      <c r="O75" s="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"/>
      <c r="AH75" s="1"/>
      <c r="AI75" s="1"/>
      <c r="AJ75" s="6"/>
      <c r="AK75" s="1"/>
    </row>
    <row r="76" spans="1:38" ht="38.25">
      <c r="A76" s="92" t="s">
        <v>16</v>
      </c>
      <c r="B76" s="93" t="s">
        <v>521</v>
      </c>
      <c r="C76" s="93"/>
      <c r="D76" s="94" t="s">
        <v>532</v>
      </c>
      <c r="E76" s="93" t="s">
        <v>533</v>
      </c>
      <c r="F76" s="93" t="s">
        <v>534</v>
      </c>
      <c r="G76" s="93" t="s">
        <v>535</v>
      </c>
      <c r="H76" s="93" t="s">
        <v>536</v>
      </c>
      <c r="I76" s="93" t="s">
        <v>537</v>
      </c>
      <c r="J76" s="92" t="s">
        <v>538</v>
      </c>
      <c r="K76" s="113" t="s">
        <v>555</v>
      </c>
      <c r="L76" s="114" t="s">
        <v>540</v>
      </c>
      <c r="M76" s="95" t="s">
        <v>541</v>
      </c>
      <c r="N76" s="93" t="s">
        <v>542</v>
      </c>
      <c r="O76" s="94" t="s">
        <v>543</v>
      </c>
      <c r="P76" s="193" t="s">
        <v>544</v>
      </c>
      <c r="Q76" s="195" t="s">
        <v>812</v>
      </c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37"/>
      <c r="AH76" s="37"/>
      <c r="AI76" s="37"/>
      <c r="AJ76" s="37"/>
      <c r="AK76" s="37"/>
      <c r="AL76" s="37"/>
    </row>
    <row r="77" spans="1:38" ht="12.75" customHeight="1">
      <c r="A77" s="183">
        <v>1</v>
      </c>
      <c r="B77" s="184">
        <v>45356</v>
      </c>
      <c r="C77" s="227"/>
      <c r="D77" s="227" t="s">
        <v>295</v>
      </c>
      <c r="E77" s="183" t="s">
        <v>846</v>
      </c>
      <c r="F77" s="183">
        <v>38.94</v>
      </c>
      <c r="G77" s="183">
        <v>34.64</v>
      </c>
      <c r="H77" s="183"/>
      <c r="I77" s="183" t="s">
        <v>886</v>
      </c>
      <c r="J77" s="183" t="s">
        <v>546</v>
      </c>
      <c r="K77" s="183"/>
      <c r="L77" s="245"/>
      <c r="M77" s="246"/>
      <c r="N77" s="183"/>
      <c r="O77" s="231"/>
      <c r="P77" s="186">
        <f>VLOOKUP(D77,'MidCap Intra'!$B$11:$C$571,2,0)</f>
        <v>38.04</v>
      </c>
      <c r="Q77" s="244"/>
      <c r="R77" s="54" t="s">
        <v>847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</row>
    <row r="78" spans="1:38" ht="12.75" customHeight="1">
      <c r="A78" s="248">
        <v>2</v>
      </c>
      <c r="B78" s="265">
        <v>45477</v>
      </c>
      <c r="C78" s="288"/>
      <c r="D78" s="288" t="s">
        <v>862</v>
      </c>
      <c r="E78" s="248" t="s">
        <v>545</v>
      </c>
      <c r="F78" s="248">
        <v>540</v>
      </c>
      <c r="G78" s="248">
        <v>489</v>
      </c>
      <c r="H78" s="248">
        <v>604</v>
      </c>
      <c r="I78" s="248" t="s">
        <v>958</v>
      </c>
      <c r="J78" s="247" t="s">
        <v>1000</v>
      </c>
      <c r="K78" s="247">
        <f t="shared" ref="K78" si="64">H78-F78</f>
        <v>64</v>
      </c>
      <c r="L78" s="261">
        <f t="shared" ref="L78" si="65">(F78*-0.3)/100</f>
        <v>-1.62</v>
      </c>
      <c r="M78" s="262">
        <f t="shared" ref="M78" si="66">(K78+L78)/F78</f>
        <v>0.11551851851851852</v>
      </c>
      <c r="N78" s="247" t="s">
        <v>547</v>
      </c>
      <c r="O78" s="263">
        <v>45481</v>
      </c>
      <c r="P78" s="264"/>
      <c r="Q78" s="244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</row>
    <row r="79" spans="1:38" ht="12.75" customHeight="1">
      <c r="A79" s="183"/>
      <c r="B79" s="184"/>
      <c r="C79" s="227"/>
      <c r="D79" s="227"/>
      <c r="E79" s="183"/>
      <c r="F79" s="183"/>
      <c r="G79" s="183"/>
      <c r="H79" s="183"/>
      <c r="I79" s="183"/>
      <c r="J79" s="183"/>
      <c r="K79" s="183"/>
      <c r="L79" s="245"/>
      <c r="M79" s="246"/>
      <c r="N79" s="183"/>
      <c r="O79" s="231"/>
      <c r="P79" s="186"/>
      <c r="Q79" s="244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</row>
    <row r="80" spans="1:38" ht="12.75" customHeight="1">
      <c r="A80" s="183"/>
      <c r="B80" s="184"/>
      <c r="C80" s="227"/>
      <c r="D80" s="227"/>
      <c r="E80" s="183"/>
      <c r="F80" s="183"/>
      <c r="G80" s="183"/>
      <c r="H80" s="183"/>
      <c r="I80" s="183"/>
      <c r="J80" s="183"/>
      <c r="K80" s="183"/>
      <c r="L80" s="245"/>
      <c r="M80" s="246"/>
      <c r="N80" s="183"/>
      <c r="O80" s="231"/>
      <c r="P80" s="184"/>
      <c r="Q80" s="244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</row>
    <row r="81" spans="1:32" ht="12.75" customHeight="1">
      <c r="A81" s="103" t="s">
        <v>548</v>
      </c>
      <c r="B81" s="103"/>
      <c r="C81" s="103"/>
      <c r="D81" s="54"/>
      <c r="E81" s="37"/>
      <c r="F81" s="108" t="s">
        <v>550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</row>
    <row r="82" spans="1:32" ht="12.75" customHeight="1">
      <c r="A82" s="107" t="s">
        <v>549</v>
      </c>
      <c r="B82" s="103"/>
      <c r="C82" s="103"/>
      <c r="D82" s="54"/>
      <c r="E82" s="37"/>
      <c r="F82" s="108" t="s">
        <v>553</v>
      </c>
      <c r="G82" s="54"/>
      <c r="H82" s="54" t="s">
        <v>570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</row>
    <row r="83" spans="1:32" ht="12.75" customHeight="1">
      <c r="A83" s="54"/>
      <c r="B83" s="54"/>
      <c r="C83" s="103"/>
      <c r="D83" s="54"/>
      <c r="E83" s="37"/>
      <c r="F83" s="108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</row>
    <row r="84" spans="1:32" ht="12.75" customHeight="1">
      <c r="A84" s="54"/>
      <c r="B84" s="54"/>
      <c r="C84" s="103"/>
      <c r="D84" s="54"/>
      <c r="E84" s="37"/>
      <c r="F84" s="108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2" ht="12.75" customHeight="1">
      <c r="A85" s="54"/>
      <c r="B85" s="54"/>
      <c r="C85" s="103"/>
      <c r="D85" s="54"/>
      <c r="E85" s="37"/>
      <c r="F85" s="108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2" ht="12.75" customHeight="1">
      <c r="A86" s="54"/>
      <c r="B86" s="54"/>
      <c r="C86" s="103"/>
      <c r="D86" s="54"/>
      <c r="E86" s="37"/>
      <c r="F86" s="108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2" ht="12.75" customHeight="1">
      <c r="A87" s="54"/>
      <c r="B87" s="54"/>
      <c r="C87" s="103"/>
      <c r="D87" s="54"/>
      <c r="E87" s="37"/>
      <c r="F87" s="108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2" ht="12.75" customHeight="1">
      <c r="A88" s="54"/>
      <c r="B88" s="54"/>
      <c r="C88" s="103"/>
      <c r="D88" s="54"/>
      <c r="E88" s="37"/>
      <c r="F88" s="108"/>
      <c r="G88" s="54"/>
      <c r="H88" s="37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2" ht="12.75" customHeight="1">
      <c r="A89" s="54"/>
      <c r="B89" s="54"/>
      <c r="C89" s="103"/>
      <c r="D89" s="54"/>
      <c r="E89" s="37"/>
      <c r="F89" s="108"/>
      <c r="G89" s="54"/>
      <c r="H89" s="37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2" ht="12.75" customHeight="1">
      <c r="A90" s="54"/>
      <c r="B90" s="54"/>
      <c r="C90" s="97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2" ht="38.25" customHeight="1">
      <c r="A91" s="37"/>
      <c r="B91" s="127" t="s">
        <v>571</v>
      </c>
      <c r="C91" s="127"/>
      <c r="D91" s="54"/>
      <c r="E91" s="127"/>
      <c r="F91" s="6"/>
      <c r="G91" s="6"/>
      <c r="H91" s="111"/>
      <c r="I91" s="6"/>
      <c r="J91" s="111"/>
      <c r="K91" s="112"/>
      <c r="L91" s="6"/>
      <c r="M91" s="6"/>
      <c r="N91" s="1"/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2" ht="12.75" customHeight="1">
      <c r="A92" s="92" t="s">
        <v>16</v>
      </c>
      <c r="B92" s="93" t="s">
        <v>521</v>
      </c>
      <c r="C92" s="93"/>
      <c r="D92" s="94" t="s">
        <v>532</v>
      </c>
      <c r="E92" s="93" t="s">
        <v>533</v>
      </c>
      <c r="F92" s="93" t="s">
        <v>534</v>
      </c>
      <c r="G92" s="93" t="s">
        <v>572</v>
      </c>
      <c r="H92" s="93" t="s">
        <v>573</v>
      </c>
      <c r="I92" s="93" t="s">
        <v>537</v>
      </c>
      <c r="J92" s="128" t="s">
        <v>538</v>
      </c>
      <c r="K92" s="93" t="s">
        <v>539</v>
      </c>
      <c r="L92" s="93" t="s">
        <v>574</v>
      </c>
      <c r="M92" s="93" t="s">
        <v>542</v>
      </c>
      <c r="N92" s="94" t="s">
        <v>543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2" ht="12.75" customHeight="1">
      <c r="A93" s="129">
        <v>1</v>
      </c>
      <c r="B93" s="130">
        <v>41579</v>
      </c>
      <c r="C93" s="130"/>
      <c r="D93" s="131" t="s">
        <v>575</v>
      </c>
      <c r="E93" s="132" t="s">
        <v>545</v>
      </c>
      <c r="F93" s="133">
        <v>82</v>
      </c>
      <c r="G93" s="132" t="s">
        <v>576</v>
      </c>
      <c r="H93" s="132">
        <v>100</v>
      </c>
      <c r="I93" s="134">
        <v>100</v>
      </c>
      <c r="J93" s="135" t="s">
        <v>577</v>
      </c>
      <c r="K93" s="136">
        <f t="shared" ref="K93:K124" si="67">H93-F93</f>
        <v>18</v>
      </c>
      <c r="L93" s="137">
        <f t="shared" ref="L93:L124" si="68">K93/F93</f>
        <v>0.21951219512195122</v>
      </c>
      <c r="M93" s="132" t="s">
        <v>547</v>
      </c>
      <c r="N93" s="138">
        <v>42657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2" ht="12.75" customHeight="1">
      <c r="A94" s="129">
        <v>2</v>
      </c>
      <c r="B94" s="130">
        <v>41794</v>
      </c>
      <c r="C94" s="130"/>
      <c r="D94" s="131" t="s">
        <v>578</v>
      </c>
      <c r="E94" s="132" t="s">
        <v>556</v>
      </c>
      <c r="F94" s="133">
        <v>257</v>
      </c>
      <c r="G94" s="132" t="s">
        <v>576</v>
      </c>
      <c r="H94" s="132">
        <v>300</v>
      </c>
      <c r="I94" s="134">
        <v>300</v>
      </c>
      <c r="J94" s="135" t="s">
        <v>577</v>
      </c>
      <c r="K94" s="136">
        <f t="shared" si="67"/>
        <v>43</v>
      </c>
      <c r="L94" s="137">
        <f t="shared" si="68"/>
        <v>0.16731517509727625</v>
      </c>
      <c r="M94" s="132" t="s">
        <v>547</v>
      </c>
      <c r="N94" s="138">
        <v>41822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2" ht="12.75" customHeight="1">
      <c r="A95" s="129">
        <v>3</v>
      </c>
      <c r="B95" s="130">
        <v>41828</v>
      </c>
      <c r="C95" s="130"/>
      <c r="D95" s="131" t="s">
        <v>579</v>
      </c>
      <c r="E95" s="132" t="s">
        <v>556</v>
      </c>
      <c r="F95" s="133">
        <v>393</v>
      </c>
      <c r="G95" s="132" t="s">
        <v>576</v>
      </c>
      <c r="H95" s="132">
        <v>468</v>
      </c>
      <c r="I95" s="134">
        <v>468</v>
      </c>
      <c r="J95" s="135" t="s">
        <v>577</v>
      </c>
      <c r="K95" s="136">
        <f t="shared" si="67"/>
        <v>75</v>
      </c>
      <c r="L95" s="137">
        <f t="shared" si="68"/>
        <v>0.19083969465648856</v>
      </c>
      <c r="M95" s="132" t="s">
        <v>547</v>
      </c>
      <c r="N95" s="138">
        <v>41863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2" ht="12.75" customHeight="1">
      <c r="A96" s="129">
        <v>4</v>
      </c>
      <c r="B96" s="130">
        <v>41857</v>
      </c>
      <c r="C96" s="130"/>
      <c r="D96" s="131" t="s">
        <v>580</v>
      </c>
      <c r="E96" s="132" t="s">
        <v>556</v>
      </c>
      <c r="F96" s="133">
        <v>205</v>
      </c>
      <c r="G96" s="132" t="s">
        <v>576</v>
      </c>
      <c r="H96" s="132">
        <v>275</v>
      </c>
      <c r="I96" s="134">
        <v>250</v>
      </c>
      <c r="J96" s="135" t="s">
        <v>577</v>
      </c>
      <c r="K96" s="136">
        <f t="shared" si="67"/>
        <v>70</v>
      </c>
      <c r="L96" s="137">
        <f t="shared" si="68"/>
        <v>0.34146341463414637</v>
      </c>
      <c r="M96" s="132" t="s">
        <v>547</v>
      </c>
      <c r="N96" s="138">
        <v>41962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5</v>
      </c>
      <c r="B97" s="130">
        <v>41886</v>
      </c>
      <c r="C97" s="130"/>
      <c r="D97" s="131" t="s">
        <v>581</v>
      </c>
      <c r="E97" s="132" t="s">
        <v>556</v>
      </c>
      <c r="F97" s="133">
        <v>162</v>
      </c>
      <c r="G97" s="132" t="s">
        <v>576</v>
      </c>
      <c r="H97" s="132">
        <v>190</v>
      </c>
      <c r="I97" s="134">
        <v>190</v>
      </c>
      <c r="J97" s="135" t="s">
        <v>577</v>
      </c>
      <c r="K97" s="136">
        <f t="shared" si="67"/>
        <v>28</v>
      </c>
      <c r="L97" s="137">
        <f t="shared" si="68"/>
        <v>0.1728395061728395</v>
      </c>
      <c r="M97" s="132" t="s">
        <v>547</v>
      </c>
      <c r="N97" s="138">
        <v>42006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6</v>
      </c>
      <c r="B98" s="130">
        <v>41886</v>
      </c>
      <c r="C98" s="130"/>
      <c r="D98" s="131" t="s">
        <v>582</v>
      </c>
      <c r="E98" s="132" t="s">
        <v>556</v>
      </c>
      <c r="F98" s="133">
        <v>75</v>
      </c>
      <c r="G98" s="132" t="s">
        <v>576</v>
      </c>
      <c r="H98" s="132">
        <v>91.5</v>
      </c>
      <c r="I98" s="134" t="s">
        <v>569</v>
      </c>
      <c r="J98" s="135" t="s">
        <v>583</v>
      </c>
      <c r="K98" s="136">
        <f t="shared" si="67"/>
        <v>16.5</v>
      </c>
      <c r="L98" s="137">
        <f t="shared" si="68"/>
        <v>0.22</v>
      </c>
      <c r="M98" s="132" t="s">
        <v>547</v>
      </c>
      <c r="N98" s="138">
        <v>41954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7</v>
      </c>
      <c r="B99" s="130">
        <v>41913</v>
      </c>
      <c r="C99" s="130"/>
      <c r="D99" s="131" t="s">
        <v>584</v>
      </c>
      <c r="E99" s="132" t="s">
        <v>556</v>
      </c>
      <c r="F99" s="133">
        <v>850</v>
      </c>
      <c r="G99" s="132" t="s">
        <v>576</v>
      </c>
      <c r="H99" s="132">
        <v>982.5</v>
      </c>
      <c r="I99" s="134">
        <v>1050</v>
      </c>
      <c r="J99" s="135" t="s">
        <v>585</v>
      </c>
      <c r="K99" s="136">
        <f t="shared" si="67"/>
        <v>132.5</v>
      </c>
      <c r="L99" s="137">
        <f t="shared" si="68"/>
        <v>0.15588235294117647</v>
      </c>
      <c r="M99" s="132" t="s">
        <v>547</v>
      </c>
      <c r="N99" s="138">
        <v>42039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8</v>
      </c>
      <c r="B100" s="130">
        <v>41913</v>
      </c>
      <c r="C100" s="130"/>
      <c r="D100" s="131" t="s">
        <v>586</v>
      </c>
      <c r="E100" s="132" t="s">
        <v>556</v>
      </c>
      <c r="F100" s="133">
        <v>475</v>
      </c>
      <c r="G100" s="132" t="s">
        <v>576</v>
      </c>
      <c r="H100" s="132">
        <v>515</v>
      </c>
      <c r="I100" s="134">
        <v>600</v>
      </c>
      <c r="J100" s="135" t="s">
        <v>587</v>
      </c>
      <c r="K100" s="136">
        <f t="shared" si="67"/>
        <v>40</v>
      </c>
      <c r="L100" s="137">
        <f t="shared" si="68"/>
        <v>8.4210526315789472E-2</v>
      </c>
      <c r="M100" s="132" t="s">
        <v>547</v>
      </c>
      <c r="N100" s="138">
        <v>41939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9</v>
      </c>
      <c r="B101" s="130">
        <v>41913</v>
      </c>
      <c r="C101" s="130"/>
      <c r="D101" s="131" t="s">
        <v>588</v>
      </c>
      <c r="E101" s="132" t="s">
        <v>556</v>
      </c>
      <c r="F101" s="133">
        <v>86</v>
      </c>
      <c r="G101" s="132" t="s">
        <v>576</v>
      </c>
      <c r="H101" s="132">
        <v>99</v>
      </c>
      <c r="I101" s="134">
        <v>140</v>
      </c>
      <c r="J101" s="135" t="s">
        <v>589</v>
      </c>
      <c r="K101" s="136">
        <f t="shared" si="67"/>
        <v>13</v>
      </c>
      <c r="L101" s="137">
        <f t="shared" si="68"/>
        <v>0.15116279069767441</v>
      </c>
      <c r="M101" s="132" t="s">
        <v>547</v>
      </c>
      <c r="N101" s="138">
        <v>41939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10</v>
      </c>
      <c r="B102" s="130">
        <v>41926</v>
      </c>
      <c r="C102" s="130"/>
      <c r="D102" s="131" t="s">
        <v>590</v>
      </c>
      <c r="E102" s="132" t="s">
        <v>556</v>
      </c>
      <c r="F102" s="133">
        <v>496.6</v>
      </c>
      <c r="G102" s="132" t="s">
        <v>576</v>
      </c>
      <c r="H102" s="132">
        <v>621</v>
      </c>
      <c r="I102" s="134">
        <v>580</v>
      </c>
      <c r="J102" s="135" t="s">
        <v>577</v>
      </c>
      <c r="K102" s="136">
        <f t="shared" si="67"/>
        <v>124.39999999999998</v>
      </c>
      <c r="L102" s="137">
        <f t="shared" si="68"/>
        <v>0.25050342327829234</v>
      </c>
      <c r="M102" s="132" t="s">
        <v>547</v>
      </c>
      <c r="N102" s="138">
        <v>42605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11</v>
      </c>
      <c r="B103" s="130">
        <v>41926</v>
      </c>
      <c r="C103" s="130"/>
      <c r="D103" s="131" t="s">
        <v>591</v>
      </c>
      <c r="E103" s="132" t="s">
        <v>556</v>
      </c>
      <c r="F103" s="133">
        <v>2481.9</v>
      </c>
      <c r="G103" s="132" t="s">
        <v>576</v>
      </c>
      <c r="H103" s="132">
        <v>2840</v>
      </c>
      <c r="I103" s="134">
        <v>2870</v>
      </c>
      <c r="J103" s="135" t="s">
        <v>592</v>
      </c>
      <c r="K103" s="136">
        <f t="shared" si="67"/>
        <v>358.09999999999991</v>
      </c>
      <c r="L103" s="137">
        <f t="shared" si="68"/>
        <v>0.14428462065353154</v>
      </c>
      <c r="M103" s="132" t="s">
        <v>547</v>
      </c>
      <c r="N103" s="138">
        <v>42017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12</v>
      </c>
      <c r="B104" s="130">
        <v>41928</v>
      </c>
      <c r="C104" s="130"/>
      <c r="D104" s="131" t="s">
        <v>593</v>
      </c>
      <c r="E104" s="132" t="s">
        <v>556</v>
      </c>
      <c r="F104" s="133">
        <v>84.5</v>
      </c>
      <c r="G104" s="132" t="s">
        <v>576</v>
      </c>
      <c r="H104" s="132">
        <v>93</v>
      </c>
      <c r="I104" s="134">
        <v>110</v>
      </c>
      <c r="J104" s="135" t="s">
        <v>594</v>
      </c>
      <c r="K104" s="136">
        <f t="shared" si="67"/>
        <v>8.5</v>
      </c>
      <c r="L104" s="137">
        <f t="shared" si="68"/>
        <v>0.10059171597633136</v>
      </c>
      <c r="M104" s="132" t="s">
        <v>547</v>
      </c>
      <c r="N104" s="138">
        <v>41939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13</v>
      </c>
      <c r="B105" s="130">
        <v>41928</v>
      </c>
      <c r="C105" s="130"/>
      <c r="D105" s="131" t="s">
        <v>595</v>
      </c>
      <c r="E105" s="132" t="s">
        <v>556</v>
      </c>
      <c r="F105" s="133">
        <v>401</v>
      </c>
      <c r="G105" s="132" t="s">
        <v>576</v>
      </c>
      <c r="H105" s="132">
        <v>428</v>
      </c>
      <c r="I105" s="134">
        <v>450</v>
      </c>
      <c r="J105" s="135" t="s">
        <v>596</v>
      </c>
      <c r="K105" s="136">
        <f t="shared" si="67"/>
        <v>27</v>
      </c>
      <c r="L105" s="137">
        <f t="shared" si="68"/>
        <v>6.7331670822942641E-2</v>
      </c>
      <c r="M105" s="132" t="s">
        <v>547</v>
      </c>
      <c r="N105" s="138">
        <v>42020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14</v>
      </c>
      <c r="B106" s="130">
        <v>41928</v>
      </c>
      <c r="C106" s="130"/>
      <c r="D106" s="131" t="s">
        <v>597</v>
      </c>
      <c r="E106" s="132" t="s">
        <v>556</v>
      </c>
      <c r="F106" s="133">
        <v>101</v>
      </c>
      <c r="G106" s="132" t="s">
        <v>576</v>
      </c>
      <c r="H106" s="132">
        <v>112</v>
      </c>
      <c r="I106" s="134">
        <v>120</v>
      </c>
      <c r="J106" s="135" t="s">
        <v>598</v>
      </c>
      <c r="K106" s="136">
        <f t="shared" si="67"/>
        <v>11</v>
      </c>
      <c r="L106" s="137">
        <f t="shared" si="68"/>
        <v>0.10891089108910891</v>
      </c>
      <c r="M106" s="132" t="s">
        <v>547</v>
      </c>
      <c r="N106" s="138">
        <v>41939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15</v>
      </c>
      <c r="B107" s="130">
        <v>41954</v>
      </c>
      <c r="C107" s="130"/>
      <c r="D107" s="131" t="s">
        <v>599</v>
      </c>
      <c r="E107" s="132" t="s">
        <v>556</v>
      </c>
      <c r="F107" s="133">
        <v>59</v>
      </c>
      <c r="G107" s="132" t="s">
        <v>576</v>
      </c>
      <c r="H107" s="132">
        <v>76</v>
      </c>
      <c r="I107" s="134">
        <v>76</v>
      </c>
      <c r="J107" s="135" t="s">
        <v>577</v>
      </c>
      <c r="K107" s="136">
        <f t="shared" si="67"/>
        <v>17</v>
      </c>
      <c r="L107" s="137">
        <f t="shared" si="68"/>
        <v>0.28813559322033899</v>
      </c>
      <c r="M107" s="132" t="s">
        <v>547</v>
      </c>
      <c r="N107" s="138">
        <v>43032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16</v>
      </c>
      <c r="B108" s="130">
        <v>41954</v>
      </c>
      <c r="C108" s="130"/>
      <c r="D108" s="131" t="s">
        <v>588</v>
      </c>
      <c r="E108" s="132" t="s">
        <v>556</v>
      </c>
      <c r="F108" s="133">
        <v>99</v>
      </c>
      <c r="G108" s="132" t="s">
        <v>576</v>
      </c>
      <c r="H108" s="132">
        <v>120</v>
      </c>
      <c r="I108" s="134">
        <v>120</v>
      </c>
      <c r="J108" s="135" t="s">
        <v>565</v>
      </c>
      <c r="K108" s="136">
        <f t="shared" si="67"/>
        <v>21</v>
      </c>
      <c r="L108" s="137">
        <f t="shared" si="68"/>
        <v>0.21212121212121213</v>
      </c>
      <c r="M108" s="132" t="s">
        <v>547</v>
      </c>
      <c r="N108" s="138">
        <v>41960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17</v>
      </c>
      <c r="B109" s="130">
        <v>41956</v>
      </c>
      <c r="C109" s="130"/>
      <c r="D109" s="131" t="s">
        <v>600</v>
      </c>
      <c r="E109" s="132" t="s">
        <v>556</v>
      </c>
      <c r="F109" s="133">
        <v>22</v>
      </c>
      <c r="G109" s="132" t="s">
        <v>576</v>
      </c>
      <c r="H109" s="132">
        <v>33.549999999999997</v>
      </c>
      <c r="I109" s="134">
        <v>32</v>
      </c>
      <c r="J109" s="135" t="s">
        <v>601</v>
      </c>
      <c r="K109" s="136">
        <f t="shared" si="67"/>
        <v>11.549999999999997</v>
      </c>
      <c r="L109" s="137">
        <f t="shared" si="68"/>
        <v>0.52499999999999991</v>
      </c>
      <c r="M109" s="132" t="s">
        <v>547</v>
      </c>
      <c r="N109" s="138">
        <v>42188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18</v>
      </c>
      <c r="B110" s="130">
        <v>41976</v>
      </c>
      <c r="C110" s="130"/>
      <c r="D110" s="131" t="s">
        <v>602</v>
      </c>
      <c r="E110" s="132" t="s">
        <v>556</v>
      </c>
      <c r="F110" s="133">
        <v>440</v>
      </c>
      <c r="G110" s="132" t="s">
        <v>576</v>
      </c>
      <c r="H110" s="132">
        <v>520</v>
      </c>
      <c r="I110" s="134">
        <v>520</v>
      </c>
      <c r="J110" s="135" t="s">
        <v>603</v>
      </c>
      <c r="K110" s="136">
        <f t="shared" si="67"/>
        <v>80</v>
      </c>
      <c r="L110" s="137">
        <f t="shared" si="68"/>
        <v>0.18181818181818182</v>
      </c>
      <c r="M110" s="132" t="s">
        <v>547</v>
      </c>
      <c r="N110" s="138">
        <v>42208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19</v>
      </c>
      <c r="B111" s="130">
        <v>41976</v>
      </c>
      <c r="C111" s="130"/>
      <c r="D111" s="131" t="s">
        <v>604</v>
      </c>
      <c r="E111" s="132" t="s">
        <v>556</v>
      </c>
      <c r="F111" s="133">
        <v>360</v>
      </c>
      <c r="G111" s="132" t="s">
        <v>576</v>
      </c>
      <c r="H111" s="132">
        <v>427</v>
      </c>
      <c r="I111" s="134">
        <v>425</v>
      </c>
      <c r="J111" s="135" t="s">
        <v>605</v>
      </c>
      <c r="K111" s="136">
        <f t="shared" si="67"/>
        <v>67</v>
      </c>
      <c r="L111" s="137">
        <f t="shared" si="68"/>
        <v>0.18611111111111112</v>
      </c>
      <c r="M111" s="132" t="s">
        <v>547</v>
      </c>
      <c r="N111" s="138">
        <v>42058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20</v>
      </c>
      <c r="B112" s="130">
        <v>42012</v>
      </c>
      <c r="C112" s="130"/>
      <c r="D112" s="131" t="s">
        <v>606</v>
      </c>
      <c r="E112" s="132" t="s">
        <v>556</v>
      </c>
      <c r="F112" s="133">
        <v>360</v>
      </c>
      <c r="G112" s="132" t="s">
        <v>576</v>
      </c>
      <c r="H112" s="132">
        <v>455</v>
      </c>
      <c r="I112" s="134">
        <v>420</v>
      </c>
      <c r="J112" s="135" t="s">
        <v>607</v>
      </c>
      <c r="K112" s="136">
        <f t="shared" si="67"/>
        <v>95</v>
      </c>
      <c r="L112" s="137">
        <f t="shared" si="68"/>
        <v>0.2638888888888889</v>
      </c>
      <c r="M112" s="132" t="s">
        <v>547</v>
      </c>
      <c r="N112" s="138">
        <v>42024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21</v>
      </c>
      <c r="B113" s="130">
        <v>42012</v>
      </c>
      <c r="C113" s="130"/>
      <c r="D113" s="131" t="s">
        <v>608</v>
      </c>
      <c r="E113" s="132" t="s">
        <v>556</v>
      </c>
      <c r="F113" s="133">
        <v>130</v>
      </c>
      <c r="G113" s="132"/>
      <c r="H113" s="132">
        <v>175.5</v>
      </c>
      <c r="I113" s="134">
        <v>165</v>
      </c>
      <c r="J113" s="135" t="s">
        <v>609</v>
      </c>
      <c r="K113" s="136">
        <f t="shared" si="67"/>
        <v>45.5</v>
      </c>
      <c r="L113" s="137">
        <f t="shared" si="68"/>
        <v>0.35</v>
      </c>
      <c r="M113" s="132" t="s">
        <v>547</v>
      </c>
      <c r="N113" s="138">
        <v>43088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22</v>
      </c>
      <c r="B114" s="130">
        <v>42040</v>
      </c>
      <c r="C114" s="130"/>
      <c r="D114" s="131" t="s">
        <v>387</v>
      </c>
      <c r="E114" s="132" t="s">
        <v>545</v>
      </c>
      <c r="F114" s="133">
        <v>98</v>
      </c>
      <c r="G114" s="132"/>
      <c r="H114" s="132">
        <v>120</v>
      </c>
      <c r="I114" s="134">
        <v>120</v>
      </c>
      <c r="J114" s="135" t="s">
        <v>577</v>
      </c>
      <c r="K114" s="136">
        <f t="shared" si="67"/>
        <v>22</v>
      </c>
      <c r="L114" s="137">
        <f t="shared" si="68"/>
        <v>0.22448979591836735</v>
      </c>
      <c r="M114" s="132" t="s">
        <v>547</v>
      </c>
      <c r="N114" s="138">
        <v>42753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23</v>
      </c>
      <c r="B115" s="130">
        <v>42040</v>
      </c>
      <c r="C115" s="130"/>
      <c r="D115" s="131" t="s">
        <v>610</v>
      </c>
      <c r="E115" s="132" t="s">
        <v>545</v>
      </c>
      <c r="F115" s="133">
        <v>196</v>
      </c>
      <c r="G115" s="132"/>
      <c r="H115" s="132">
        <v>262</v>
      </c>
      <c r="I115" s="134">
        <v>255</v>
      </c>
      <c r="J115" s="135" t="s">
        <v>577</v>
      </c>
      <c r="K115" s="136">
        <f t="shared" si="67"/>
        <v>66</v>
      </c>
      <c r="L115" s="137">
        <f t="shared" si="68"/>
        <v>0.33673469387755101</v>
      </c>
      <c r="M115" s="132" t="s">
        <v>547</v>
      </c>
      <c r="N115" s="138">
        <v>42599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39">
        <v>24</v>
      </c>
      <c r="B116" s="140">
        <v>42067</v>
      </c>
      <c r="C116" s="140"/>
      <c r="D116" s="141" t="s">
        <v>386</v>
      </c>
      <c r="E116" s="142" t="s">
        <v>545</v>
      </c>
      <c r="F116" s="143">
        <v>235</v>
      </c>
      <c r="G116" s="143"/>
      <c r="H116" s="144">
        <v>77</v>
      </c>
      <c r="I116" s="144" t="s">
        <v>611</v>
      </c>
      <c r="J116" s="145" t="s">
        <v>612</v>
      </c>
      <c r="K116" s="146">
        <f t="shared" si="67"/>
        <v>-158</v>
      </c>
      <c r="L116" s="147">
        <f t="shared" si="68"/>
        <v>-0.67234042553191486</v>
      </c>
      <c r="M116" s="143" t="s">
        <v>557</v>
      </c>
      <c r="N116" s="140">
        <v>43522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25</v>
      </c>
      <c r="B117" s="130">
        <v>42067</v>
      </c>
      <c r="C117" s="130"/>
      <c r="D117" s="131" t="s">
        <v>613</v>
      </c>
      <c r="E117" s="132" t="s">
        <v>545</v>
      </c>
      <c r="F117" s="133">
        <v>185</v>
      </c>
      <c r="G117" s="132"/>
      <c r="H117" s="132">
        <v>224</v>
      </c>
      <c r="I117" s="134" t="s">
        <v>614</v>
      </c>
      <c r="J117" s="135" t="s">
        <v>577</v>
      </c>
      <c r="K117" s="136">
        <f t="shared" si="67"/>
        <v>39</v>
      </c>
      <c r="L117" s="137">
        <f t="shared" si="68"/>
        <v>0.21081081081081082</v>
      </c>
      <c r="M117" s="132" t="s">
        <v>547</v>
      </c>
      <c r="N117" s="138">
        <v>42647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39">
        <v>26</v>
      </c>
      <c r="B118" s="140">
        <v>42090</v>
      </c>
      <c r="C118" s="140"/>
      <c r="D118" s="148" t="s">
        <v>615</v>
      </c>
      <c r="E118" s="143" t="s">
        <v>545</v>
      </c>
      <c r="F118" s="143">
        <v>49.5</v>
      </c>
      <c r="G118" s="144"/>
      <c r="H118" s="144">
        <v>15.85</v>
      </c>
      <c r="I118" s="144">
        <v>67</v>
      </c>
      <c r="J118" s="145" t="s">
        <v>616</v>
      </c>
      <c r="K118" s="144">
        <f t="shared" si="67"/>
        <v>-33.65</v>
      </c>
      <c r="L118" s="149">
        <f t="shared" si="68"/>
        <v>-0.67979797979797973</v>
      </c>
      <c r="M118" s="143" t="s">
        <v>557</v>
      </c>
      <c r="N118" s="150">
        <v>43627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27</v>
      </c>
      <c r="B119" s="130">
        <v>42093</v>
      </c>
      <c r="C119" s="130"/>
      <c r="D119" s="131" t="s">
        <v>617</v>
      </c>
      <c r="E119" s="132" t="s">
        <v>545</v>
      </c>
      <c r="F119" s="133">
        <v>183.5</v>
      </c>
      <c r="G119" s="132"/>
      <c r="H119" s="132">
        <v>219</v>
      </c>
      <c r="I119" s="134">
        <v>218</v>
      </c>
      <c r="J119" s="135" t="s">
        <v>618</v>
      </c>
      <c r="K119" s="136">
        <f t="shared" si="67"/>
        <v>35.5</v>
      </c>
      <c r="L119" s="137">
        <f t="shared" si="68"/>
        <v>0.19346049046321526</v>
      </c>
      <c r="M119" s="132" t="s">
        <v>547</v>
      </c>
      <c r="N119" s="138">
        <v>42103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28</v>
      </c>
      <c r="B120" s="130">
        <v>42114</v>
      </c>
      <c r="C120" s="130"/>
      <c r="D120" s="131" t="s">
        <v>619</v>
      </c>
      <c r="E120" s="132" t="s">
        <v>545</v>
      </c>
      <c r="F120" s="133">
        <f>(227+237)/2</f>
        <v>232</v>
      </c>
      <c r="G120" s="132"/>
      <c r="H120" s="132">
        <v>298</v>
      </c>
      <c r="I120" s="134">
        <v>298</v>
      </c>
      <c r="J120" s="135" t="s">
        <v>577</v>
      </c>
      <c r="K120" s="136">
        <f t="shared" si="67"/>
        <v>66</v>
      </c>
      <c r="L120" s="137">
        <f t="shared" si="68"/>
        <v>0.28448275862068967</v>
      </c>
      <c r="M120" s="132" t="s">
        <v>547</v>
      </c>
      <c r="N120" s="138">
        <v>42823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29</v>
      </c>
      <c r="B121" s="130">
        <v>42128</v>
      </c>
      <c r="C121" s="130"/>
      <c r="D121" s="131" t="s">
        <v>620</v>
      </c>
      <c r="E121" s="132" t="s">
        <v>556</v>
      </c>
      <c r="F121" s="133">
        <v>385</v>
      </c>
      <c r="G121" s="132"/>
      <c r="H121" s="132">
        <f>212.5+331</f>
        <v>543.5</v>
      </c>
      <c r="I121" s="134">
        <v>510</v>
      </c>
      <c r="J121" s="135" t="s">
        <v>621</v>
      </c>
      <c r="K121" s="136">
        <f t="shared" si="67"/>
        <v>158.5</v>
      </c>
      <c r="L121" s="137">
        <f t="shared" si="68"/>
        <v>0.41168831168831171</v>
      </c>
      <c r="M121" s="132" t="s">
        <v>547</v>
      </c>
      <c r="N121" s="138">
        <v>42235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30</v>
      </c>
      <c r="B122" s="130">
        <v>42128</v>
      </c>
      <c r="C122" s="130"/>
      <c r="D122" s="131" t="s">
        <v>622</v>
      </c>
      <c r="E122" s="132" t="s">
        <v>556</v>
      </c>
      <c r="F122" s="133">
        <v>115.5</v>
      </c>
      <c r="G122" s="132"/>
      <c r="H122" s="132">
        <v>146</v>
      </c>
      <c r="I122" s="134">
        <v>142</v>
      </c>
      <c r="J122" s="135" t="s">
        <v>623</v>
      </c>
      <c r="K122" s="136">
        <f t="shared" si="67"/>
        <v>30.5</v>
      </c>
      <c r="L122" s="137">
        <f t="shared" si="68"/>
        <v>0.26406926406926406</v>
      </c>
      <c r="M122" s="132" t="s">
        <v>547</v>
      </c>
      <c r="N122" s="138">
        <v>42202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31</v>
      </c>
      <c r="B123" s="130">
        <v>42151</v>
      </c>
      <c r="C123" s="130"/>
      <c r="D123" s="131" t="s">
        <v>501</v>
      </c>
      <c r="E123" s="132" t="s">
        <v>556</v>
      </c>
      <c r="F123" s="133">
        <v>237.5</v>
      </c>
      <c r="G123" s="132"/>
      <c r="H123" s="132">
        <v>279.5</v>
      </c>
      <c r="I123" s="134">
        <v>278</v>
      </c>
      <c r="J123" s="135" t="s">
        <v>577</v>
      </c>
      <c r="K123" s="136">
        <f t="shared" si="67"/>
        <v>42</v>
      </c>
      <c r="L123" s="137">
        <f t="shared" si="68"/>
        <v>0.17684210526315788</v>
      </c>
      <c r="M123" s="132" t="s">
        <v>547</v>
      </c>
      <c r="N123" s="138">
        <v>42222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32</v>
      </c>
      <c r="B124" s="130">
        <v>42174</v>
      </c>
      <c r="C124" s="130"/>
      <c r="D124" s="131" t="s">
        <v>595</v>
      </c>
      <c r="E124" s="132" t="s">
        <v>545</v>
      </c>
      <c r="F124" s="133">
        <v>340</v>
      </c>
      <c r="G124" s="132"/>
      <c r="H124" s="132">
        <v>448</v>
      </c>
      <c r="I124" s="134">
        <v>448</v>
      </c>
      <c r="J124" s="135" t="s">
        <v>577</v>
      </c>
      <c r="K124" s="136">
        <f t="shared" si="67"/>
        <v>108</v>
      </c>
      <c r="L124" s="137">
        <f t="shared" si="68"/>
        <v>0.31764705882352939</v>
      </c>
      <c r="M124" s="132" t="s">
        <v>547</v>
      </c>
      <c r="N124" s="138">
        <v>43018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33</v>
      </c>
      <c r="B125" s="130">
        <v>42191</v>
      </c>
      <c r="C125" s="130"/>
      <c r="D125" s="131" t="s">
        <v>624</v>
      </c>
      <c r="E125" s="132" t="s">
        <v>545</v>
      </c>
      <c r="F125" s="133">
        <v>390</v>
      </c>
      <c r="G125" s="132"/>
      <c r="H125" s="132">
        <v>460</v>
      </c>
      <c r="I125" s="134">
        <v>460</v>
      </c>
      <c r="J125" s="135" t="s">
        <v>577</v>
      </c>
      <c r="K125" s="136">
        <f t="shared" ref="K125:K145" si="69">H125-F125</f>
        <v>70</v>
      </c>
      <c r="L125" s="137">
        <f t="shared" ref="L125:L145" si="70">K125/F125</f>
        <v>0.17948717948717949</v>
      </c>
      <c r="M125" s="132" t="s">
        <v>547</v>
      </c>
      <c r="N125" s="138">
        <v>42478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34</v>
      </c>
      <c r="B126" s="140">
        <v>42195</v>
      </c>
      <c r="C126" s="140"/>
      <c r="D126" s="141" t="s">
        <v>625</v>
      </c>
      <c r="E126" s="142" t="s">
        <v>545</v>
      </c>
      <c r="F126" s="143">
        <v>122.5</v>
      </c>
      <c r="G126" s="143"/>
      <c r="H126" s="144">
        <v>61</v>
      </c>
      <c r="I126" s="144">
        <v>172</v>
      </c>
      <c r="J126" s="145" t="s">
        <v>626</v>
      </c>
      <c r="K126" s="146">
        <f t="shared" si="69"/>
        <v>-61.5</v>
      </c>
      <c r="L126" s="147">
        <f t="shared" si="70"/>
        <v>-0.50204081632653064</v>
      </c>
      <c r="M126" s="143" t="s">
        <v>557</v>
      </c>
      <c r="N126" s="140">
        <v>43333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35</v>
      </c>
      <c r="B127" s="130">
        <v>42219</v>
      </c>
      <c r="C127" s="130"/>
      <c r="D127" s="131" t="s">
        <v>627</v>
      </c>
      <c r="E127" s="132" t="s">
        <v>545</v>
      </c>
      <c r="F127" s="133">
        <v>297.5</v>
      </c>
      <c r="G127" s="132"/>
      <c r="H127" s="132">
        <v>350</v>
      </c>
      <c r="I127" s="134">
        <v>360</v>
      </c>
      <c r="J127" s="135" t="s">
        <v>628</v>
      </c>
      <c r="K127" s="136">
        <f t="shared" si="69"/>
        <v>52.5</v>
      </c>
      <c r="L127" s="137">
        <f t="shared" si="70"/>
        <v>0.17647058823529413</v>
      </c>
      <c r="M127" s="132" t="s">
        <v>547</v>
      </c>
      <c r="N127" s="138">
        <v>42232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36</v>
      </c>
      <c r="B128" s="130">
        <v>42219</v>
      </c>
      <c r="C128" s="130"/>
      <c r="D128" s="131" t="s">
        <v>629</v>
      </c>
      <c r="E128" s="132" t="s">
        <v>545</v>
      </c>
      <c r="F128" s="133">
        <v>115.5</v>
      </c>
      <c r="G128" s="132"/>
      <c r="H128" s="132">
        <v>149</v>
      </c>
      <c r="I128" s="134">
        <v>140</v>
      </c>
      <c r="J128" s="135" t="s">
        <v>630</v>
      </c>
      <c r="K128" s="136">
        <f t="shared" si="69"/>
        <v>33.5</v>
      </c>
      <c r="L128" s="137">
        <f t="shared" si="70"/>
        <v>0.29004329004329005</v>
      </c>
      <c r="M128" s="132" t="s">
        <v>547</v>
      </c>
      <c r="N128" s="138">
        <v>42740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37</v>
      </c>
      <c r="B129" s="130">
        <v>42251</v>
      </c>
      <c r="C129" s="130"/>
      <c r="D129" s="131" t="s">
        <v>501</v>
      </c>
      <c r="E129" s="132" t="s">
        <v>545</v>
      </c>
      <c r="F129" s="133">
        <v>226</v>
      </c>
      <c r="G129" s="132"/>
      <c r="H129" s="132">
        <v>292</v>
      </c>
      <c r="I129" s="134">
        <v>292</v>
      </c>
      <c r="J129" s="135" t="s">
        <v>631</v>
      </c>
      <c r="K129" s="136">
        <f t="shared" si="69"/>
        <v>66</v>
      </c>
      <c r="L129" s="137">
        <f t="shared" si="70"/>
        <v>0.29203539823008851</v>
      </c>
      <c r="M129" s="132" t="s">
        <v>547</v>
      </c>
      <c r="N129" s="138">
        <v>42286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38</v>
      </c>
      <c r="B130" s="130">
        <v>42254</v>
      </c>
      <c r="C130" s="130"/>
      <c r="D130" s="131" t="s">
        <v>619</v>
      </c>
      <c r="E130" s="132" t="s">
        <v>545</v>
      </c>
      <c r="F130" s="133">
        <v>232.5</v>
      </c>
      <c r="G130" s="132"/>
      <c r="H130" s="132">
        <v>312.5</v>
      </c>
      <c r="I130" s="134">
        <v>310</v>
      </c>
      <c r="J130" s="135" t="s">
        <v>577</v>
      </c>
      <c r="K130" s="136">
        <f t="shared" si="69"/>
        <v>80</v>
      </c>
      <c r="L130" s="137">
        <f t="shared" si="70"/>
        <v>0.34408602150537637</v>
      </c>
      <c r="M130" s="132" t="s">
        <v>547</v>
      </c>
      <c r="N130" s="138">
        <v>42823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39</v>
      </c>
      <c r="B131" s="130">
        <v>42268</v>
      </c>
      <c r="C131" s="130"/>
      <c r="D131" s="131" t="s">
        <v>632</v>
      </c>
      <c r="E131" s="132" t="s">
        <v>545</v>
      </c>
      <c r="F131" s="133">
        <v>196.5</v>
      </c>
      <c r="G131" s="132"/>
      <c r="H131" s="132">
        <v>238</v>
      </c>
      <c r="I131" s="134">
        <v>238</v>
      </c>
      <c r="J131" s="135" t="s">
        <v>631</v>
      </c>
      <c r="K131" s="136">
        <f t="shared" si="69"/>
        <v>41.5</v>
      </c>
      <c r="L131" s="137">
        <f t="shared" si="70"/>
        <v>0.21119592875318066</v>
      </c>
      <c r="M131" s="132" t="s">
        <v>547</v>
      </c>
      <c r="N131" s="138">
        <v>42291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40</v>
      </c>
      <c r="B132" s="130">
        <v>42271</v>
      </c>
      <c r="C132" s="130"/>
      <c r="D132" s="131" t="s">
        <v>575</v>
      </c>
      <c r="E132" s="132" t="s">
        <v>545</v>
      </c>
      <c r="F132" s="133">
        <v>65</v>
      </c>
      <c r="G132" s="132"/>
      <c r="H132" s="132">
        <v>82</v>
      </c>
      <c r="I132" s="134">
        <v>82</v>
      </c>
      <c r="J132" s="135" t="s">
        <v>631</v>
      </c>
      <c r="K132" s="136">
        <f t="shared" si="69"/>
        <v>17</v>
      </c>
      <c r="L132" s="137">
        <f t="shared" si="70"/>
        <v>0.26153846153846155</v>
      </c>
      <c r="M132" s="132" t="s">
        <v>547</v>
      </c>
      <c r="N132" s="138">
        <v>42578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41</v>
      </c>
      <c r="B133" s="130">
        <v>42291</v>
      </c>
      <c r="C133" s="130"/>
      <c r="D133" s="131" t="s">
        <v>633</v>
      </c>
      <c r="E133" s="132" t="s">
        <v>545</v>
      </c>
      <c r="F133" s="133">
        <v>144</v>
      </c>
      <c r="G133" s="132"/>
      <c r="H133" s="132">
        <v>182.5</v>
      </c>
      <c r="I133" s="134">
        <v>181</v>
      </c>
      <c r="J133" s="135" t="s">
        <v>631</v>
      </c>
      <c r="K133" s="136">
        <f t="shared" si="69"/>
        <v>38.5</v>
      </c>
      <c r="L133" s="137">
        <f t="shared" si="70"/>
        <v>0.2673611111111111</v>
      </c>
      <c r="M133" s="132" t="s">
        <v>547</v>
      </c>
      <c r="N133" s="138">
        <v>42817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42</v>
      </c>
      <c r="B134" s="130">
        <v>42291</v>
      </c>
      <c r="C134" s="130"/>
      <c r="D134" s="131" t="s">
        <v>634</v>
      </c>
      <c r="E134" s="132" t="s">
        <v>545</v>
      </c>
      <c r="F134" s="133">
        <v>264</v>
      </c>
      <c r="G134" s="132"/>
      <c r="H134" s="132">
        <v>311</v>
      </c>
      <c r="I134" s="134">
        <v>311</v>
      </c>
      <c r="J134" s="135" t="s">
        <v>631</v>
      </c>
      <c r="K134" s="136">
        <f t="shared" si="69"/>
        <v>47</v>
      </c>
      <c r="L134" s="137">
        <f t="shared" si="70"/>
        <v>0.17803030303030304</v>
      </c>
      <c r="M134" s="132" t="s">
        <v>547</v>
      </c>
      <c r="N134" s="138">
        <v>42604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43</v>
      </c>
      <c r="B135" s="130">
        <v>42318</v>
      </c>
      <c r="C135" s="130"/>
      <c r="D135" s="131" t="s">
        <v>635</v>
      </c>
      <c r="E135" s="132" t="s">
        <v>556</v>
      </c>
      <c r="F135" s="133">
        <v>549.5</v>
      </c>
      <c r="G135" s="132"/>
      <c r="H135" s="132">
        <v>630</v>
      </c>
      <c r="I135" s="134">
        <v>630</v>
      </c>
      <c r="J135" s="135" t="s">
        <v>631</v>
      </c>
      <c r="K135" s="136">
        <f t="shared" si="69"/>
        <v>80.5</v>
      </c>
      <c r="L135" s="137">
        <f t="shared" si="70"/>
        <v>0.1464968152866242</v>
      </c>
      <c r="M135" s="132" t="s">
        <v>547</v>
      </c>
      <c r="N135" s="138">
        <v>42419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44</v>
      </c>
      <c r="B136" s="130">
        <v>42342</v>
      </c>
      <c r="C136" s="130"/>
      <c r="D136" s="131" t="s">
        <v>636</v>
      </c>
      <c r="E136" s="132" t="s">
        <v>545</v>
      </c>
      <c r="F136" s="133">
        <v>1027.5</v>
      </c>
      <c r="G136" s="132"/>
      <c r="H136" s="132">
        <v>1315</v>
      </c>
      <c r="I136" s="134">
        <v>1250</v>
      </c>
      <c r="J136" s="135" t="s">
        <v>631</v>
      </c>
      <c r="K136" s="136">
        <f t="shared" si="69"/>
        <v>287.5</v>
      </c>
      <c r="L136" s="137">
        <f t="shared" si="70"/>
        <v>0.27980535279805352</v>
      </c>
      <c r="M136" s="132" t="s">
        <v>547</v>
      </c>
      <c r="N136" s="138">
        <v>43244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45</v>
      </c>
      <c r="B137" s="130">
        <v>42367</v>
      </c>
      <c r="C137" s="130"/>
      <c r="D137" s="131" t="s">
        <v>637</v>
      </c>
      <c r="E137" s="132" t="s">
        <v>545</v>
      </c>
      <c r="F137" s="133">
        <v>465</v>
      </c>
      <c r="G137" s="132"/>
      <c r="H137" s="132">
        <v>540</v>
      </c>
      <c r="I137" s="134">
        <v>540</v>
      </c>
      <c r="J137" s="135" t="s">
        <v>631</v>
      </c>
      <c r="K137" s="136">
        <f t="shared" si="69"/>
        <v>75</v>
      </c>
      <c r="L137" s="137">
        <f t="shared" si="70"/>
        <v>0.16129032258064516</v>
      </c>
      <c r="M137" s="132" t="s">
        <v>547</v>
      </c>
      <c r="N137" s="138">
        <v>42530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46</v>
      </c>
      <c r="B138" s="130">
        <v>42380</v>
      </c>
      <c r="C138" s="130"/>
      <c r="D138" s="131" t="s">
        <v>387</v>
      </c>
      <c r="E138" s="132" t="s">
        <v>556</v>
      </c>
      <c r="F138" s="133">
        <v>81</v>
      </c>
      <c r="G138" s="132"/>
      <c r="H138" s="132">
        <v>110</v>
      </c>
      <c r="I138" s="134">
        <v>110</v>
      </c>
      <c r="J138" s="135" t="s">
        <v>631</v>
      </c>
      <c r="K138" s="136">
        <f t="shared" si="69"/>
        <v>29</v>
      </c>
      <c r="L138" s="137">
        <f t="shared" si="70"/>
        <v>0.35802469135802467</v>
      </c>
      <c r="M138" s="132" t="s">
        <v>547</v>
      </c>
      <c r="N138" s="138">
        <v>42745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47</v>
      </c>
      <c r="B139" s="130">
        <v>42382</v>
      </c>
      <c r="C139" s="130"/>
      <c r="D139" s="131" t="s">
        <v>638</v>
      </c>
      <c r="E139" s="132" t="s">
        <v>556</v>
      </c>
      <c r="F139" s="133">
        <v>417.5</v>
      </c>
      <c r="G139" s="132"/>
      <c r="H139" s="132">
        <v>547</v>
      </c>
      <c r="I139" s="134">
        <v>535</v>
      </c>
      <c r="J139" s="135" t="s">
        <v>631</v>
      </c>
      <c r="K139" s="136">
        <f t="shared" si="69"/>
        <v>129.5</v>
      </c>
      <c r="L139" s="137">
        <f t="shared" si="70"/>
        <v>0.31017964071856285</v>
      </c>
      <c r="M139" s="132" t="s">
        <v>547</v>
      </c>
      <c r="N139" s="138">
        <v>42578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48</v>
      </c>
      <c r="B140" s="130">
        <v>42408</v>
      </c>
      <c r="C140" s="130"/>
      <c r="D140" s="131" t="s">
        <v>639</v>
      </c>
      <c r="E140" s="132" t="s">
        <v>545</v>
      </c>
      <c r="F140" s="133">
        <v>650</v>
      </c>
      <c r="G140" s="132"/>
      <c r="H140" s="132">
        <v>800</v>
      </c>
      <c r="I140" s="134">
        <v>800</v>
      </c>
      <c r="J140" s="135" t="s">
        <v>631</v>
      </c>
      <c r="K140" s="136">
        <f t="shared" si="69"/>
        <v>150</v>
      </c>
      <c r="L140" s="137">
        <f t="shared" si="70"/>
        <v>0.23076923076923078</v>
      </c>
      <c r="M140" s="132" t="s">
        <v>547</v>
      </c>
      <c r="N140" s="138">
        <v>43154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49</v>
      </c>
      <c r="B141" s="130">
        <v>42433</v>
      </c>
      <c r="C141" s="130"/>
      <c r="D141" s="131" t="s">
        <v>232</v>
      </c>
      <c r="E141" s="132" t="s">
        <v>545</v>
      </c>
      <c r="F141" s="133">
        <v>437.5</v>
      </c>
      <c r="G141" s="132"/>
      <c r="H141" s="132">
        <v>504.5</v>
      </c>
      <c r="I141" s="134">
        <v>522</v>
      </c>
      <c r="J141" s="135" t="s">
        <v>640</v>
      </c>
      <c r="K141" s="136">
        <f t="shared" si="69"/>
        <v>67</v>
      </c>
      <c r="L141" s="137">
        <f t="shared" si="70"/>
        <v>0.15314285714285714</v>
      </c>
      <c r="M141" s="132" t="s">
        <v>547</v>
      </c>
      <c r="N141" s="138">
        <v>42480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50</v>
      </c>
      <c r="B142" s="130">
        <v>42438</v>
      </c>
      <c r="C142" s="130"/>
      <c r="D142" s="131" t="s">
        <v>641</v>
      </c>
      <c r="E142" s="132" t="s">
        <v>545</v>
      </c>
      <c r="F142" s="133">
        <v>189.5</v>
      </c>
      <c r="G142" s="132"/>
      <c r="H142" s="132">
        <v>218</v>
      </c>
      <c r="I142" s="134">
        <v>218</v>
      </c>
      <c r="J142" s="135" t="s">
        <v>631</v>
      </c>
      <c r="K142" s="136">
        <f t="shared" si="69"/>
        <v>28.5</v>
      </c>
      <c r="L142" s="137">
        <f t="shared" si="70"/>
        <v>0.15039577836411611</v>
      </c>
      <c r="M142" s="132" t="s">
        <v>547</v>
      </c>
      <c r="N142" s="138">
        <v>43034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9">
        <v>51</v>
      </c>
      <c r="B143" s="140">
        <v>42471</v>
      </c>
      <c r="C143" s="140"/>
      <c r="D143" s="148" t="s">
        <v>642</v>
      </c>
      <c r="E143" s="143" t="s">
        <v>545</v>
      </c>
      <c r="F143" s="143">
        <v>36.5</v>
      </c>
      <c r="G143" s="144"/>
      <c r="H143" s="144">
        <v>15.85</v>
      </c>
      <c r="I143" s="144">
        <v>60</v>
      </c>
      <c r="J143" s="145" t="s">
        <v>643</v>
      </c>
      <c r="K143" s="146">
        <f t="shared" si="69"/>
        <v>-20.65</v>
      </c>
      <c r="L143" s="147">
        <f t="shared" si="70"/>
        <v>-0.5657534246575342</v>
      </c>
      <c r="M143" s="143" t="s">
        <v>557</v>
      </c>
      <c r="N143" s="151">
        <v>43627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52</v>
      </c>
      <c r="B144" s="130">
        <v>42472</v>
      </c>
      <c r="C144" s="130"/>
      <c r="D144" s="131" t="s">
        <v>644</v>
      </c>
      <c r="E144" s="132" t="s">
        <v>545</v>
      </c>
      <c r="F144" s="133">
        <v>93</v>
      </c>
      <c r="G144" s="132"/>
      <c r="H144" s="132">
        <v>149</v>
      </c>
      <c r="I144" s="134">
        <v>140</v>
      </c>
      <c r="J144" s="135" t="s">
        <v>645</v>
      </c>
      <c r="K144" s="136">
        <f t="shared" si="69"/>
        <v>56</v>
      </c>
      <c r="L144" s="137">
        <f t="shared" si="70"/>
        <v>0.60215053763440862</v>
      </c>
      <c r="M144" s="132" t="s">
        <v>547</v>
      </c>
      <c r="N144" s="138">
        <v>42740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53</v>
      </c>
      <c r="B145" s="130">
        <v>42472</v>
      </c>
      <c r="C145" s="130"/>
      <c r="D145" s="131" t="s">
        <v>646</v>
      </c>
      <c r="E145" s="132" t="s">
        <v>545</v>
      </c>
      <c r="F145" s="133">
        <v>130</v>
      </c>
      <c r="G145" s="132"/>
      <c r="H145" s="132">
        <v>150</v>
      </c>
      <c r="I145" s="134" t="s">
        <v>647</v>
      </c>
      <c r="J145" s="135" t="s">
        <v>631</v>
      </c>
      <c r="K145" s="136">
        <f t="shared" si="69"/>
        <v>20</v>
      </c>
      <c r="L145" s="137">
        <f t="shared" si="70"/>
        <v>0.15384615384615385</v>
      </c>
      <c r="M145" s="132" t="s">
        <v>547</v>
      </c>
      <c r="N145" s="138">
        <v>42564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54</v>
      </c>
      <c r="B146" s="130">
        <v>42473</v>
      </c>
      <c r="C146" s="130"/>
      <c r="D146" s="131" t="s">
        <v>648</v>
      </c>
      <c r="E146" s="132" t="s">
        <v>545</v>
      </c>
      <c r="F146" s="133">
        <v>196</v>
      </c>
      <c r="G146" s="132"/>
      <c r="H146" s="132">
        <v>299</v>
      </c>
      <c r="I146" s="134">
        <v>299</v>
      </c>
      <c r="J146" s="135" t="s">
        <v>631</v>
      </c>
      <c r="K146" s="136">
        <v>103</v>
      </c>
      <c r="L146" s="137">
        <v>0.52551020408163296</v>
      </c>
      <c r="M146" s="132" t="s">
        <v>547</v>
      </c>
      <c r="N146" s="138">
        <v>42620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55</v>
      </c>
      <c r="B147" s="130">
        <v>42473</v>
      </c>
      <c r="C147" s="130"/>
      <c r="D147" s="131" t="s">
        <v>649</v>
      </c>
      <c r="E147" s="132" t="s">
        <v>545</v>
      </c>
      <c r="F147" s="133">
        <v>88</v>
      </c>
      <c r="G147" s="132"/>
      <c r="H147" s="132">
        <v>103</v>
      </c>
      <c r="I147" s="134">
        <v>103</v>
      </c>
      <c r="J147" s="135" t="s">
        <v>631</v>
      </c>
      <c r="K147" s="136">
        <v>15</v>
      </c>
      <c r="L147" s="137">
        <v>0.170454545454545</v>
      </c>
      <c r="M147" s="132" t="s">
        <v>547</v>
      </c>
      <c r="N147" s="138">
        <v>42530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56</v>
      </c>
      <c r="B148" s="130">
        <v>42492</v>
      </c>
      <c r="C148" s="130"/>
      <c r="D148" s="131" t="s">
        <v>650</v>
      </c>
      <c r="E148" s="132" t="s">
        <v>545</v>
      </c>
      <c r="F148" s="133">
        <v>127.5</v>
      </c>
      <c r="G148" s="132"/>
      <c r="H148" s="132">
        <v>148</v>
      </c>
      <c r="I148" s="134" t="s">
        <v>651</v>
      </c>
      <c r="J148" s="135" t="s">
        <v>631</v>
      </c>
      <c r="K148" s="136">
        <f>H148-F148</f>
        <v>20.5</v>
      </c>
      <c r="L148" s="137">
        <f>K148/F148</f>
        <v>0.16078431372549021</v>
      </c>
      <c r="M148" s="132" t="s">
        <v>547</v>
      </c>
      <c r="N148" s="138">
        <v>42564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57</v>
      </c>
      <c r="B149" s="130">
        <v>42493</v>
      </c>
      <c r="C149" s="130"/>
      <c r="D149" s="131" t="s">
        <v>652</v>
      </c>
      <c r="E149" s="132" t="s">
        <v>545</v>
      </c>
      <c r="F149" s="133">
        <v>675</v>
      </c>
      <c r="G149" s="132"/>
      <c r="H149" s="132">
        <v>815</v>
      </c>
      <c r="I149" s="134" t="s">
        <v>653</v>
      </c>
      <c r="J149" s="135" t="s">
        <v>631</v>
      </c>
      <c r="K149" s="136">
        <f>H149-F149</f>
        <v>140</v>
      </c>
      <c r="L149" s="137">
        <f>K149/F149</f>
        <v>0.2074074074074074</v>
      </c>
      <c r="M149" s="132" t="s">
        <v>547</v>
      </c>
      <c r="N149" s="138">
        <v>43154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58</v>
      </c>
      <c r="B150" s="140">
        <v>42522</v>
      </c>
      <c r="C150" s="140"/>
      <c r="D150" s="141" t="s">
        <v>654</v>
      </c>
      <c r="E150" s="142" t="s">
        <v>545</v>
      </c>
      <c r="F150" s="143">
        <v>500</v>
      </c>
      <c r="G150" s="143"/>
      <c r="H150" s="144">
        <v>232.5</v>
      </c>
      <c r="I150" s="144" t="s">
        <v>655</v>
      </c>
      <c r="J150" s="145" t="s">
        <v>656</v>
      </c>
      <c r="K150" s="146">
        <f>H150-F150</f>
        <v>-267.5</v>
      </c>
      <c r="L150" s="147">
        <f>K150/F150</f>
        <v>-0.53500000000000003</v>
      </c>
      <c r="M150" s="143" t="s">
        <v>557</v>
      </c>
      <c r="N150" s="140">
        <v>43735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59</v>
      </c>
      <c r="B151" s="130">
        <v>42527</v>
      </c>
      <c r="C151" s="130"/>
      <c r="D151" s="131" t="s">
        <v>503</v>
      </c>
      <c r="E151" s="132" t="s">
        <v>545</v>
      </c>
      <c r="F151" s="133">
        <v>110</v>
      </c>
      <c r="G151" s="132"/>
      <c r="H151" s="132">
        <v>126.5</v>
      </c>
      <c r="I151" s="134">
        <v>125</v>
      </c>
      <c r="J151" s="135" t="s">
        <v>583</v>
      </c>
      <c r="K151" s="136">
        <f>H151-F151</f>
        <v>16.5</v>
      </c>
      <c r="L151" s="137">
        <f>K151/F151</f>
        <v>0.15</v>
      </c>
      <c r="M151" s="132" t="s">
        <v>547</v>
      </c>
      <c r="N151" s="138">
        <v>42552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60</v>
      </c>
      <c r="B152" s="130">
        <v>42538</v>
      </c>
      <c r="C152" s="130"/>
      <c r="D152" s="131" t="s">
        <v>657</v>
      </c>
      <c r="E152" s="132" t="s">
        <v>545</v>
      </c>
      <c r="F152" s="133">
        <v>44</v>
      </c>
      <c r="G152" s="132"/>
      <c r="H152" s="132">
        <v>69.5</v>
      </c>
      <c r="I152" s="134">
        <v>69.5</v>
      </c>
      <c r="J152" s="135" t="s">
        <v>658</v>
      </c>
      <c r="K152" s="136">
        <f>H152-F152</f>
        <v>25.5</v>
      </c>
      <c r="L152" s="137">
        <f>K152/F152</f>
        <v>0.57954545454545459</v>
      </c>
      <c r="M152" s="132" t="s">
        <v>547</v>
      </c>
      <c r="N152" s="138">
        <v>42977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61</v>
      </c>
      <c r="B153" s="130">
        <v>42549</v>
      </c>
      <c r="C153" s="130"/>
      <c r="D153" s="131" t="s">
        <v>659</v>
      </c>
      <c r="E153" s="132" t="s">
        <v>545</v>
      </c>
      <c r="F153" s="133">
        <v>262.5</v>
      </c>
      <c r="G153" s="132"/>
      <c r="H153" s="132">
        <v>340</v>
      </c>
      <c r="I153" s="134">
        <v>333</v>
      </c>
      <c r="J153" s="135" t="s">
        <v>660</v>
      </c>
      <c r="K153" s="136">
        <v>77.5</v>
      </c>
      <c r="L153" s="137">
        <v>0.29523809523809502</v>
      </c>
      <c r="M153" s="132" t="s">
        <v>547</v>
      </c>
      <c r="N153" s="138">
        <v>43017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62</v>
      </c>
      <c r="B154" s="130">
        <v>42549</v>
      </c>
      <c r="C154" s="130"/>
      <c r="D154" s="131" t="s">
        <v>661</v>
      </c>
      <c r="E154" s="132" t="s">
        <v>545</v>
      </c>
      <c r="F154" s="133">
        <v>840</v>
      </c>
      <c r="G154" s="132"/>
      <c r="H154" s="132">
        <v>1230</v>
      </c>
      <c r="I154" s="134">
        <v>1230</v>
      </c>
      <c r="J154" s="135" t="s">
        <v>631</v>
      </c>
      <c r="K154" s="136">
        <v>390</v>
      </c>
      <c r="L154" s="137">
        <v>0.46428571428571402</v>
      </c>
      <c r="M154" s="132" t="s">
        <v>547</v>
      </c>
      <c r="N154" s="138">
        <v>42649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2">
        <v>63</v>
      </c>
      <c r="B155" s="153">
        <v>42556</v>
      </c>
      <c r="C155" s="153"/>
      <c r="D155" s="154" t="s">
        <v>662</v>
      </c>
      <c r="E155" s="155" t="s">
        <v>545</v>
      </c>
      <c r="F155" s="155">
        <v>395</v>
      </c>
      <c r="G155" s="156"/>
      <c r="H155" s="156">
        <f>(468.5+342.5)/2</f>
        <v>405.5</v>
      </c>
      <c r="I155" s="156">
        <v>510</v>
      </c>
      <c r="J155" s="157" t="s">
        <v>663</v>
      </c>
      <c r="K155" s="158">
        <f t="shared" ref="K155:K161" si="71">H155-F155</f>
        <v>10.5</v>
      </c>
      <c r="L155" s="159">
        <f t="shared" ref="L155:L161" si="72">K155/F155</f>
        <v>2.6582278481012658E-2</v>
      </c>
      <c r="M155" s="155" t="s">
        <v>564</v>
      </c>
      <c r="N155" s="153">
        <v>43606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39">
        <v>64</v>
      </c>
      <c r="B156" s="140">
        <v>42584</v>
      </c>
      <c r="C156" s="140"/>
      <c r="D156" s="141" t="s">
        <v>664</v>
      </c>
      <c r="E156" s="142" t="s">
        <v>556</v>
      </c>
      <c r="F156" s="143">
        <f>169.5-12.8</f>
        <v>156.69999999999999</v>
      </c>
      <c r="G156" s="143"/>
      <c r="H156" s="144">
        <v>77</v>
      </c>
      <c r="I156" s="144" t="s">
        <v>665</v>
      </c>
      <c r="J156" s="145" t="s">
        <v>666</v>
      </c>
      <c r="K156" s="146">
        <f t="shared" si="71"/>
        <v>-79.699999999999989</v>
      </c>
      <c r="L156" s="147">
        <f t="shared" si="72"/>
        <v>-0.50861518825781749</v>
      </c>
      <c r="M156" s="143" t="s">
        <v>557</v>
      </c>
      <c r="N156" s="140">
        <v>43522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65</v>
      </c>
      <c r="B157" s="140">
        <v>42586</v>
      </c>
      <c r="C157" s="140"/>
      <c r="D157" s="141" t="s">
        <v>667</v>
      </c>
      <c r="E157" s="142" t="s">
        <v>545</v>
      </c>
      <c r="F157" s="143">
        <v>400</v>
      </c>
      <c r="G157" s="143"/>
      <c r="H157" s="144">
        <v>305</v>
      </c>
      <c r="I157" s="144">
        <v>475</v>
      </c>
      <c r="J157" s="145" t="s">
        <v>668</v>
      </c>
      <c r="K157" s="146">
        <f t="shared" si="71"/>
        <v>-95</v>
      </c>
      <c r="L157" s="147">
        <f t="shared" si="72"/>
        <v>-0.23749999999999999</v>
      </c>
      <c r="M157" s="143" t="s">
        <v>557</v>
      </c>
      <c r="N157" s="140">
        <v>43606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66</v>
      </c>
      <c r="B158" s="130">
        <v>42593</v>
      </c>
      <c r="C158" s="130"/>
      <c r="D158" s="131" t="s">
        <v>669</v>
      </c>
      <c r="E158" s="132" t="s">
        <v>545</v>
      </c>
      <c r="F158" s="133">
        <v>86.5</v>
      </c>
      <c r="G158" s="132"/>
      <c r="H158" s="132">
        <v>130</v>
      </c>
      <c r="I158" s="134">
        <v>130</v>
      </c>
      <c r="J158" s="135" t="s">
        <v>670</v>
      </c>
      <c r="K158" s="136">
        <f t="shared" si="71"/>
        <v>43.5</v>
      </c>
      <c r="L158" s="137">
        <f t="shared" si="72"/>
        <v>0.50289017341040465</v>
      </c>
      <c r="M158" s="132" t="s">
        <v>547</v>
      </c>
      <c r="N158" s="138">
        <v>43091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67</v>
      </c>
      <c r="B159" s="140">
        <v>42600</v>
      </c>
      <c r="C159" s="140"/>
      <c r="D159" s="141" t="s">
        <v>119</v>
      </c>
      <c r="E159" s="142" t="s">
        <v>545</v>
      </c>
      <c r="F159" s="143">
        <v>133.5</v>
      </c>
      <c r="G159" s="143"/>
      <c r="H159" s="144">
        <v>126.5</v>
      </c>
      <c r="I159" s="144">
        <v>178</v>
      </c>
      <c r="J159" s="145" t="s">
        <v>671</v>
      </c>
      <c r="K159" s="146">
        <f t="shared" si="71"/>
        <v>-7</v>
      </c>
      <c r="L159" s="147">
        <f t="shared" si="72"/>
        <v>-5.2434456928838954E-2</v>
      </c>
      <c r="M159" s="143" t="s">
        <v>557</v>
      </c>
      <c r="N159" s="140">
        <v>42615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68</v>
      </c>
      <c r="B160" s="130">
        <v>42613</v>
      </c>
      <c r="C160" s="130"/>
      <c r="D160" s="131" t="s">
        <v>672</v>
      </c>
      <c r="E160" s="132" t="s">
        <v>545</v>
      </c>
      <c r="F160" s="133">
        <v>560</v>
      </c>
      <c r="G160" s="132"/>
      <c r="H160" s="132">
        <v>725</v>
      </c>
      <c r="I160" s="134">
        <v>725</v>
      </c>
      <c r="J160" s="135" t="s">
        <v>577</v>
      </c>
      <c r="K160" s="136">
        <f t="shared" si="71"/>
        <v>165</v>
      </c>
      <c r="L160" s="137">
        <f t="shared" si="72"/>
        <v>0.29464285714285715</v>
      </c>
      <c r="M160" s="132" t="s">
        <v>547</v>
      </c>
      <c r="N160" s="138">
        <v>42456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69</v>
      </c>
      <c r="B161" s="130">
        <v>42614</v>
      </c>
      <c r="C161" s="130"/>
      <c r="D161" s="131" t="s">
        <v>673</v>
      </c>
      <c r="E161" s="132" t="s">
        <v>545</v>
      </c>
      <c r="F161" s="133">
        <v>160.5</v>
      </c>
      <c r="G161" s="132"/>
      <c r="H161" s="132">
        <v>210</v>
      </c>
      <c r="I161" s="134">
        <v>210</v>
      </c>
      <c r="J161" s="135" t="s">
        <v>577</v>
      </c>
      <c r="K161" s="136">
        <f t="shared" si="71"/>
        <v>49.5</v>
      </c>
      <c r="L161" s="137">
        <f t="shared" si="72"/>
        <v>0.30841121495327101</v>
      </c>
      <c r="M161" s="132" t="s">
        <v>547</v>
      </c>
      <c r="N161" s="138">
        <v>42871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70</v>
      </c>
      <c r="B162" s="130">
        <v>42646</v>
      </c>
      <c r="C162" s="130"/>
      <c r="D162" s="131" t="s">
        <v>396</v>
      </c>
      <c r="E162" s="132" t="s">
        <v>545</v>
      </c>
      <c r="F162" s="133">
        <v>430</v>
      </c>
      <c r="G162" s="132"/>
      <c r="H162" s="132">
        <v>596</v>
      </c>
      <c r="I162" s="134">
        <v>575</v>
      </c>
      <c r="J162" s="135" t="s">
        <v>674</v>
      </c>
      <c r="K162" s="136">
        <v>166</v>
      </c>
      <c r="L162" s="137">
        <v>0.38604651162790699</v>
      </c>
      <c r="M162" s="132" t="s">
        <v>547</v>
      </c>
      <c r="N162" s="138">
        <v>42769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71</v>
      </c>
      <c r="B163" s="130">
        <v>42657</v>
      </c>
      <c r="C163" s="130"/>
      <c r="D163" s="131" t="s">
        <v>675</v>
      </c>
      <c r="E163" s="132" t="s">
        <v>545</v>
      </c>
      <c r="F163" s="133">
        <v>280</v>
      </c>
      <c r="G163" s="132"/>
      <c r="H163" s="132">
        <v>345</v>
      </c>
      <c r="I163" s="134">
        <v>345</v>
      </c>
      <c r="J163" s="135" t="s">
        <v>577</v>
      </c>
      <c r="K163" s="136">
        <f t="shared" ref="K163:K168" si="73">H163-F163</f>
        <v>65</v>
      </c>
      <c r="L163" s="137">
        <f>K163/F163</f>
        <v>0.23214285714285715</v>
      </c>
      <c r="M163" s="132" t="s">
        <v>547</v>
      </c>
      <c r="N163" s="138">
        <v>42814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72</v>
      </c>
      <c r="B164" s="130">
        <v>42657</v>
      </c>
      <c r="C164" s="130"/>
      <c r="D164" s="131" t="s">
        <v>676</v>
      </c>
      <c r="E164" s="132" t="s">
        <v>545</v>
      </c>
      <c r="F164" s="133">
        <v>245</v>
      </c>
      <c r="G164" s="132"/>
      <c r="H164" s="132">
        <v>325.5</v>
      </c>
      <c r="I164" s="134">
        <v>330</v>
      </c>
      <c r="J164" s="135" t="s">
        <v>677</v>
      </c>
      <c r="K164" s="136">
        <f t="shared" si="73"/>
        <v>80.5</v>
      </c>
      <c r="L164" s="137">
        <f>K164/F164</f>
        <v>0.32857142857142857</v>
      </c>
      <c r="M164" s="132" t="s">
        <v>547</v>
      </c>
      <c r="N164" s="138">
        <v>42769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73</v>
      </c>
      <c r="B165" s="130">
        <v>42660</v>
      </c>
      <c r="C165" s="130"/>
      <c r="D165" s="131" t="s">
        <v>678</v>
      </c>
      <c r="E165" s="132" t="s">
        <v>545</v>
      </c>
      <c r="F165" s="133">
        <v>125</v>
      </c>
      <c r="G165" s="132"/>
      <c r="H165" s="132">
        <v>160</v>
      </c>
      <c r="I165" s="134">
        <v>160</v>
      </c>
      <c r="J165" s="135" t="s">
        <v>631</v>
      </c>
      <c r="K165" s="136">
        <f t="shared" si="73"/>
        <v>35</v>
      </c>
      <c r="L165" s="137">
        <v>0.28000000000000003</v>
      </c>
      <c r="M165" s="132" t="s">
        <v>547</v>
      </c>
      <c r="N165" s="138">
        <v>42803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74</v>
      </c>
      <c r="B166" s="130">
        <v>42660</v>
      </c>
      <c r="C166" s="130"/>
      <c r="D166" s="131" t="s">
        <v>679</v>
      </c>
      <c r="E166" s="132" t="s">
        <v>545</v>
      </c>
      <c r="F166" s="133">
        <v>114</v>
      </c>
      <c r="G166" s="132"/>
      <c r="H166" s="132">
        <v>145</v>
      </c>
      <c r="I166" s="134">
        <v>145</v>
      </c>
      <c r="J166" s="135" t="s">
        <v>631</v>
      </c>
      <c r="K166" s="136">
        <f t="shared" si="73"/>
        <v>31</v>
      </c>
      <c r="L166" s="137">
        <f>K166/F166</f>
        <v>0.27192982456140352</v>
      </c>
      <c r="M166" s="132" t="s">
        <v>547</v>
      </c>
      <c r="N166" s="138">
        <v>42859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75</v>
      </c>
      <c r="B167" s="130">
        <v>42660</v>
      </c>
      <c r="C167" s="130"/>
      <c r="D167" s="131" t="s">
        <v>680</v>
      </c>
      <c r="E167" s="132" t="s">
        <v>545</v>
      </c>
      <c r="F167" s="133">
        <v>212</v>
      </c>
      <c r="G167" s="132"/>
      <c r="H167" s="132">
        <v>280</v>
      </c>
      <c r="I167" s="134">
        <v>276</v>
      </c>
      <c r="J167" s="135" t="s">
        <v>681</v>
      </c>
      <c r="K167" s="136">
        <f t="shared" si="73"/>
        <v>68</v>
      </c>
      <c r="L167" s="137">
        <f>K167/F167</f>
        <v>0.32075471698113206</v>
      </c>
      <c r="M167" s="132" t="s">
        <v>547</v>
      </c>
      <c r="N167" s="138">
        <v>42858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76</v>
      </c>
      <c r="B168" s="130">
        <v>42678</v>
      </c>
      <c r="C168" s="130"/>
      <c r="D168" s="131" t="s">
        <v>439</v>
      </c>
      <c r="E168" s="132" t="s">
        <v>545</v>
      </c>
      <c r="F168" s="133">
        <v>155</v>
      </c>
      <c r="G168" s="132"/>
      <c r="H168" s="132">
        <v>210</v>
      </c>
      <c r="I168" s="134">
        <v>210</v>
      </c>
      <c r="J168" s="135" t="s">
        <v>682</v>
      </c>
      <c r="K168" s="136">
        <f t="shared" si="73"/>
        <v>55</v>
      </c>
      <c r="L168" s="137">
        <f>K168/F168</f>
        <v>0.35483870967741937</v>
      </c>
      <c r="M168" s="132" t="s">
        <v>547</v>
      </c>
      <c r="N168" s="138">
        <v>42944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77</v>
      </c>
      <c r="B169" s="140">
        <v>42710</v>
      </c>
      <c r="C169" s="140"/>
      <c r="D169" s="141" t="s">
        <v>683</v>
      </c>
      <c r="E169" s="142" t="s">
        <v>545</v>
      </c>
      <c r="F169" s="143">
        <v>150.5</v>
      </c>
      <c r="G169" s="143"/>
      <c r="H169" s="144">
        <v>72.5</v>
      </c>
      <c r="I169" s="144">
        <v>174</v>
      </c>
      <c r="J169" s="145" t="s">
        <v>684</v>
      </c>
      <c r="K169" s="146">
        <v>-78</v>
      </c>
      <c r="L169" s="147">
        <v>-0.51827242524916906</v>
      </c>
      <c r="M169" s="143" t="s">
        <v>557</v>
      </c>
      <c r="N169" s="140">
        <v>43333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78</v>
      </c>
      <c r="B170" s="130">
        <v>42712</v>
      </c>
      <c r="C170" s="130"/>
      <c r="D170" s="131" t="s">
        <v>685</v>
      </c>
      <c r="E170" s="132" t="s">
        <v>545</v>
      </c>
      <c r="F170" s="133">
        <v>380</v>
      </c>
      <c r="G170" s="132"/>
      <c r="H170" s="132">
        <v>478</v>
      </c>
      <c r="I170" s="134">
        <v>468</v>
      </c>
      <c r="J170" s="135" t="s">
        <v>631</v>
      </c>
      <c r="K170" s="136">
        <f>H170-F170</f>
        <v>98</v>
      </c>
      <c r="L170" s="137">
        <f>K170/F170</f>
        <v>0.25789473684210529</v>
      </c>
      <c r="M170" s="132" t="s">
        <v>547</v>
      </c>
      <c r="N170" s="138">
        <v>43025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79</v>
      </c>
      <c r="B171" s="130">
        <v>42734</v>
      </c>
      <c r="C171" s="130"/>
      <c r="D171" s="131" t="s">
        <v>118</v>
      </c>
      <c r="E171" s="132" t="s">
        <v>545</v>
      </c>
      <c r="F171" s="133">
        <v>305</v>
      </c>
      <c r="G171" s="132"/>
      <c r="H171" s="132">
        <v>375</v>
      </c>
      <c r="I171" s="134">
        <v>375</v>
      </c>
      <c r="J171" s="135" t="s">
        <v>631</v>
      </c>
      <c r="K171" s="136">
        <f>H171-F171</f>
        <v>70</v>
      </c>
      <c r="L171" s="137">
        <f>K171/F171</f>
        <v>0.22950819672131148</v>
      </c>
      <c r="M171" s="132" t="s">
        <v>547</v>
      </c>
      <c r="N171" s="138">
        <v>42768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80</v>
      </c>
      <c r="B172" s="130">
        <v>42739</v>
      </c>
      <c r="C172" s="130"/>
      <c r="D172" s="131" t="s">
        <v>102</v>
      </c>
      <c r="E172" s="132" t="s">
        <v>545</v>
      </c>
      <c r="F172" s="133">
        <v>99.5</v>
      </c>
      <c r="G172" s="132"/>
      <c r="H172" s="132">
        <v>158</v>
      </c>
      <c r="I172" s="134">
        <v>158</v>
      </c>
      <c r="J172" s="135" t="s">
        <v>631</v>
      </c>
      <c r="K172" s="136">
        <f>H172-F172</f>
        <v>58.5</v>
      </c>
      <c r="L172" s="137">
        <f>K172/F172</f>
        <v>0.5879396984924623</v>
      </c>
      <c r="M172" s="132" t="s">
        <v>547</v>
      </c>
      <c r="N172" s="138">
        <v>42898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81</v>
      </c>
      <c r="B173" s="130">
        <v>42739</v>
      </c>
      <c r="C173" s="130"/>
      <c r="D173" s="131" t="s">
        <v>102</v>
      </c>
      <c r="E173" s="132" t="s">
        <v>545</v>
      </c>
      <c r="F173" s="133">
        <v>99.5</v>
      </c>
      <c r="G173" s="132"/>
      <c r="H173" s="132">
        <v>158</v>
      </c>
      <c r="I173" s="134">
        <v>158</v>
      </c>
      <c r="J173" s="135" t="s">
        <v>631</v>
      </c>
      <c r="K173" s="136">
        <v>58.5</v>
      </c>
      <c r="L173" s="137">
        <v>0.58793969849246197</v>
      </c>
      <c r="M173" s="132" t="s">
        <v>547</v>
      </c>
      <c r="N173" s="138">
        <v>42898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82</v>
      </c>
      <c r="B174" s="130">
        <v>42786</v>
      </c>
      <c r="C174" s="130"/>
      <c r="D174" s="131" t="s">
        <v>205</v>
      </c>
      <c r="E174" s="132" t="s">
        <v>545</v>
      </c>
      <c r="F174" s="133">
        <v>140.5</v>
      </c>
      <c r="G174" s="132"/>
      <c r="H174" s="132">
        <v>220</v>
      </c>
      <c r="I174" s="134">
        <v>220</v>
      </c>
      <c r="J174" s="135" t="s">
        <v>631</v>
      </c>
      <c r="K174" s="136">
        <f>H174-F174</f>
        <v>79.5</v>
      </c>
      <c r="L174" s="137">
        <f>K174/F174</f>
        <v>0.5658362989323843</v>
      </c>
      <c r="M174" s="132" t="s">
        <v>547</v>
      </c>
      <c r="N174" s="138">
        <v>42864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83</v>
      </c>
      <c r="B175" s="130">
        <v>42786</v>
      </c>
      <c r="C175" s="130"/>
      <c r="D175" s="131" t="s">
        <v>686</v>
      </c>
      <c r="E175" s="132" t="s">
        <v>545</v>
      </c>
      <c r="F175" s="133">
        <v>202.5</v>
      </c>
      <c r="G175" s="132"/>
      <c r="H175" s="132">
        <v>234</v>
      </c>
      <c r="I175" s="134">
        <v>234</v>
      </c>
      <c r="J175" s="135" t="s">
        <v>631</v>
      </c>
      <c r="K175" s="136">
        <v>31.5</v>
      </c>
      <c r="L175" s="137">
        <v>0.155555555555556</v>
      </c>
      <c r="M175" s="132" t="s">
        <v>547</v>
      </c>
      <c r="N175" s="138">
        <v>42836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84</v>
      </c>
      <c r="B176" s="130">
        <v>42818</v>
      </c>
      <c r="C176" s="130"/>
      <c r="D176" s="131" t="s">
        <v>687</v>
      </c>
      <c r="E176" s="132" t="s">
        <v>545</v>
      </c>
      <c r="F176" s="133">
        <v>300.5</v>
      </c>
      <c r="G176" s="132"/>
      <c r="H176" s="132">
        <v>417.5</v>
      </c>
      <c r="I176" s="134">
        <v>420</v>
      </c>
      <c r="J176" s="135" t="s">
        <v>688</v>
      </c>
      <c r="K176" s="136">
        <f>H176-F176</f>
        <v>117</v>
      </c>
      <c r="L176" s="137">
        <f>K176/F176</f>
        <v>0.38935108153078202</v>
      </c>
      <c r="M176" s="132" t="s">
        <v>547</v>
      </c>
      <c r="N176" s="138">
        <v>43070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85</v>
      </c>
      <c r="B177" s="130">
        <v>42818</v>
      </c>
      <c r="C177" s="130"/>
      <c r="D177" s="131" t="s">
        <v>661</v>
      </c>
      <c r="E177" s="132" t="s">
        <v>545</v>
      </c>
      <c r="F177" s="133">
        <v>850</v>
      </c>
      <c r="G177" s="132"/>
      <c r="H177" s="132">
        <v>1042.5</v>
      </c>
      <c r="I177" s="134">
        <v>1023</v>
      </c>
      <c r="J177" s="135" t="s">
        <v>689</v>
      </c>
      <c r="K177" s="136">
        <v>192.5</v>
      </c>
      <c r="L177" s="137">
        <v>0.22647058823529401</v>
      </c>
      <c r="M177" s="132" t="s">
        <v>547</v>
      </c>
      <c r="N177" s="138">
        <v>42830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86</v>
      </c>
      <c r="B178" s="130">
        <v>42830</v>
      </c>
      <c r="C178" s="130"/>
      <c r="D178" s="131" t="s">
        <v>465</v>
      </c>
      <c r="E178" s="132" t="s">
        <v>545</v>
      </c>
      <c r="F178" s="133">
        <v>785</v>
      </c>
      <c r="G178" s="132"/>
      <c r="H178" s="132">
        <v>930</v>
      </c>
      <c r="I178" s="134">
        <v>920</v>
      </c>
      <c r="J178" s="135" t="s">
        <v>690</v>
      </c>
      <c r="K178" s="136">
        <f>H178-F178</f>
        <v>145</v>
      </c>
      <c r="L178" s="137">
        <f>K178/F178</f>
        <v>0.18471337579617833</v>
      </c>
      <c r="M178" s="132" t="s">
        <v>547</v>
      </c>
      <c r="N178" s="138">
        <v>42976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87</v>
      </c>
      <c r="B179" s="140">
        <v>42831</v>
      </c>
      <c r="C179" s="140"/>
      <c r="D179" s="141" t="s">
        <v>691</v>
      </c>
      <c r="E179" s="142" t="s">
        <v>545</v>
      </c>
      <c r="F179" s="143">
        <v>40</v>
      </c>
      <c r="G179" s="143"/>
      <c r="H179" s="144">
        <v>13.1</v>
      </c>
      <c r="I179" s="144">
        <v>60</v>
      </c>
      <c r="J179" s="145" t="s">
        <v>692</v>
      </c>
      <c r="K179" s="146">
        <v>-26.9</v>
      </c>
      <c r="L179" s="147">
        <v>-0.67249999999999999</v>
      </c>
      <c r="M179" s="143" t="s">
        <v>557</v>
      </c>
      <c r="N179" s="140">
        <v>43138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88</v>
      </c>
      <c r="B180" s="130">
        <v>42837</v>
      </c>
      <c r="C180" s="130"/>
      <c r="D180" s="131" t="s">
        <v>100</v>
      </c>
      <c r="E180" s="132" t="s">
        <v>545</v>
      </c>
      <c r="F180" s="133">
        <v>289.5</v>
      </c>
      <c r="G180" s="132"/>
      <c r="H180" s="132">
        <v>354</v>
      </c>
      <c r="I180" s="134">
        <v>360</v>
      </c>
      <c r="J180" s="135" t="s">
        <v>693</v>
      </c>
      <c r="K180" s="136">
        <f t="shared" ref="K180:K188" si="74">H180-F180</f>
        <v>64.5</v>
      </c>
      <c r="L180" s="137">
        <f t="shared" ref="L180:L188" si="75">K180/F180</f>
        <v>0.22279792746113988</v>
      </c>
      <c r="M180" s="132" t="s">
        <v>547</v>
      </c>
      <c r="N180" s="138">
        <v>43040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89</v>
      </c>
      <c r="B181" s="130">
        <v>42845</v>
      </c>
      <c r="C181" s="130"/>
      <c r="D181" s="131" t="s">
        <v>413</v>
      </c>
      <c r="E181" s="132" t="s">
        <v>545</v>
      </c>
      <c r="F181" s="133">
        <v>700</v>
      </c>
      <c r="G181" s="132"/>
      <c r="H181" s="132">
        <v>840</v>
      </c>
      <c r="I181" s="134">
        <v>840</v>
      </c>
      <c r="J181" s="135" t="s">
        <v>694</v>
      </c>
      <c r="K181" s="136">
        <f t="shared" si="74"/>
        <v>140</v>
      </c>
      <c r="L181" s="137">
        <f t="shared" si="75"/>
        <v>0.2</v>
      </c>
      <c r="M181" s="132" t="s">
        <v>547</v>
      </c>
      <c r="N181" s="138">
        <v>42893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90</v>
      </c>
      <c r="B182" s="130">
        <v>42887</v>
      </c>
      <c r="C182" s="130"/>
      <c r="D182" s="131" t="s">
        <v>695</v>
      </c>
      <c r="E182" s="132" t="s">
        <v>545</v>
      </c>
      <c r="F182" s="133">
        <v>130</v>
      </c>
      <c r="G182" s="132"/>
      <c r="H182" s="132">
        <v>144.25</v>
      </c>
      <c r="I182" s="134">
        <v>170</v>
      </c>
      <c r="J182" s="135" t="s">
        <v>696</v>
      </c>
      <c r="K182" s="136">
        <f t="shared" si="74"/>
        <v>14.25</v>
      </c>
      <c r="L182" s="137">
        <f t="shared" si="75"/>
        <v>0.10961538461538461</v>
      </c>
      <c r="M182" s="132" t="s">
        <v>547</v>
      </c>
      <c r="N182" s="138">
        <v>43675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91</v>
      </c>
      <c r="B183" s="130">
        <v>42901</v>
      </c>
      <c r="C183" s="130"/>
      <c r="D183" s="131" t="s">
        <v>697</v>
      </c>
      <c r="E183" s="132" t="s">
        <v>545</v>
      </c>
      <c r="F183" s="133">
        <v>214.5</v>
      </c>
      <c r="G183" s="132"/>
      <c r="H183" s="132">
        <v>262</v>
      </c>
      <c r="I183" s="134">
        <v>262</v>
      </c>
      <c r="J183" s="135" t="s">
        <v>566</v>
      </c>
      <c r="K183" s="136">
        <f t="shared" si="74"/>
        <v>47.5</v>
      </c>
      <c r="L183" s="137">
        <f t="shared" si="75"/>
        <v>0.22144522144522144</v>
      </c>
      <c r="M183" s="132" t="s">
        <v>547</v>
      </c>
      <c r="N183" s="138">
        <v>42977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92</v>
      </c>
      <c r="B184" s="161">
        <v>42933</v>
      </c>
      <c r="C184" s="161"/>
      <c r="D184" s="162" t="s">
        <v>698</v>
      </c>
      <c r="E184" s="163" t="s">
        <v>545</v>
      </c>
      <c r="F184" s="164">
        <v>370</v>
      </c>
      <c r="G184" s="163"/>
      <c r="H184" s="163">
        <v>447.5</v>
      </c>
      <c r="I184" s="165">
        <v>450</v>
      </c>
      <c r="J184" s="166" t="s">
        <v>631</v>
      </c>
      <c r="K184" s="136">
        <f t="shared" si="74"/>
        <v>77.5</v>
      </c>
      <c r="L184" s="167">
        <f t="shared" si="75"/>
        <v>0.20945945945945946</v>
      </c>
      <c r="M184" s="163" t="s">
        <v>547</v>
      </c>
      <c r="N184" s="168">
        <v>43035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93</v>
      </c>
      <c r="B185" s="161">
        <v>42943</v>
      </c>
      <c r="C185" s="161"/>
      <c r="D185" s="162" t="s">
        <v>203</v>
      </c>
      <c r="E185" s="163" t="s">
        <v>545</v>
      </c>
      <c r="F185" s="164">
        <v>657.5</v>
      </c>
      <c r="G185" s="163"/>
      <c r="H185" s="163">
        <v>825</v>
      </c>
      <c r="I185" s="165">
        <v>820</v>
      </c>
      <c r="J185" s="166" t="s">
        <v>631</v>
      </c>
      <c r="K185" s="136">
        <f t="shared" si="74"/>
        <v>167.5</v>
      </c>
      <c r="L185" s="167">
        <f t="shared" si="75"/>
        <v>0.25475285171102663</v>
      </c>
      <c r="M185" s="163" t="s">
        <v>547</v>
      </c>
      <c r="N185" s="168">
        <v>43090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94</v>
      </c>
      <c r="B186" s="130">
        <v>42964</v>
      </c>
      <c r="C186" s="130"/>
      <c r="D186" s="131" t="s">
        <v>374</v>
      </c>
      <c r="E186" s="132" t="s">
        <v>545</v>
      </c>
      <c r="F186" s="133">
        <v>605</v>
      </c>
      <c r="G186" s="132"/>
      <c r="H186" s="132">
        <v>750</v>
      </c>
      <c r="I186" s="134">
        <v>750</v>
      </c>
      <c r="J186" s="135" t="s">
        <v>690</v>
      </c>
      <c r="K186" s="136">
        <f t="shared" si="74"/>
        <v>145</v>
      </c>
      <c r="L186" s="137">
        <f t="shared" si="75"/>
        <v>0.23966942148760331</v>
      </c>
      <c r="M186" s="132" t="s">
        <v>547</v>
      </c>
      <c r="N186" s="138">
        <v>43027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95</v>
      </c>
      <c r="B187" s="140">
        <v>42979</v>
      </c>
      <c r="C187" s="140"/>
      <c r="D187" s="148" t="s">
        <v>699</v>
      </c>
      <c r="E187" s="143" t="s">
        <v>545</v>
      </c>
      <c r="F187" s="143">
        <v>255</v>
      </c>
      <c r="G187" s="144"/>
      <c r="H187" s="144">
        <v>217.25</v>
      </c>
      <c r="I187" s="144">
        <v>320</v>
      </c>
      <c r="J187" s="145" t="s">
        <v>700</v>
      </c>
      <c r="K187" s="146">
        <f t="shared" si="74"/>
        <v>-37.75</v>
      </c>
      <c r="L187" s="149">
        <f t="shared" si="75"/>
        <v>-0.14803921568627451</v>
      </c>
      <c r="M187" s="143" t="s">
        <v>557</v>
      </c>
      <c r="N187" s="140">
        <v>43661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96</v>
      </c>
      <c r="B188" s="130">
        <v>42997</v>
      </c>
      <c r="C188" s="130"/>
      <c r="D188" s="131" t="s">
        <v>701</v>
      </c>
      <c r="E188" s="132" t="s">
        <v>545</v>
      </c>
      <c r="F188" s="133">
        <v>215</v>
      </c>
      <c r="G188" s="132"/>
      <c r="H188" s="132">
        <v>258</v>
      </c>
      <c r="I188" s="134">
        <v>258</v>
      </c>
      <c r="J188" s="135" t="s">
        <v>631</v>
      </c>
      <c r="K188" s="136">
        <f t="shared" si="74"/>
        <v>43</v>
      </c>
      <c r="L188" s="137">
        <f t="shared" si="75"/>
        <v>0.2</v>
      </c>
      <c r="M188" s="132" t="s">
        <v>547</v>
      </c>
      <c r="N188" s="138">
        <v>43040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97</v>
      </c>
      <c r="B189" s="130">
        <v>42997</v>
      </c>
      <c r="C189" s="130"/>
      <c r="D189" s="131" t="s">
        <v>701</v>
      </c>
      <c r="E189" s="132" t="s">
        <v>545</v>
      </c>
      <c r="F189" s="133">
        <v>215</v>
      </c>
      <c r="G189" s="132"/>
      <c r="H189" s="132">
        <v>258</v>
      </c>
      <c r="I189" s="134">
        <v>258</v>
      </c>
      <c r="J189" s="166" t="s">
        <v>631</v>
      </c>
      <c r="K189" s="136">
        <v>43</v>
      </c>
      <c r="L189" s="137">
        <v>0.2</v>
      </c>
      <c r="M189" s="132" t="s">
        <v>547</v>
      </c>
      <c r="N189" s="138">
        <v>43040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98</v>
      </c>
      <c r="B190" s="161">
        <v>42998</v>
      </c>
      <c r="C190" s="161"/>
      <c r="D190" s="162" t="s">
        <v>702</v>
      </c>
      <c r="E190" s="163" t="s">
        <v>545</v>
      </c>
      <c r="F190" s="133">
        <v>75</v>
      </c>
      <c r="G190" s="163"/>
      <c r="H190" s="163">
        <v>90</v>
      </c>
      <c r="I190" s="165">
        <v>90</v>
      </c>
      <c r="J190" s="135" t="s">
        <v>703</v>
      </c>
      <c r="K190" s="136">
        <f t="shared" ref="K190:K195" si="76">H190-F190</f>
        <v>15</v>
      </c>
      <c r="L190" s="137">
        <f t="shared" ref="L190:L195" si="77">K190/F190</f>
        <v>0.2</v>
      </c>
      <c r="M190" s="132" t="s">
        <v>547</v>
      </c>
      <c r="N190" s="138">
        <v>43019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0">
        <v>99</v>
      </c>
      <c r="B191" s="161">
        <v>43011</v>
      </c>
      <c r="C191" s="161"/>
      <c r="D191" s="162" t="s">
        <v>704</v>
      </c>
      <c r="E191" s="163" t="s">
        <v>545</v>
      </c>
      <c r="F191" s="164">
        <v>315</v>
      </c>
      <c r="G191" s="163"/>
      <c r="H191" s="163">
        <v>392</v>
      </c>
      <c r="I191" s="165">
        <v>384</v>
      </c>
      <c r="J191" s="166" t="s">
        <v>705</v>
      </c>
      <c r="K191" s="136">
        <f t="shared" si="76"/>
        <v>77</v>
      </c>
      <c r="L191" s="167">
        <f t="shared" si="77"/>
        <v>0.24444444444444444</v>
      </c>
      <c r="M191" s="163" t="s">
        <v>547</v>
      </c>
      <c r="N191" s="168">
        <v>43017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100</v>
      </c>
      <c r="B192" s="161">
        <v>43013</v>
      </c>
      <c r="C192" s="161"/>
      <c r="D192" s="162" t="s">
        <v>443</v>
      </c>
      <c r="E192" s="163" t="s">
        <v>545</v>
      </c>
      <c r="F192" s="164">
        <v>145</v>
      </c>
      <c r="G192" s="163"/>
      <c r="H192" s="163">
        <v>179</v>
      </c>
      <c r="I192" s="165">
        <v>180</v>
      </c>
      <c r="J192" s="166" t="s">
        <v>706</v>
      </c>
      <c r="K192" s="136">
        <f t="shared" si="76"/>
        <v>34</v>
      </c>
      <c r="L192" s="167">
        <f t="shared" si="77"/>
        <v>0.23448275862068965</v>
      </c>
      <c r="M192" s="163" t="s">
        <v>547</v>
      </c>
      <c r="N192" s="168">
        <v>43025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101</v>
      </c>
      <c r="B193" s="161">
        <v>43014</v>
      </c>
      <c r="C193" s="161"/>
      <c r="D193" s="162" t="s">
        <v>349</v>
      </c>
      <c r="E193" s="163" t="s">
        <v>545</v>
      </c>
      <c r="F193" s="164">
        <v>256</v>
      </c>
      <c r="G193" s="163"/>
      <c r="H193" s="163">
        <v>323</v>
      </c>
      <c r="I193" s="165">
        <v>320</v>
      </c>
      <c r="J193" s="166" t="s">
        <v>631</v>
      </c>
      <c r="K193" s="136">
        <f t="shared" si="76"/>
        <v>67</v>
      </c>
      <c r="L193" s="167">
        <f t="shared" si="77"/>
        <v>0.26171875</v>
      </c>
      <c r="M193" s="163" t="s">
        <v>547</v>
      </c>
      <c r="N193" s="168">
        <v>43067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102</v>
      </c>
      <c r="B194" s="161">
        <v>43017</v>
      </c>
      <c r="C194" s="161"/>
      <c r="D194" s="162" t="s">
        <v>363</v>
      </c>
      <c r="E194" s="163" t="s">
        <v>545</v>
      </c>
      <c r="F194" s="164">
        <v>137.5</v>
      </c>
      <c r="G194" s="163"/>
      <c r="H194" s="163">
        <v>184</v>
      </c>
      <c r="I194" s="165">
        <v>183</v>
      </c>
      <c r="J194" s="166" t="s">
        <v>707</v>
      </c>
      <c r="K194" s="136">
        <f t="shared" si="76"/>
        <v>46.5</v>
      </c>
      <c r="L194" s="167">
        <f t="shared" si="77"/>
        <v>0.33818181818181819</v>
      </c>
      <c r="M194" s="163" t="s">
        <v>547</v>
      </c>
      <c r="N194" s="168">
        <v>43108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103</v>
      </c>
      <c r="B195" s="161">
        <v>43018</v>
      </c>
      <c r="C195" s="161"/>
      <c r="D195" s="162" t="s">
        <v>708</v>
      </c>
      <c r="E195" s="163" t="s">
        <v>545</v>
      </c>
      <c r="F195" s="164">
        <v>125.5</v>
      </c>
      <c r="G195" s="163"/>
      <c r="H195" s="163">
        <v>158</v>
      </c>
      <c r="I195" s="165">
        <v>155</v>
      </c>
      <c r="J195" s="166" t="s">
        <v>709</v>
      </c>
      <c r="K195" s="136">
        <f t="shared" si="76"/>
        <v>32.5</v>
      </c>
      <c r="L195" s="167">
        <f t="shared" si="77"/>
        <v>0.25896414342629481</v>
      </c>
      <c r="M195" s="163" t="s">
        <v>547</v>
      </c>
      <c r="N195" s="168">
        <v>43067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104</v>
      </c>
      <c r="B196" s="161">
        <v>43018</v>
      </c>
      <c r="C196" s="161"/>
      <c r="D196" s="162" t="s">
        <v>710</v>
      </c>
      <c r="E196" s="163" t="s">
        <v>545</v>
      </c>
      <c r="F196" s="164">
        <v>895</v>
      </c>
      <c r="G196" s="163"/>
      <c r="H196" s="163">
        <v>1122.5</v>
      </c>
      <c r="I196" s="165">
        <v>1078</v>
      </c>
      <c r="J196" s="166" t="s">
        <v>711</v>
      </c>
      <c r="K196" s="136">
        <v>227.5</v>
      </c>
      <c r="L196" s="167">
        <v>0.25418994413407803</v>
      </c>
      <c r="M196" s="163" t="s">
        <v>547</v>
      </c>
      <c r="N196" s="168">
        <v>43117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105</v>
      </c>
      <c r="B197" s="161">
        <v>43020</v>
      </c>
      <c r="C197" s="161"/>
      <c r="D197" s="162" t="s">
        <v>358</v>
      </c>
      <c r="E197" s="163" t="s">
        <v>545</v>
      </c>
      <c r="F197" s="164">
        <v>525</v>
      </c>
      <c r="G197" s="163"/>
      <c r="H197" s="163">
        <v>629</v>
      </c>
      <c r="I197" s="165">
        <v>629</v>
      </c>
      <c r="J197" s="166" t="s">
        <v>631</v>
      </c>
      <c r="K197" s="136">
        <v>104</v>
      </c>
      <c r="L197" s="167">
        <v>0.19809523809523799</v>
      </c>
      <c r="M197" s="163" t="s">
        <v>547</v>
      </c>
      <c r="N197" s="168">
        <v>43119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106</v>
      </c>
      <c r="B198" s="161">
        <v>43046</v>
      </c>
      <c r="C198" s="161"/>
      <c r="D198" s="162" t="s">
        <v>391</v>
      </c>
      <c r="E198" s="163" t="s">
        <v>545</v>
      </c>
      <c r="F198" s="164">
        <v>740</v>
      </c>
      <c r="G198" s="163"/>
      <c r="H198" s="163">
        <v>892.5</v>
      </c>
      <c r="I198" s="165">
        <v>900</v>
      </c>
      <c r="J198" s="166" t="s">
        <v>712</v>
      </c>
      <c r="K198" s="136">
        <f>H198-F198</f>
        <v>152.5</v>
      </c>
      <c r="L198" s="167">
        <f>K198/F198</f>
        <v>0.20608108108108109</v>
      </c>
      <c r="M198" s="163" t="s">
        <v>547</v>
      </c>
      <c r="N198" s="168">
        <v>43052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107</v>
      </c>
      <c r="B199" s="130">
        <v>43073</v>
      </c>
      <c r="C199" s="130"/>
      <c r="D199" s="131" t="s">
        <v>713</v>
      </c>
      <c r="E199" s="132" t="s">
        <v>545</v>
      </c>
      <c r="F199" s="133">
        <v>118.5</v>
      </c>
      <c r="G199" s="132"/>
      <c r="H199" s="132">
        <v>143.5</v>
      </c>
      <c r="I199" s="134">
        <v>145</v>
      </c>
      <c r="J199" s="135" t="s">
        <v>714</v>
      </c>
      <c r="K199" s="136">
        <f>H199-F199</f>
        <v>25</v>
      </c>
      <c r="L199" s="137">
        <f>K199/F199</f>
        <v>0.2109704641350211</v>
      </c>
      <c r="M199" s="132" t="s">
        <v>547</v>
      </c>
      <c r="N199" s="138">
        <v>43097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108</v>
      </c>
      <c r="B200" s="140">
        <v>43090</v>
      </c>
      <c r="C200" s="140"/>
      <c r="D200" s="141" t="s">
        <v>418</v>
      </c>
      <c r="E200" s="142" t="s">
        <v>545</v>
      </c>
      <c r="F200" s="143">
        <v>715</v>
      </c>
      <c r="G200" s="143"/>
      <c r="H200" s="144">
        <v>500</v>
      </c>
      <c r="I200" s="144">
        <v>872</v>
      </c>
      <c r="J200" s="145" t="s">
        <v>715</v>
      </c>
      <c r="K200" s="146">
        <f>H200-F200</f>
        <v>-215</v>
      </c>
      <c r="L200" s="147">
        <f>K200/F200</f>
        <v>-0.30069930069930068</v>
      </c>
      <c r="M200" s="143" t="s">
        <v>557</v>
      </c>
      <c r="N200" s="140">
        <v>43670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109</v>
      </c>
      <c r="B201" s="130">
        <v>43098</v>
      </c>
      <c r="C201" s="130"/>
      <c r="D201" s="131" t="s">
        <v>704</v>
      </c>
      <c r="E201" s="132" t="s">
        <v>545</v>
      </c>
      <c r="F201" s="133">
        <v>435</v>
      </c>
      <c r="G201" s="132"/>
      <c r="H201" s="132">
        <v>542.5</v>
      </c>
      <c r="I201" s="134">
        <v>539</v>
      </c>
      <c r="J201" s="135" t="s">
        <v>631</v>
      </c>
      <c r="K201" s="136">
        <v>107.5</v>
      </c>
      <c r="L201" s="137">
        <v>0.247126436781609</v>
      </c>
      <c r="M201" s="132" t="s">
        <v>547</v>
      </c>
      <c r="N201" s="138">
        <v>43206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110</v>
      </c>
      <c r="B202" s="130">
        <v>43098</v>
      </c>
      <c r="C202" s="130"/>
      <c r="D202" s="131" t="s">
        <v>517</v>
      </c>
      <c r="E202" s="132" t="s">
        <v>545</v>
      </c>
      <c r="F202" s="133">
        <v>885</v>
      </c>
      <c r="G202" s="132"/>
      <c r="H202" s="132">
        <v>1090</v>
      </c>
      <c r="I202" s="134">
        <v>1084</v>
      </c>
      <c r="J202" s="135" t="s">
        <v>631</v>
      </c>
      <c r="K202" s="136">
        <v>205</v>
      </c>
      <c r="L202" s="137">
        <v>0.23163841807909599</v>
      </c>
      <c r="M202" s="132" t="s">
        <v>547</v>
      </c>
      <c r="N202" s="138">
        <v>43213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9">
        <v>111</v>
      </c>
      <c r="B203" s="170">
        <v>43192</v>
      </c>
      <c r="C203" s="170"/>
      <c r="D203" s="148" t="s">
        <v>716</v>
      </c>
      <c r="E203" s="143" t="s">
        <v>545</v>
      </c>
      <c r="F203" s="171">
        <v>478.5</v>
      </c>
      <c r="G203" s="143"/>
      <c r="H203" s="143">
        <v>442</v>
      </c>
      <c r="I203" s="144">
        <v>613</v>
      </c>
      <c r="J203" s="145" t="s">
        <v>717</v>
      </c>
      <c r="K203" s="146">
        <f>H203-F203</f>
        <v>-36.5</v>
      </c>
      <c r="L203" s="147">
        <f>K203/F203</f>
        <v>-7.6280041797283177E-2</v>
      </c>
      <c r="M203" s="143" t="s">
        <v>557</v>
      </c>
      <c r="N203" s="140">
        <v>43762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112</v>
      </c>
      <c r="B204" s="140">
        <v>43194</v>
      </c>
      <c r="C204" s="140"/>
      <c r="D204" s="141" t="s">
        <v>718</v>
      </c>
      <c r="E204" s="142" t="s">
        <v>545</v>
      </c>
      <c r="F204" s="143">
        <f>141.5-7.3</f>
        <v>134.19999999999999</v>
      </c>
      <c r="G204" s="143"/>
      <c r="H204" s="144">
        <v>77</v>
      </c>
      <c r="I204" s="144">
        <v>180</v>
      </c>
      <c r="J204" s="145" t="s">
        <v>719</v>
      </c>
      <c r="K204" s="146">
        <f>H204-F204</f>
        <v>-57.199999999999989</v>
      </c>
      <c r="L204" s="147">
        <f>K204/F204</f>
        <v>-0.42622950819672129</v>
      </c>
      <c r="M204" s="143" t="s">
        <v>557</v>
      </c>
      <c r="N204" s="140">
        <v>43522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113</v>
      </c>
      <c r="B205" s="140">
        <v>43209</v>
      </c>
      <c r="C205" s="140"/>
      <c r="D205" s="141" t="s">
        <v>720</v>
      </c>
      <c r="E205" s="142" t="s">
        <v>545</v>
      </c>
      <c r="F205" s="143">
        <v>430</v>
      </c>
      <c r="G205" s="143"/>
      <c r="H205" s="144">
        <v>220</v>
      </c>
      <c r="I205" s="144">
        <v>537</v>
      </c>
      <c r="J205" s="145" t="s">
        <v>721</v>
      </c>
      <c r="K205" s="146">
        <f>H205-F205</f>
        <v>-210</v>
      </c>
      <c r="L205" s="147">
        <f>K205/F205</f>
        <v>-0.48837209302325579</v>
      </c>
      <c r="M205" s="143" t="s">
        <v>557</v>
      </c>
      <c r="N205" s="140">
        <v>43252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114</v>
      </c>
      <c r="B206" s="161">
        <v>43220</v>
      </c>
      <c r="C206" s="161"/>
      <c r="D206" s="162" t="s">
        <v>722</v>
      </c>
      <c r="E206" s="163" t="s">
        <v>545</v>
      </c>
      <c r="F206" s="163">
        <v>153.5</v>
      </c>
      <c r="G206" s="163"/>
      <c r="H206" s="163">
        <v>196</v>
      </c>
      <c r="I206" s="165">
        <v>196</v>
      </c>
      <c r="J206" s="135" t="s">
        <v>723</v>
      </c>
      <c r="K206" s="136">
        <f>H206-F206</f>
        <v>42.5</v>
      </c>
      <c r="L206" s="137">
        <f>K206/F206</f>
        <v>0.27687296416938112</v>
      </c>
      <c r="M206" s="132" t="s">
        <v>547</v>
      </c>
      <c r="N206" s="138">
        <v>43605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39">
        <v>115</v>
      </c>
      <c r="B207" s="140">
        <v>43306</v>
      </c>
      <c r="C207" s="140"/>
      <c r="D207" s="141" t="s">
        <v>691</v>
      </c>
      <c r="E207" s="142" t="s">
        <v>545</v>
      </c>
      <c r="F207" s="143">
        <v>27.5</v>
      </c>
      <c r="G207" s="143"/>
      <c r="H207" s="144">
        <v>13.1</v>
      </c>
      <c r="I207" s="144">
        <v>60</v>
      </c>
      <c r="J207" s="145" t="s">
        <v>724</v>
      </c>
      <c r="K207" s="146">
        <v>-14.4</v>
      </c>
      <c r="L207" s="147">
        <v>-0.52363636363636401</v>
      </c>
      <c r="M207" s="143" t="s">
        <v>557</v>
      </c>
      <c r="N207" s="140">
        <v>43138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9">
        <v>116</v>
      </c>
      <c r="B208" s="170">
        <v>43318</v>
      </c>
      <c r="C208" s="170"/>
      <c r="D208" s="148" t="s">
        <v>725</v>
      </c>
      <c r="E208" s="143" t="s">
        <v>545</v>
      </c>
      <c r="F208" s="143">
        <v>148.5</v>
      </c>
      <c r="G208" s="143"/>
      <c r="H208" s="143">
        <v>102</v>
      </c>
      <c r="I208" s="144">
        <v>182</v>
      </c>
      <c r="J208" s="145" t="s">
        <v>726</v>
      </c>
      <c r="K208" s="146">
        <f>H208-F208</f>
        <v>-46.5</v>
      </c>
      <c r="L208" s="147">
        <f>K208/F208</f>
        <v>-0.31313131313131315</v>
      </c>
      <c r="M208" s="143" t="s">
        <v>557</v>
      </c>
      <c r="N208" s="140">
        <v>43661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117</v>
      </c>
      <c r="B209" s="130">
        <v>43335</v>
      </c>
      <c r="C209" s="130"/>
      <c r="D209" s="131" t="s">
        <v>727</v>
      </c>
      <c r="E209" s="132" t="s">
        <v>545</v>
      </c>
      <c r="F209" s="163">
        <v>285</v>
      </c>
      <c r="G209" s="132"/>
      <c r="H209" s="132">
        <v>355</v>
      </c>
      <c r="I209" s="134">
        <v>364</v>
      </c>
      <c r="J209" s="135" t="s">
        <v>728</v>
      </c>
      <c r="K209" s="136">
        <v>70</v>
      </c>
      <c r="L209" s="137">
        <v>0.24561403508771901</v>
      </c>
      <c r="M209" s="132" t="s">
        <v>547</v>
      </c>
      <c r="N209" s="138">
        <v>43455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118</v>
      </c>
      <c r="B210" s="130">
        <v>43341</v>
      </c>
      <c r="C210" s="130"/>
      <c r="D210" s="131" t="s">
        <v>383</v>
      </c>
      <c r="E210" s="132" t="s">
        <v>545</v>
      </c>
      <c r="F210" s="163">
        <v>525</v>
      </c>
      <c r="G210" s="132"/>
      <c r="H210" s="132">
        <v>585</v>
      </c>
      <c r="I210" s="134">
        <v>635</v>
      </c>
      <c r="J210" s="135" t="s">
        <v>729</v>
      </c>
      <c r="K210" s="136">
        <f t="shared" ref="K210:K241" si="78">H210-F210</f>
        <v>60</v>
      </c>
      <c r="L210" s="137">
        <f t="shared" ref="L210:L241" si="79">K210/F210</f>
        <v>0.11428571428571428</v>
      </c>
      <c r="M210" s="132" t="s">
        <v>547</v>
      </c>
      <c r="N210" s="138">
        <v>43662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119</v>
      </c>
      <c r="B211" s="130">
        <v>43395</v>
      </c>
      <c r="C211" s="130"/>
      <c r="D211" s="131" t="s">
        <v>374</v>
      </c>
      <c r="E211" s="132" t="s">
        <v>545</v>
      </c>
      <c r="F211" s="163">
        <v>475</v>
      </c>
      <c r="G211" s="132"/>
      <c r="H211" s="132">
        <v>574</v>
      </c>
      <c r="I211" s="134">
        <v>570</v>
      </c>
      <c r="J211" s="135" t="s">
        <v>631</v>
      </c>
      <c r="K211" s="136">
        <f t="shared" si="78"/>
        <v>99</v>
      </c>
      <c r="L211" s="137">
        <f t="shared" si="79"/>
        <v>0.20842105263157895</v>
      </c>
      <c r="M211" s="132" t="s">
        <v>547</v>
      </c>
      <c r="N211" s="138">
        <v>43403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120</v>
      </c>
      <c r="B212" s="161">
        <v>43397</v>
      </c>
      <c r="C212" s="161"/>
      <c r="D212" s="162" t="s">
        <v>730</v>
      </c>
      <c r="E212" s="163" t="s">
        <v>545</v>
      </c>
      <c r="F212" s="163">
        <v>707.5</v>
      </c>
      <c r="G212" s="163"/>
      <c r="H212" s="163">
        <v>872</v>
      </c>
      <c r="I212" s="165">
        <v>872</v>
      </c>
      <c r="J212" s="166" t="s">
        <v>631</v>
      </c>
      <c r="K212" s="136">
        <f t="shared" si="78"/>
        <v>164.5</v>
      </c>
      <c r="L212" s="167">
        <f t="shared" si="79"/>
        <v>0.23250883392226149</v>
      </c>
      <c r="M212" s="163" t="s">
        <v>547</v>
      </c>
      <c r="N212" s="168">
        <v>43482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121</v>
      </c>
      <c r="B213" s="161">
        <v>43398</v>
      </c>
      <c r="C213" s="161"/>
      <c r="D213" s="162" t="s">
        <v>731</v>
      </c>
      <c r="E213" s="163" t="s">
        <v>545</v>
      </c>
      <c r="F213" s="163">
        <v>162</v>
      </c>
      <c r="G213" s="163"/>
      <c r="H213" s="163">
        <v>204</v>
      </c>
      <c r="I213" s="165">
        <v>209</v>
      </c>
      <c r="J213" s="166" t="s">
        <v>732</v>
      </c>
      <c r="K213" s="136">
        <f t="shared" si="78"/>
        <v>42</v>
      </c>
      <c r="L213" s="167">
        <f t="shared" si="79"/>
        <v>0.25925925925925924</v>
      </c>
      <c r="M213" s="163" t="s">
        <v>547</v>
      </c>
      <c r="N213" s="168">
        <v>43539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122</v>
      </c>
      <c r="B214" s="161">
        <v>43399</v>
      </c>
      <c r="C214" s="161"/>
      <c r="D214" s="162" t="s">
        <v>459</v>
      </c>
      <c r="E214" s="163" t="s">
        <v>545</v>
      </c>
      <c r="F214" s="163">
        <v>240</v>
      </c>
      <c r="G214" s="163"/>
      <c r="H214" s="163">
        <v>297</v>
      </c>
      <c r="I214" s="165">
        <v>297</v>
      </c>
      <c r="J214" s="166" t="s">
        <v>631</v>
      </c>
      <c r="K214" s="172">
        <f t="shared" si="78"/>
        <v>57</v>
      </c>
      <c r="L214" s="167">
        <f t="shared" si="79"/>
        <v>0.23749999999999999</v>
      </c>
      <c r="M214" s="163" t="s">
        <v>547</v>
      </c>
      <c r="N214" s="168">
        <v>43417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123</v>
      </c>
      <c r="B215" s="130">
        <v>43439</v>
      </c>
      <c r="C215" s="130"/>
      <c r="D215" s="131" t="s">
        <v>733</v>
      </c>
      <c r="E215" s="132" t="s">
        <v>545</v>
      </c>
      <c r="F215" s="132">
        <v>202.5</v>
      </c>
      <c r="G215" s="132"/>
      <c r="H215" s="132">
        <v>255</v>
      </c>
      <c r="I215" s="134">
        <v>252</v>
      </c>
      <c r="J215" s="135" t="s">
        <v>631</v>
      </c>
      <c r="K215" s="136">
        <f t="shared" si="78"/>
        <v>52.5</v>
      </c>
      <c r="L215" s="137">
        <f t="shared" si="79"/>
        <v>0.25925925925925924</v>
      </c>
      <c r="M215" s="132" t="s">
        <v>547</v>
      </c>
      <c r="N215" s="138">
        <v>43542</v>
      </c>
      <c r="O215" s="54"/>
      <c r="P215" s="54"/>
      <c r="Q215" s="198"/>
      <c r="R215" s="37" t="s">
        <v>850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124</v>
      </c>
      <c r="B216" s="161">
        <v>43465</v>
      </c>
      <c r="C216" s="130"/>
      <c r="D216" s="162" t="s">
        <v>156</v>
      </c>
      <c r="E216" s="163" t="s">
        <v>545</v>
      </c>
      <c r="F216" s="163">
        <v>710</v>
      </c>
      <c r="G216" s="163"/>
      <c r="H216" s="163">
        <v>866</v>
      </c>
      <c r="I216" s="165">
        <v>866</v>
      </c>
      <c r="J216" s="166" t="s">
        <v>631</v>
      </c>
      <c r="K216" s="136">
        <f t="shared" si="78"/>
        <v>156</v>
      </c>
      <c r="L216" s="137">
        <f t="shared" si="79"/>
        <v>0.21971830985915494</v>
      </c>
      <c r="M216" s="132" t="s">
        <v>547</v>
      </c>
      <c r="N216" s="138">
        <v>43553</v>
      </c>
      <c r="O216" s="54"/>
      <c r="P216" s="54"/>
      <c r="Q216" s="198"/>
      <c r="R216" s="37" t="s">
        <v>850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125</v>
      </c>
      <c r="B217" s="161">
        <v>43522</v>
      </c>
      <c r="C217" s="161"/>
      <c r="D217" s="162" t="s">
        <v>170</v>
      </c>
      <c r="E217" s="163" t="s">
        <v>545</v>
      </c>
      <c r="F217" s="163">
        <v>337.25</v>
      </c>
      <c r="G217" s="163"/>
      <c r="H217" s="163">
        <v>398.5</v>
      </c>
      <c r="I217" s="165">
        <v>411</v>
      </c>
      <c r="J217" s="135" t="s">
        <v>734</v>
      </c>
      <c r="K217" s="136">
        <f t="shared" si="78"/>
        <v>61.25</v>
      </c>
      <c r="L217" s="137">
        <f t="shared" si="79"/>
        <v>0.1816160118606375</v>
      </c>
      <c r="M217" s="132" t="s">
        <v>547</v>
      </c>
      <c r="N217" s="138">
        <v>43760</v>
      </c>
      <c r="O217" s="54"/>
      <c r="P217" s="54"/>
      <c r="Q217" s="198"/>
      <c r="R217" s="37" t="s">
        <v>850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73">
        <v>126</v>
      </c>
      <c r="B218" s="174">
        <v>43559</v>
      </c>
      <c r="C218" s="174"/>
      <c r="D218" s="175" t="s">
        <v>735</v>
      </c>
      <c r="E218" s="176" t="s">
        <v>545</v>
      </c>
      <c r="F218" s="176">
        <v>130</v>
      </c>
      <c r="G218" s="176"/>
      <c r="H218" s="176">
        <v>65</v>
      </c>
      <c r="I218" s="177">
        <v>158</v>
      </c>
      <c r="J218" s="145" t="s">
        <v>736</v>
      </c>
      <c r="K218" s="146">
        <f t="shared" si="78"/>
        <v>-65</v>
      </c>
      <c r="L218" s="147">
        <f t="shared" si="79"/>
        <v>-0.5</v>
      </c>
      <c r="M218" s="143" t="s">
        <v>557</v>
      </c>
      <c r="N218" s="140">
        <v>43726</v>
      </c>
      <c r="O218" s="54"/>
      <c r="P218" s="54"/>
      <c r="Q218" s="198"/>
      <c r="R218" s="37" t="s">
        <v>848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127</v>
      </c>
      <c r="B219" s="161">
        <v>43017</v>
      </c>
      <c r="C219" s="161"/>
      <c r="D219" s="162" t="s">
        <v>205</v>
      </c>
      <c r="E219" s="163" t="s">
        <v>545</v>
      </c>
      <c r="F219" s="163">
        <v>141.5</v>
      </c>
      <c r="G219" s="163"/>
      <c r="H219" s="163">
        <v>183.5</v>
      </c>
      <c r="I219" s="165">
        <v>210</v>
      </c>
      <c r="J219" s="135" t="s">
        <v>732</v>
      </c>
      <c r="K219" s="136">
        <f t="shared" si="78"/>
        <v>42</v>
      </c>
      <c r="L219" s="137">
        <f t="shared" si="79"/>
        <v>0.29681978798586572</v>
      </c>
      <c r="M219" s="132" t="s">
        <v>547</v>
      </c>
      <c r="N219" s="138">
        <v>43042</v>
      </c>
      <c r="O219" s="54"/>
      <c r="P219" s="54"/>
      <c r="Q219" s="198"/>
      <c r="R219" s="37" t="s">
        <v>848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73">
        <v>128</v>
      </c>
      <c r="B220" s="174">
        <v>43074</v>
      </c>
      <c r="C220" s="174"/>
      <c r="D220" s="175" t="s">
        <v>737</v>
      </c>
      <c r="E220" s="176" t="s">
        <v>545</v>
      </c>
      <c r="F220" s="171">
        <v>172</v>
      </c>
      <c r="G220" s="176"/>
      <c r="H220" s="176">
        <v>155.25</v>
      </c>
      <c r="I220" s="177">
        <v>230</v>
      </c>
      <c r="J220" s="145" t="s">
        <v>738</v>
      </c>
      <c r="K220" s="146">
        <f t="shared" si="78"/>
        <v>-16.75</v>
      </c>
      <c r="L220" s="147">
        <f t="shared" si="79"/>
        <v>-9.7383720930232565E-2</v>
      </c>
      <c r="M220" s="143" t="s">
        <v>557</v>
      </c>
      <c r="N220" s="140">
        <v>43787</v>
      </c>
      <c r="O220" s="54"/>
      <c r="P220" s="54"/>
      <c r="Q220" s="198"/>
      <c r="R220" s="37" t="s">
        <v>848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129</v>
      </c>
      <c r="B221" s="161">
        <v>43398</v>
      </c>
      <c r="C221" s="161"/>
      <c r="D221" s="162" t="s">
        <v>117</v>
      </c>
      <c r="E221" s="163" t="s">
        <v>545</v>
      </c>
      <c r="F221" s="163">
        <v>698.5</v>
      </c>
      <c r="G221" s="163"/>
      <c r="H221" s="163">
        <v>890</v>
      </c>
      <c r="I221" s="165">
        <v>890</v>
      </c>
      <c r="J221" s="135" t="s">
        <v>739</v>
      </c>
      <c r="K221" s="136">
        <f t="shared" si="78"/>
        <v>191.5</v>
      </c>
      <c r="L221" s="137">
        <f t="shared" si="79"/>
        <v>0.27415891195418757</v>
      </c>
      <c r="M221" s="132" t="s">
        <v>547</v>
      </c>
      <c r="N221" s="138">
        <v>44328</v>
      </c>
      <c r="O221" s="54"/>
      <c r="P221" s="54"/>
      <c r="Q221" s="198"/>
      <c r="R221" s="37" t="s">
        <v>850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130</v>
      </c>
      <c r="B222" s="161">
        <v>42877</v>
      </c>
      <c r="C222" s="161"/>
      <c r="D222" s="162" t="s">
        <v>740</v>
      </c>
      <c r="E222" s="163" t="s">
        <v>545</v>
      </c>
      <c r="F222" s="163">
        <v>127.6</v>
      </c>
      <c r="G222" s="163"/>
      <c r="H222" s="163">
        <v>138</v>
      </c>
      <c r="I222" s="165">
        <v>190</v>
      </c>
      <c r="J222" s="135" t="s">
        <v>741</v>
      </c>
      <c r="K222" s="136">
        <f t="shared" si="78"/>
        <v>10.400000000000006</v>
      </c>
      <c r="L222" s="137">
        <f t="shared" si="79"/>
        <v>8.1504702194357417E-2</v>
      </c>
      <c r="M222" s="132" t="s">
        <v>547</v>
      </c>
      <c r="N222" s="138">
        <v>43774</v>
      </c>
      <c r="O222" s="54"/>
      <c r="P222" s="54"/>
      <c r="Q222" s="198"/>
      <c r="R222" s="37" t="s">
        <v>848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131</v>
      </c>
      <c r="B223" s="161">
        <v>43158</v>
      </c>
      <c r="C223" s="161"/>
      <c r="D223" s="162" t="s">
        <v>742</v>
      </c>
      <c r="E223" s="163" t="s">
        <v>545</v>
      </c>
      <c r="F223" s="163">
        <v>317</v>
      </c>
      <c r="G223" s="163"/>
      <c r="H223" s="163">
        <v>382.5</v>
      </c>
      <c r="I223" s="165">
        <v>398</v>
      </c>
      <c r="J223" s="135" t="s">
        <v>743</v>
      </c>
      <c r="K223" s="136">
        <f t="shared" si="78"/>
        <v>65.5</v>
      </c>
      <c r="L223" s="137">
        <f t="shared" si="79"/>
        <v>0.20662460567823343</v>
      </c>
      <c r="M223" s="132" t="s">
        <v>547</v>
      </c>
      <c r="N223" s="138">
        <v>44238</v>
      </c>
      <c r="O223" s="54"/>
      <c r="P223" s="54"/>
      <c r="Q223" s="198"/>
      <c r="R223" s="37" t="s">
        <v>848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73">
        <v>132</v>
      </c>
      <c r="B224" s="174">
        <v>43164</v>
      </c>
      <c r="C224" s="174"/>
      <c r="D224" s="175" t="s">
        <v>162</v>
      </c>
      <c r="E224" s="176" t="s">
        <v>545</v>
      </c>
      <c r="F224" s="171">
        <f>510-14.4</f>
        <v>495.6</v>
      </c>
      <c r="G224" s="176"/>
      <c r="H224" s="176">
        <v>350</v>
      </c>
      <c r="I224" s="177">
        <v>672</v>
      </c>
      <c r="J224" s="145" t="s">
        <v>744</v>
      </c>
      <c r="K224" s="146">
        <f t="shared" si="78"/>
        <v>-145.60000000000002</v>
      </c>
      <c r="L224" s="147">
        <f t="shared" si="79"/>
        <v>-0.29378531073446329</v>
      </c>
      <c r="M224" s="143" t="s">
        <v>557</v>
      </c>
      <c r="N224" s="140">
        <v>43887</v>
      </c>
      <c r="O224" s="54"/>
      <c r="P224" s="54"/>
      <c r="Q224" s="198"/>
      <c r="R224" s="37" t="s">
        <v>850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73">
        <v>133</v>
      </c>
      <c r="B225" s="174">
        <v>43237</v>
      </c>
      <c r="C225" s="174"/>
      <c r="D225" s="175" t="s">
        <v>745</v>
      </c>
      <c r="E225" s="176" t="s">
        <v>545</v>
      </c>
      <c r="F225" s="171">
        <v>230.3</v>
      </c>
      <c r="G225" s="176"/>
      <c r="H225" s="176">
        <v>102.5</v>
      </c>
      <c r="I225" s="177">
        <v>348</v>
      </c>
      <c r="J225" s="145" t="s">
        <v>746</v>
      </c>
      <c r="K225" s="146">
        <f t="shared" si="78"/>
        <v>-127.80000000000001</v>
      </c>
      <c r="L225" s="147">
        <f t="shared" si="79"/>
        <v>-0.55492835432045162</v>
      </c>
      <c r="M225" s="143" t="s">
        <v>557</v>
      </c>
      <c r="N225" s="140">
        <v>43896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134</v>
      </c>
      <c r="B226" s="161">
        <v>43258</v>
      </c>
      <c r="C226" s="161"/>
      <c r="D226" s="162" t="s">
        <v>422</v>
      </c>
      <c r="E226" s="163" t="s">
        <v>545</v>
      </c>
      <c r="F226" s="163">
        <f>342.5-5.1</f>
        <v>337.4</v>
      </c>
      <c r="G226" s="163"/>
      <c r="H226" s="163">
        <v>412.5</v>
      </c>
      <c r="I226" s="165">
        <v>439</v>
      </c>
      <c r="J226" s="135" t="s">
        <v>747</v>
      </c>
      <c r="K226" s="136">
        <f t="shared" si="78"/>
        <v>75.100000000000023</v>
      </c>
      <c r="L226" s="137">
        <f t="shared" si="79"/>
        <v>0.22258446947243635</v>
      </c>
      <c r="M226" s="132" t="s">
        <v>547</v>
      </c>
      <c r="N226" s="138">
        <v>44230</v>
      </c>
      <c r="O226" s="54"/>
      <c r="P226" s="54"/>
      <c r="Q226" s="198"/>
      <c r="R226" s="37" t="s">
        <v>848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4">
        <v>135</v>
      </c>
      <c r="B227" s="153">
        <v>43285</v>
      </c>
      <c r="C227" s="153"/>
      <c r="D227" s="154" t="s">
        <v>56</v>
      </c>
      <c r="E227" s="155" t="s">
        <v>545</v>
      </c>
      <c r="F227" s="155">
        <f>127.5-5.53</f>
        <v>121.97</v>
      </c>
      <c r="G227" s="156"/>
      <c r="H227" s="156">
        <v>122.5</v>
      </c>
      <c r="I227" s="156">
        <v>170</v>
      </c>
      <c r="J227" s="157" t="s">
        <v>748</v>
      </c>
      <c r="K227" s="158">
        <f t="shared" si="78"/>
        <v>0.53000000000000114</v>
      </c>
      <c r="L227" s="159">
        <f t="shared" si="79"/>
        <v>4.3453308190538747E-3</v>
      </c>
      <c r="M227" s="155" t="s">
        <v>564</v>
      </c>
      <c r="N227" s="153">
        <v>44431</v>
      </c>
      <c r="O227" s="54"/>
      <c r="P227" s="54"/>
      <c r="Q227" s="198"/>
      <c r="R227" s="37" t="s">
        <v>850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73">
        <v>136</v>
      </c>
      <c r="B228" s="174">
        <v>43294</v>
      </c>
      <c r="C228" s="174"/>
      <c r="D228" s="175" t="s">
        <v>749</v>
      </c>
      <c r="E228" s="176" t="s">
        <v>545</v>
      </c>
      <c r="F228" s="171">
        <v>46.5</v>
      </c>
      <c r="G228" s="176"/>
      <c r="H228" s="176">
        <v>17</v>
      </c>
      <c r="I228" s="177">
        <v>59</v>
      </c>
      <c r="J228" s="145" t="s">
        <v>750</v>
      </c>
      <c r="K228" s="146">
        <f t="shared" si="78"/>
        <v>-29.5</v>
      </c>
      <c r="L228" s="147">
        <f t="shared" si="79"/>
        <v>-0.63440860215053763</v>
      </c>
      <c r="M228" s="143" t="s">
        <v>557</v>
      </c>
      <c r="N228" s="140">
        <v>43887</v>
      </c>
      <c r="O228" s="54"/>
      <c r="P228" s="54"/>
      <c r="Q228" s="198"/>
      <c r="R228" s="37" t="s">
        <v>850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137</v>
      </c>
      <c r="B229" s="161">
        <v>43396</v>
      </c>
      <c r="C229" s="161"/>
      <c r="D229" s="162" t="s">
        <v>406</v>
      </c>
      <c r="E229" s="163" t="s">
        <v>545</v>
      </c>
      <c r="F229" s="163">
        <v>156.5</v>
      </c>
      <c r="G229" s="163"/>
      <c r="H229" s="163">
        <v>207.5</v>
      </c>
      <c r="I229" s="165">
        <v>191</v>
      </c>
      <c r="J229" s="135" t="s">
        <v>631</v>
      </c>
      <c r="K229" s="136">
        <f t="shared" si="78"/>
        <v>51</v>
      </c>
      <c r="L229" s="137">
        <f t="shared" si="79"/>
        <v>0.32587859424920129</v>
      </c>
      <c r="M229" s="132" t="s">
        <v>547</v>
      </c>
      <c r="N229" s="138">
        <v>44369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138</v>
      </c>
      <c r="B230" s="161">
        <v>43439</v>
      </c>
      <c r="C230" s="161"/>
      <c r="D230" s="162" t="s">
        <v>337</v>
      </c>
      <c r="E230" s="163" t="s">
        <v>545</v>
      </c>
      <c r="F230" s="163">
        <v>259.5</v>
      </c>
      <c r="G230" s="163"/>
      <c r="H230" s="163">
        <v>320</v>
      </c>
      <c r="I230" s="165">
        <v>320</v>
      </c>
      <c r="J230" s="135" t="s">
        <v>631</v>
      </c>
      <c r="K230" s="136">
        <f t="shared" si="78"/>
        <v>60.5</v>
      </c>
      <c r="L230" s="137">
        <f t="shared" si="79"/>
        <v>0.23314065510597304</v>
      </c>
      <c r="M230" s="132" t="s">
        <v>547</v>
      </c>
      <c r="N230" s="138">
        <v>44323</v>
      </c>
      <c r="O230" s="54"/>
      <c r="P230" s="54"/>
      <c r="Q230" s="198"/>
      <c r="R230" s="37" t="s">
        <v>850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73">
        <v>139</v>
      </c>
      <c r="B231" s="174">
        <v>43439</v>
      </c>
      <c r="C231" s="174"/>
      <c r="D231" s="175" t="s">
        <v>751</v>
      </c>
      <c r="E231" s="176" t="s">
        <v>545</v>
      </c>
      <c r="F231" s="176">
        <v>715</v>
      </c>
      <c r="G231" s="176"/>
      <c r="H231" s="176">
        <v>445</v>
      </c>
      <c r="I231" s="177">
        <v>840</v>
      </c>
      <c r="J231" s="145" t="s">
        <v>752</v>
      </c>
      <c r="K231" s="146">
        <f t="shared" si="78"/>
        <v>-270</v>
      </c>
      <c r="L231" s="147">
        <f t="shared" si="79"/>
        <v>-0.3776223776223776</v>
      </c>
      <c r="M231" s="143" t="s">
        <v>557</v>
      </c>
      <c r="N231" s="140">
        <v>43800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140</v>
      </c>
      <c r="B232" s="161">
        <v>43469</v>
      </c>
      <c r="C232" s="161"/>
      <c r="D232" s="162" t="s">
        <v>176</v>
      </c>
      <c r="E232" s="163" t="s">
        <v>545</v>
      </c>
      <c r="F232" s="163">
        <v>875</v>
      </c>
      <c r="G232" s="163"/>
      <c r="H232" s="163">
        <v>1165</v>
      </c>
      <c r="I232" s="165">
        <v>1185</v>
      </c>
      <c r="J232" s="135" t="s">
        <v>753</v>
      </c>
      <c r="K232" s="136">
        <f t="shared" si="78"/>
        <v>290</v>
      </c>
      <c r="L232" s="137">
        <f t="shared" si="79"/>
        <v>0.33142857142857141</v>
      </c>
      <c r="M232" s="132" t="s">
        <v>547</v>
      </c>
      <c r="N232" s="138">
        <v>43847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141</v>
      </c>
      <c r="B233" s="161">
        <v>43559</v>
      </c>
      <c r="C233" s="161"/>
      <c r="D233" s="162" t="s">
        <v>355</v>
      </c>
      <c r="E233" s="163" t="s">
        <v>545</v>
      </c>
      <c r="F233" s="163">
        <f>387-14.63</f>
        <v>372.37</v>
      </c>
      <c r="G233" s="163"/>
      <c r="H233" s="163">
        <v>490</v>
      </c>
      <c r="I233" s="165">
        <v>490</v>
      </c>
      <c r="J233" s="135" t="s">
        <v>631</v>
      </c>
      <c r="K233" s="136">
        <f t="shared" si="78"/>
        <v>117.63</v>
      </c>
      <c r="L233" s="137">
        <f t="shared" si="79"/>
        <v>0.31589548030185027</v>
      </c>
      <c r="M233" s="132" t="s">
        <v>547</v>
      </c>
      <c r="N233" s="138">
        <v>43850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73">
        <v>142</v>
      </c>
      <c r="B234" s="174">
        <v>43578</v>
      </c>
      <c r="C234" s="174"/>
      <c r="D234" s="175" t="s">
        <v>754</v>
      </c>
      <c r="E234" s="176" t="s">
        <v>556</v>
      </c>
      <c r="F234" s="176">
        <v>220</v>
      </c>
      <c r="G234" s="176"/>
      <c r="H234" s="176">
        <v>127.5</v>
      </c>
      <c r="I234" s="177">
        <v>284</v>
      </c>
      <c r="J234" s="145" t="s">
        <v>755</v>
      </c>
      <c r="K234" s="146">
        <f t="shared" si="78"/>
        <v>-92.5</v>
      </c>
      <c r="L234" s="147">
        <f t="shared" si="79"/>
        <v>-0.42045454545454547</v>
      </c>
      <c r="M234" s="143" t="s">
        <v>557</v>
      </c>
      <c r="N234" s="140">
        <v>43896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143</v>
      </c>
      <c r="B235" s="161">
        <v>43622</v>
      </c>
      <c r="C235" s="161"/>
      <c r="D235" s="162" t="s">
        <v>460</v>
      </c>
      <c r="E235" s="163" t="s">
        <v>556</v>
      </c>
      <c r="F235" s="163">
        <v>332.8</v>
      </c>
      <c r="G235" s="163"/>
      <c r="H235" s="163">
        <v>405</v>
      </c>
      <c r="I235" s="165">
        <v>419</v>
      </c>
      <c r="J235" s="135" t="s">
        <v>756</v>
      </c>
      <c r="K235" s="136">
        <f t="shared" si="78"/>
        <v>72.199999999999989</v>
      </c>
      <c r="L235" s="137">
        <f t="shared" si="79"/>
        <v>0.21694711538461534</v>
      </c>
      <c r="M235" s="132" t="s">
        <v>547</v>
      </c>
      <c r="N235" s="138">
        <v>43860</v>
      </c>
      <c r="O235" s="54"/>
      <c r="P235" s="54"/>
      <c r="Q235" s="198"/>
      <c r="R235" s="37" t="s">
        <v>848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4">
        <v>144</v>
      </c>
      <c r="B236" s="153">
        <v>43641</v>
      </c>
      <c r="C236" s="153"/>
      <c r="D236" s="154" t="s">
        <v>168</v>
      </c>
      <c r="E236" s="155" t="s">
        <v>545</v>
      </c>
      <c r="F236" s="155">
        <v>386</v>
      </c>
      <c r="G236" s="156"/>
      <c r="H236" s="156">
        <v>395</v>
      </c>
      <c r="I236" s="156">
        <v>452</v>
      </c>
      <c r="J236" s="157" t="s">
        <v>757</v>
      </c>
      <c r="K236" s="158">
        <f t="shared" si="78"/>
        <v>9</v>
      </c>
      <c r="L236" s="159">
        <f t="shared" si="79"/>
        <v>2.3316062176165803E-2</v>
      </c>
      <c r="M236" s="155" t="s">
        <v>564</v>
      </c>
      <c r="N236" s="153">
        <v>43868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4">
        <v>145</v>
      </c>
      <c r="B237" s="153">
        <v>43707</v>
      </c>
      <c r="C237" s="153"/>
      <c r="D237" s="154" t="s">
        <v>143</v>
      </c>
      <c r="E237" s="155" t="s">
        <v>545</v>
      </c>
      <c r="F237" s="155">
        <v>137.5</v>
      </c>
      <c r="G237" s="156"/>
      <c r="H237" s="156">
        <v>138.5</v>
      </c>
      <c r="I237" s="156">
        <v>190</v>
      </c>
      <c r="J237" s="157" t="s">
        <v>758</v>
      </c>
      <c r="K237" s="158">
        <f t="shared" si="78"/>
        <v>1</v>
      </c>
      <c r="L237" s="159">
        <f t="shared" si="79"/>
        <v>7.2727272727272727E-3</v>
      </c>
      <c r="M237" s="155" t="s">
        <v>564</v>
      </c>
      <c r="N237" s="153">
        <v>44432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146</v>
      </c>
      <c r="B238" s="161">
        <v>43731</v>
      </c>
      <c r="C238" s="161"/>
      <c r="D238" s="162" t="s">
        <v>415</v>
      </c>
      <c r="E238" s="163" t="s">
        <v>545</v>
      </c>
      <c r="F238" s="163">
        <v>235</v>
      </c>
      <c r="G238" s="163"/>
      <c r="H238" s="163">
        <v>295</v>
      </c>
      <c r="I238" s="165">
        <v>296</v>
      </c>
      <c r="J238" s="135" t="s">
        <v>759</v>
      </c>
      <c r="K238" s="136">
        <f t="shared" si="78"/>
        <v>60</v>
      </c>
      <c r="L238" s="137">
        <f t="shared" si="79"/>
        <v>0.25531914893617019</v>
      </c>
      <c r="M238" s="132" t="s">
        <v>547</v>
      </c>
      <c r="N238" s="138">
        <v>43844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147</v>
      </c>
      <c r="B239" s="161">
        <v>43752</v>
      </c>
      <c r="C239" s="161"/>
      <c r="D239" s="162" t="s">
        <v>760</v>
      </c>
      <c r="E239" s="163" t="s">
        <v>545</v>
      </c>
      <c r="F239" s="163">
        <v>277.5</v>
      </c>
      <c r="G239" s="163"/>
      <c r="H239" s="163">
        <v>333</v>
      </c>
      <c r="I239" s="165">
        <v>333</v>
      </c>
      <c r="J239" s="135" t="s">
        <v>761</v>
      </c>
      <c r="K239" s="136">
        <f t="shared" si="78"/>
        <v>55.5</v>
      </c>
      <c r="L239" s="137">
        <f t="shared" si="79"/>
        <v>0.2</v>
      </c>
      <c r="M239" s="132" t="s">
        <v>547</v>
      </c>
      <c r="N239" s="138">
        <v>43846</v>
      </c>
      <c r="O239" s="54"/>
      <c r="P239" s="54"/>
      <c r="Q239" s="198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148</v>
      </c>
      <c r="B240" s="161">
        <v>43752</v>
      </c>
      <c r="C240" s="161"/>
      <c r="D240" s="162" t="s">
        <v>762</v>
      </c>
      <c r="E240" s="163" t="s">
        <v>545</v>
      </c>
      <c r="F240" s="163">
        <v>930</v>
      </c>
      <c r="G240" s="163"/>
      <c r="H240" s="163">
        <v>1165</v>
      </c>
      <c r="I240" s="165">
        <v>1200</v>
      </c>
      <c r="J240" s="135" t="s">
        <v>763</v>
      </c>
      <c r="K240" s="136">
        <f t="shared" si="78"/>
        <v>235</v>
      </c>
      <c r="L240" s="137">
        <f t="shared" si="79"/>
        <v>0.25268817204301075</v>
      </c>
      <c r="M240" s="132" t="s">
        <v>547</v>
      </c>
      <c r="N240" s="138">
        <v>43847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149</v>
      </c>
      <c r="B241" s="161">
        <v>43753</v>
      </c>
      <c r="C241" s="161"/>
      <c r="D241" s="162" t="s">
        <v>764</v>
      </c>
      <c r="E241" s="163" t="s">
        <v>545</v>
      </c>
      <c r="F241" s="133">
        <v>111</v>
      </c>
      <c r="G241" s="163"/>
      <c r="H241" s="163">
        <v>141</v>
      </c>
      <c r="I241" s="165">
        <v>141</v>
      </c>
      <c r="J241" s="135" t="s">
        <v>765</v>
      </c>
      <c r="K241" s="136">
        <f t="shared" si="78"/>
        <v>30</v>
      </c>
      <c r="L241" s="137">
        <f t="shared" si="79"/>
        <v>0.27027027027027029</v>
      </c>
      <c r="M241" s="132" t="s">
        <v>547</v>
      </c>
      <c r="N241" s="138">
        <v>44328</v>
      </c>
      <c r="O241" s="54"/>
      <c r="P241" s="54"/>
      <c r="Q241" s="198"/>
      <c r="R241" s="37" t="s">
        <v>848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150</v>
      </c>
      <c r="B242" s="161">
        <v>43753</v>
      </c>
      <c r="C242" s="161"/>
      <c r="D242" s="162" t="s">
        <v>766</v>
      </c>
      <c r="E242" s="163" t="s">
        <v>545</v>
      </c>
      <c r="F242" s="133">
        <v>296</v>
      </c>
      <c r="G242" s="163"/>
      <c r="H242" s="163">
        <v>370</v>
      </c>
      <c r="I242" s="165">
        <v>370</v>
      </c>
      <c r="J242" s="135" t="s">
        <v>631</v>
      </c>
      <c r="K242" s="136">
        <f t="shared" ref="K242:K267" si="80">H242-F242</f>
        <v>74</v>
      </c>
      <c r="L242" s="137">
        <f t="shared" ref="L242:L267" si="81">K242/F242</f>
        <v>0.25</v>
      </c>
      <c r="M242" s="132" t="s">
        <v>547</v>
      </c>
      <c r="N242" s="138">
        <v>43853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151</v>
      </c>
      <c r="B243" s="161">
        <v>43754</v>
      </c>
      <c r="C243" s="161"/>
      <c r="D243" s="162" t="s">
        <v>767</v>
      </c>
      <c r="E243" s="163" t="s">
        <v>545</v>
      </c>
      <c r="F243" s="133">
        <v>300</v>
      </c>
      <c r="G243" s="163"/>
      <c r="H243" s="163">
        <v>382.5</v>
      </c>
      <c r="I243" s="165">
        <v>344</v>
      </c>
      <c r="J243" s="135" t="s">
        <v>768</v>
      </c>
      <c r="K243" s="136">
        <f t="shared" si="80"/>
        <v>82.5</v>
      </c>
      <c r="L243" s="137">
        <f t="shared" si="81"/>
        <v>0.27500000000000002</v>
      </c>
      <c r="M243" s="132" t="s">
        <v>547</v>
      </c>
      <c r="N243" s="138">
        <v>44238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152</v>
      </c>
      <c r="B244" s="161">
        <v>43832</v>
      </c>
      <c r="C244" s="161"/>
      <c r="D244" s="162" t="s">
        <v>769</v>
      </c>
      <c r="E244" s="163" t="s">
        <v>545</v>
      </c>
      <c r="F244" s="133">
        <v>495</v>
      </c>
      <c r="G244" s="163"/>
      <c r="H244" s="163">
        <v>595</v>
      </c>
      <c r="I244" s="165">
        <v>590</v>
      </c>
      <c r="J244" s="135" t="s">
        <v>567</v>
      </c>
      <c r="K244" s="136">
        <f t="shared" si="80"/>
        <v>100</v>
      </c>
      <c r="L244" s="137">
        <f t="shared" si="81"/>
        <v>0.20202020202020202</v>
      </c>
      <c r="M244" s="132" t="s">
        <v>547</v>
      </c>
      <c r="N244" s="138">
        <v>44589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153</v>
      </c>
      <c r="B245" s="161">
        <v>43966</v>
      </c>
      <c r="C245" s="161"/>
      <c r="D245" s="162" t="s">
        <v>74</v>
      </c>
      <c r="E245" s="163" t="s">
        <v>545</v>
      </c>
      <c r="F245" s="133">
        <v>67.5</v>
      </c>
      <c r="G245" s="163"/>
      <c r="H245" s="163">
        <v>86</v>
      </c>
      <c r="I245" s="165">
        <v>86</v>
      </c>
      <c r="J245" s="135" t="s">
        <v>770</v>
      </c>
      <c r="K245" s="136">
        <f t="shared" si="80"/>
        <v>18.5</v>
      </c>
      <c r="L245" s="137">
        <f t="shared" si="81"/>
        <v>0.27407407407407408</v>
      </c>
      <c r="M245" s="132" t="s">
        <v>547</v>
      </c>
      <c r="N245" s="138">
        <v>44008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154</v>
      </c>
      <c r="B246" s="161">
        <v>44035</v>
      </c>
      <c r="C246" s="161"/>
      <c r="D246" s="162" t="s">
        <v>459</v>
      </c>
      <c r="E246" s="163" t="s">
        <v>545</v>
      </c>
      <c r="F246" s="133">
        <v>231</v>
      </c>
      <c r="G246" s="163"/>
      <c r="H246" s="163">
        <v>281</v>
      </c>
      <c r="I246" s="165">
        <v>281</v>
      </c>
      <c r="J246" s="135" t="s">
        <v>631</v>
      </c>
      <c r="K246" s="136">
        <f t="shared" si="80"/>
        <v>50</v>
      </c>
      <c r="L246" s="137">
        <f t="shared" si="81"/>
        <v>0.21645021645021645</v>
      </c>
      <c r="M246" s="132" t="s">
        <v>547</v>
      </c>
      <c r="N246" s="138">
        <v>44358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155</v>
      </c>
      <c r="B247" s="161">
        <v>44092</v>
      </c>
      <c r="C247" s="161"/>
      <c r="D247" s="162" t="s">
        <v>141</v>
      </c>
      <c r="E247" s="163" t="s">
        <v>545</v>
      </c>
      <c r="F247" s="163">
        <v>206</v>
      </c>
      <c r="G247" s="163"/>
      <c r="H247" s="163">
        <v>248</v>
      </c>
      <c r="I247" s="165">
        <v>248</v>
      </c>
      <c r="J247" s="135" t="s">
        <v>631</v>
      </c>
      <c r="K247" s="136">
        <f t="shared" si="80"/>
        <v>42</v>
      </c>
      <c r="L247" s="137">
        <f t="shared" si="81"/>
        <v>0.20388349514563106</v>
      </c>
      <c r="M247" s="132" t="s">
        <v>547</v>
      </c>
      <c r="N247" s="138">
        <v>44214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156</v>
      </c>
      <c r="B248" s="161">
        <v>44140</v>
      </c>
      <c r="C248" s="161"/>
      <c r="D248" s="162" t="s">
        <v>141</v>
      </c>
      <c r="E248" s="163" t="s">
        <v>545</v>
      </c>
      <c r="F248" s="163">
        <v>182.5</v>
      </c>
      <c r="G248" s="163"/>
      <c r="H248" s="163">
        <v>248</v>
      </c>
      <c r="I248" s="165">
        <v>248</v>
      </c>
      <c r="J248" s="135" t="s">
        <v>631</v>
      </c>
      <c r="K248" s="136">
        <f t="shared" si="80"/>
        <v>65.5</v>
      </c>
      <c r="L248" s="137">
        <f t="shared" si="81"/>
        <v>0.35890410958904112</v>
      </c>
      <c r="M248" s="132" t="s">
        <v>547</v>
      </c>
      <c r="N248" s="138">
        <v>44214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157</v>
      </c>
      <c r="B249" s="161">
        <v>44140</v>
      </c>
      <c r="C249" s="161"/>
      <c r="D249" s="162" t="s">
        <v>337</v>
      </c>
      <c r="E249" s="163" t="s">
        <v>545</v>
      </c>
      <c r="F249" s="163">
        <v>247.5</v>
      </c>
      <c r="G249" s="163"/>
      <c r="H249" s="163">
        <v>320</v>
      </c>
      <c r="I249" s="165">
        <v>320</v>
      </c>
      <c r="J249" s="135" t="s">
        <v>631</v>
      </c>
      <c r="K249" s="136">
        <f t="shared" si="80"/>
        <v>72.5</v>
      </c>
      <c r="L249" s="137">
        <f t="shared" si="81"/>
        <v>0.29292929292929293</v>
      </c>
      <c r="M249" s="132" t="s">
        <v>547</v>
      </c>
      <c r="N249" s="138">
        <v>44323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158</v>
      </c>
      <c r="B250" s="161">
        <v>44140</v>
      </c>
      <c r="C250" s="161"/>
      <c r="D250" s="162" t="s">
        <v>199</v>
      </c>
      <c r="E250" s="163" t="s">
        <v>545</v>
      </c>
      <c r="F250" s="133">
        <v>925</v>
      </c>
      <c r="G250" s="163"/>
      <c r="H250" s="163">
        <v>1095</v>
      </c>
      <c r="I250" s="165">
        <v>1093</v>
      </c>
      <c r="J250" s="135" t="s">
        <v>771</v>
      </c>
      <c r="K250" s="136">
        <f t="shared" si="80"/>
        <v>170</v>
      </c>
      <c r="L250" s="137">
        <f t="shared" si="81"/>
        <v>0.18378378378378379</v>
      </c>
      <c r="M250" s="132" t="s">
        <v>547</v>
      </c>
      <c r="N250" s="138">
        <v>44201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159</v>
      </c>
      <c r="B251" s="161">
        <v>44140</v>
      </c>
      <c r="C251" s="161"/>
      <c r="D251" s="162" t="s">
        <v>355</v>
      </c>
      <c r="E251" s="163" t="s">
        <v>545</v>
      </c>
      <c r="F251" s="133">
        <v>332.5</v>
      </c>
      <c r="G251" s="163"/>
      <c r="H251" s="163">
        <v>393</v>
      </c>
      <c r="I251" s="165">
        <v>406</v>
      </c>
      <c r="J251" s="135" t="s">
        <v>772</v>
      </c>
      <c r="K251" s="136">
        <f t="shared" si="80"/>
        <v>60.5</v>
      </c>
      <c r="L251" s="137">
        <f t="shared" si="81"/>
        <v>0.18195488721804512</v>
      </c>
      <c r="M251" s="132" t="s">
        <v>547</v>
      </c>
      <c r="N251" s="138">
        <v>44256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160</v>
      </c>
      <c r="B252" s="161">
        <v>44141</v>
      </c>
      <c r="C252" s="161"/>
      <c r="D252" s="162" t="s">
        <v>459</v>
      </c>
      <c r="E252" s="163" t="s">
        <v>545</v>
      </c>
      <c r="F252" s="133">
        <v>231</v>
      </c>
      <c r="G252" s="163"/>
      <c r="H252" s="163">
        <v>281</v>
      </c>
      <c r="I252" s="165">
        <v>281</v>
      </c>
      <c r="J252" s="135" t="s">
        <v>631</v>
      </c>
      <c r="K252" s="136">
        <f t="shared" si="80"/>
        <v>50</v>
      </c>
      <c r="L252" s="137">
        <f t="shared" si="81"/>
        <v>0.21645021645021645</v>
      </c>
      <c r="M252" s="132" t="s">
        <v>547</v>
      </c>
      <c r="N252" s="138">
        <v>44358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161</v>
      </c>
      <c r="B253" s="161">
        <v>44187</v>
      </c>
      <c r="C253" s="161"/>
      <c r="D253" s="162" t="s">
        <v>773</v>
      </c>
      <c r="E253" s="163" t="s">
        <v>545</v>
      </c>
      <c r="F253" s="133">
        <v>190</v>
      </c>
      <c r="G253" s="163"/>
      <c r="H253" s="163">
        <v>239</v>
      </c>
      <c r="I253" s="165">
        <v>239</v>
      </c>
      <c r="J253" s="135" t="s">
        <v>774</v>
      </c>
      <c r="K253" s="136">
        <f t="shared" si="80"/>
        <v>49</v>
      </c>
      <c r="L253" s="137">
        <f t="shared" si="81"/>
        <v>0.25789473684210529</v>
      </c>
      <c r="M253" s="132" t="s">
        <v>547</v>
      </c>
      <c r="N253" s="138">
        <v>44844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162</v>
      </c>
      <c r="B254" s="161">
        <v>44258</v>
      </c>
      <c r="C254" s="161"/>
      <c r="D254" s="162" t="s">
        <v>769</v>
      </c>
      <c r="E254" s="163" t="s">
        <v>545</v>
      </c>
      <c r="F254" s="133">
        <v>495</v>
      </c>
      <c r="G254" s="163"/>
      <c r="H254" s="163">
        <v>595</v>
      </c>
      <c r="I254" s="165">
        <v>590</v>
      </c>
      <c r="J254" s="135" t="s">
        <v>567</v>
      </c>
      <c r="K254" s="136">
        <f t="shared" si="80"/>
        <v>100</v>
      </c>
      <c r="L254" s="137">
        <f t="shared" si="81"/>
        <v>0.20202020202020202</v>
      </c>
      <c r="M254" s="132" t="s">
        <v>547</v>
      </c>
      <c r="N254" s="138">
        <v>44589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163</v>
      </c>
      <c r="B255" s="161">
        <v>44274</v>
      </c>
      <c r="C255" s="161"/>
      <c r="D255" s="162" t="s">
        <v>355</v>
      </c>
      <c r="E255" s="163" t="s">
        <v>545</v>
      </c>
      <c r="F255" s="133">
        <v>355</v>
      </c>
      <c r="G255" s="163"/>
      <c r="H255" s="163">
        <v>422.5</v>
      </c>
      <c r="I255" s="165">
        <v>420</v>
      </c>
      <c r="J255" s="135" t="s">
        <v>775</v>
      </c>
      <c r="K255" s="136">
        <f t="shared" si="80"/>
        <v>67.5</v>
      </c>
      <c r="L255" s="137">
        <f t="shared" si="81"/>
        <v>0.19014084507042253</v>
      </c>
      <c r="M255" s="132" t="s">
        <v>547</v>
      </c>
      <c r="N255" s="138">
        <v>44361</v>
      </c>
      <c r="O255" s="54"/>
      <c r="P255" s="54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164</v>
      </c>
      <c r="B256" s="161">
        <v>44295</v>
      </c>
      <c r="C256" s="161"/>
      <c r="D256" s="162" t="s">
        <v>319</v>
      </c>
      <c r="E256" s="163" t="s">
        <v>545</v>
      </c>
      <c r="F256" s="133">
        <v>555</v>
      </c>
      <c r="G256" s="163"/>
      <c r="H256" s="163">
        <v>663</v>
      </c>
      <c r="I256" s="165">
        <v>663</v>
      </c>
      <c r="J256" s="135" t="s">
        <v>776</v>
      </c>
      <c r="K256" s="136">
        <f t="shared" si="80"/>
        <v>108</v>
      </c>
      <c r="L256" s="137">
        <f t="shared" si="81"/>
        <v>0.19459459459459461</v>
      </c>
      <c r="M256" s="132" t="s">
        <v>547</v>
      </c>
      <c r="N256" s="138">
        <v>44321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165</v>
      </c>
      <c r="B257" s="161">
        <v>44308</v>
      </c>
      <c r="C257" s="161"/>
      <c r="D257" s="162" t="s">
        <v>740</v>
      </c>
      <c r="E257" s="163" t="s">
        <v>545</v>
      </c>
      <c r="F257" s="133">
        <v>126.5</v>
      </c>
      <c r="G257" s="163"/>
      <c r="H257" s="163">
        <v>155</v>
      </c>
      <c r="I257" s="165">
        <v>155</v>
      </c>
      <c r="J257" s="135" t="s">
        <v>631</v>
      </c>
      <c r="K257" s="136">
        <f t="shared" si="80"/>
        <v>28.5</v>
      </c>
      <c r="L257" s="137">
        <f t="shared" si="81"/>
        <v>0.22529644268774704</v>
      </c>
      <c r="M257" s="132" t="s">
        <v>547</v>
      </c>
      <c r="N257" s="138">
        <v>44362</v>
      </c>
      <c r="O257" s="54"/>
      <c r="P257" s="54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39">
        <v>166</v>
      </c>
      <c r="B258" s="170">
        <v>44368</v>
      </c>
      <c r="C258" s="170"/>
      <c r="D258" s="141" t="s">
        <v>777</v>
      </c>
      <c r="E258" s="143" t="s">
        <v>545</v>
      </c>
      <c r="F258" s="171">
        <v>287.5</v>
      </c>
      <c r="G258" s="143"/>
      <c r="H258" s="143">
        <v>245</v>
      </c>
      <c r="I258" s="144">
        <v>344</v>
      </c>
      <c r="J258" s="145" t="s">
        <v>778</v>
      </c>
      <c r="K258" s="146">
        <f t="shared" si="80"/>
        <v>-42.5</v>
      </c>
      <c r="L258" s="147">
        <f t="shared" si="81"/>
        <v>-0.14782608695652175</v>
      </c>
      <c r="M258" s="143" t="s">
        <v>557</v>
      </c>
      <c r="N258" s="140">
        <v>44508</v>
      </c>
      <c r="O258" s="54"/>
      <c r="P258" s="54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167</v>
      </c>
      <c r="B259" s="161">
        <v>44368</v>
      </c>
      <c r="C259" s="161"/>
      <c r="D259" s="162" t="s">
        <v>459</v>
      </c>
      <c r="E259" s="163" t="s">
        <v>545</v>
      </c>
      <c r="F259" s="133">
        <v>241</v>
      </c>
      <c r="G259" s="163"/>
      <c r="H259" s="163">
        <v>298</v>
      </c>
      <c r="I259" s="165">
        <v>320</v>
      </c>
      <c r="J259" s="135" t="s">
        <v>631</v>
      </c>
      <c r="K259" s="136">
        <f t="shared" si="80"/>
        <v>57</v>
      </c>
      <c r="L259" s="137">
        <f t="shared" si="81"/>
        <v>0.23651452282157676</v>
      </c>
      <c r="M259" s="132" t="s">
        <v>547</v>
      </c>
      <c r="N259" s="138">
        <v>44802</v>
      </c>
      <c r="O259" s="54"/>
      <c r="P259" s="54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168</v>
      </c>
      <c r="B260" s="161">
        <v>44406</v>
      </c>
      <c r="C260" s="161"/>
      <c r="D260" s="162" t="s">
        <v>740</v>
      </c>
      <c r="E260" s="163" t="s">
        <v>545</v>
      </c>
      <c r="F260" s="133">
        <v>162.5</v>
      </c>
      <c r="G260" s="163"/>
      <c r="H260" s="163">
        <v>200</v>
      </c>
      <c r="I260" s="165">
        <v>200</v>
      </c>
      <c r="J260" s="135" t="s">
        <v>631</v>
      </c>
      <c r="K260" s="136">
        <f t="shared" si="80"/>
        <v>37.5</v>
      </c>
      <c r="L260" s="137">
        <f t="shared" si="81"/>
        <v>0.23076923076923078</v>
      </c>
      <c r="M260" s="132" t="s">
        <v>547</v>
      </c>
      <c r="N260" s="138">
        <v>44802</v>
      </c>
      <c r="O260" s="54"/>
      <c r="P260" s="54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169</v>
      </c>
      <c r="B261" s="161">
        <v>44462</v>
      </c>
      <c r="C261" s="161"/>
      <c r="D261" s="162" t="s">
        <v>423</v>
      </c>
      <c r="E261" s="163" t="s">
        <v>545</v>
      </c>
      <c r="F261" s="133">
        <v>1235</v>
      </c>
      <c r="G261" s="163"/>
      <c r="H261" s="163">
        <v>1505</v>
      </c>
      <c r="I261" s="165">
        <v>1500</v>
      </c>
      <c r="J261" s="135" t="s">
        <v>631</v>
      </c>
      <c r="K261" s="136">
        <f t="shared" si="80"/>
        <v>270</v>
      </c>
      <c r="L261" s="137">
        <f t="shared" si="81"/>
        <v>0.21862348178137653</v>
      </c>
      <c r="M261" s="132" t="s">
        <v>547</v>
      </c>
      <c r="N261" s="138">
        <v>44564</v>
      </c>
      <c r="O261" s="54"/>
      <c r="P261" s="54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170</v>
      </c>
      <c r="B262" s="161">
        <v>44480</v>
      </c>
      <c r="C262" s="161"/>
      <c r="D262" s="162" t="s">
        <v>779</v>
      </c>
      <c r="E262" s="163" t="s">
        <v>545</v>
      </c>
      <c r="F262" s="133">
        <v>58.75</v>
      </c>
      <c r="G262" s="163"/>
      <c r="H262" s="163">
        <v>64.25</v>
      </c>
      <c r="I262" s="165"/>
      <c r="J262" s="135" t="s">
        <v>631</v>
      </c>
      <c r="K262" s="136">
        <f t="shared" si="80"/>
        <v>5.5</v>
      </c>
      <c r="L262" s="137">
        <f t="shared" si="81"/>
        <v>9.3617021276595741E-2</v>
      </c>
      <c r="M262" s="132" t="s">
        <v>547</v>
      </c>
      <c r="N262" s="138">
        <v>45322</v>
      </c>
      <c r="O262" s="54"/>
      <c r="P262" s="54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171</v>
      </c>
      <c r="B263" s="130">
        <v>44481</v>
      </c>
      <c r="C263" s="130"/>
      <c r="D263" s="131" t="s">
        <v>273</v>
      </c>
      <c r="E263" s="132" t="s">
        <v>545</v>
      </c>
      <c r="F263" s="133">
        <v>315</v>
      </c>
      <c r="G263" s="132"/>
      <c r="H263" s="132">
        <v>335</v>
      </c>
      <c r="I263" s="134">
        <v>380</v>
      </c>
      <c r="J263" s="135" t="s">
        <v>821</v>
      </c>
      <c r="K263" s="136">
        <f t="shared" si="80"/>
        <v>20</v>
      </c>
      <c r="L263" s="137">
        <f t="shared" si="81"/>
        <v>6.3492063492063489E-2</v>
      </c>
      <c r="M263" s="132" t="s">
        <v>547</v>
      </c>
      <c r="N263" s="138">
        <v>45297</v>
      </c>
      <c r="O263" s="54"/>
      <c r="P263" s="54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172</v>
      </c>
      <c r="B264" s="130">
        <v>44481</v>
      </c>
      <c r="C264" s="130"/>
      <c r="D264" s="131" t="s">
        <v>780</v>
      </c>
      <c r="E264" s="132" t="s">
        <v>545</v>
      </c>
      <c r="F264" s="133">
        <v>45.5</v>
      </c>
      <c r="G264" s="132"/>
      <c r="H264" s="132">
        <v>56.5</v>
      </c>
      <c r="I264" s="134">
        <v>56</v>
      </c>
      <c r="J264" s="135" t="s">
        <v>631</v>
      </c>
      <c r="K264" s="136">
        <f t="shared" si="80"/>
        <v>11</v>
      </c>
      <c r="L264" s="137">
        <f t="shared" si="81"/>
        <v>0.24175824175824176</v>
      </c>
      <c r="M264" s="132" t="s">
        <v>547</v>
      </c>
      <c r="N264" s="138">
        <v>44881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29">
        <v>173</v>
      </c>
      <c r="B265" s="130">
        <v>44551</v>
      </c>
      <c r="C265" s="130"/>
      <c r="D265" s="131" t="s">
        <v>128</v>
      </c>
      <c r="E265" s="132" t="s">
        <v>545</v>
      </c>
      <c r="F265" s="133">
        <v>2300</v>
      </c>
      <c r="G265" s="132"/>
      <c r="H265" s="132">
        <f>(2820+2200)/2</f>
        <v>2510</v>
      </c>
      <c r="I265" s="134">
        <v>3000</v>
      </c>
      <c r="J265" s="135" t="s">
        <v>781</v>
      </c>
      <c r="K265" s="136">
        <f t="shared" si="80"/>
        <v>210</v>
      </c>
      <c r="L265" s="137">
        <f t="shared" si="81"/>
        <v>9.1304347826086957E-2</v>
      </c>
      <c r="M265" s="132" t="s">
        <v>547</v>
      </c>
      <c r="N265" s="138">
        <v>44649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174</v>
      </c>
      <c r="B266" s="130">
        <v>44606</v>
      </c>
      <c r="C266" s="130"/>
      <c r="D266" s="131" t="s">
        <v>413</v>
      </c>
      <c r="E266" s="132" t="s">
        <v>545</v>
      </c>
      <c r="F266" s="133">
        <v>635</v>
      </c>
      <c r="G266" s="132"/>
      <c r="H266" s="132">
        <v>700</v>
      </c>
      <c r="I266" s="134">
        <v>764</v>
      </c>
      <c r="J266" s="135" t="s">
        <v>806</v>
      </c>
      <c r="K266" s="136">
        <f t="shared" si="80"/>
        <v>65</v>
      </c>
      <c r="L266" s="137">
        <f t="shared" si="81"/>
        <v>0.10236220472440945</v>
      </c>
      <c r="M266" s="132" t="s">
        <v>547</v>
      </c>
      <c r="N266" s="138">
        <v>45159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175</v>
      </c>
      <c r="B267" s="130">
        <v>44613</v>
      </c>
      <c r="C267" s="130"/>
      <c r="D267" s="131" t="s">
        <v>423</v>
      </c>
      <c r="E267" s="132" t="s">
        <v>545</v>
      </c>
      <c r="F267" s="133">
        <v>1255</v>
      </c>
      <c r="G267" s="132"/>
      <c r="H267" s="132">
        <v>1515</v>
      </c>
      <c r="I267" s="134">
        <v>1510</v>
      </c>
      <c r="J267" s="135" t="s">
        <v>631</v>
      </c>
      <c r="K267" s="136">
        <f t="shared" si="80"/>
        <v>260</v>
      </c>
      <c r="L267" s="137">
        <f t="shared" si="81"/>
        <v>0.20717131474103587</v>
      </c>
      <c r="M267" s="132" t="s">
        <v>547</v>
      </c>
      <c r="N267" s="138">
        <v>44834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259">
        <v>176</v>
      </c>
      <c r="B268" s="250">
        <v>44670</v>
      </c>
      <c r="C268" s="250"/>
      <c r="D268" s="251" t="s">
        <v>510</v>
      </c>
      <c r="E268" s="252" t="s">
        <v>545</v>
      </c>
      <c r="F268" s="253">
        <v>445</v>
      </c>
      <c r="G268" s="253"/>
      <c r="H268" s="253">
        <v>460</v>
      </c>
      <c r="I268" s="253">
        <v>553</v>
      </c>
      <c r="J268" s="254" t="s">
        <v>841</v>
      </c>
      <c r="K268" s="255">
        <f t="shared" ref="K268" si="82">H268-F268</f>
        <v>15</v>
      </c>
      <c r="L268" s="256">
        <f t="shared" ref="L268" si="83">K268/F268</f>
        <v>3.3707865168539325E-2</v>
      </c>
      <c r="M268" s="257" t="s">
        <v>564</v>
      </c>
      <c r="N268" s="258">
        <v>45397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177</v>
      </c>
      <c r="B269" s="161">
        <v>44746</v>
      </c>
      <c r="C269" s="161"/>
      <c r="D269" s="162" t="s">
        <v>782</v>
      </c>
      <c r="E269" s="163" t="s">
        <v>545</v>
      </c>
      <c r="F269" s="163">
        <v>207.5</v>
      </c>
      <c r="G269" s="163"/>
      <c r="H269" s="163">
        <v>254</v>
      </c>
      <c r="I269" s="165">
        <v>254</v>
      </c>
      <c r="J269" s="135" t="s">
        <v>631</v>
      </c>
      <c r="K269" s="136">
        <f t="shared" ref="K269:K279" si="84">H269-F269</f>
        <v>46.5</v>
      </c>
      <c r="L269" s="137">
        <f t="shared" ref="L269:L279" si="85">K269/F269</f>
        <v>0.22409638554216868</v>
      </c>
      <c r="M269" s="132" t="s">
        <v>547</v>
      </c>
      <c r="N269" s="138">
        <v>44792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178</v>
      </c>
      <c r="B270" s="161">
        <v>44775</v>
      </c>
      <c r="C270" s="161"/>
      <c r="D270" s="162" t="s">
        <v>461</v>
      </c>
      <c r="E270" s="163" t="s">
        <v>545</v>
      </c>
      <c r="F270" s="163">
        <v>31.25</v>
      </c>
      <c r="G270" s="163"/>
      <c r="H270" s="163">
        <v>38.75</v>
      </c>
      <c r="I270" s="165">
        <v>38</v>
      </c>
      <c r="J270" s="135" t="s">
        <v>631</v>
      </c>
      <c r="K270" s="136">
        <f t="shared" si="84"/>
        <v>7.5</v>
      </c>
      <c r="L270" s="137">
        <f t="shared" si="85"/>
        <v>0.24</v>
      </c>
      <c r="M270" s="132" t="s">
        <v>547</v>
      </c>
      <c r="N270" s="138">
        <v>44844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179</v>
      </c>
      <c r="B271" s="161">
        <v>44841</v>
      </c>
      <c r="C271" s="161"/>
      <c r="D271" s="162" t="s">
        <v>783</v>
      </c>
      <c r="E271" s="163" t="s">
        <v>545</v>
      </c>
      <c r="F271" s="133">
        <v>665</v>
      </c>
      <c r="G271" s="163"/>
      <c r="H271" s="163">
        <v>807.5</v>
      </c>
      <c r="I271" s="165">
        <v>840</v>
      </c>
      <c r="J271" s="135" t="s">
        <v>781</v>
      </c>
      <c r="K271" s="136">
        <f t="shared" si="84"/>
        <v>142.5</v>
      </c>
      <c r="L271" s="137">
        <f t="shared" si="85"/>
        <v>0.21428571428571427</v>
      </c>
      <c r="M271" s="132" t="s">
        <v>547</v>
      </c>
      <c r="N271" s="138">
        <v>45097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180</v>
      </c>
      <c r="B272" s="161">
        <v>44844</v>
      </c>
      <c r="C272" s="161"/>
      <c r="D272" s="162" t="s">
        <v>415</v>
      </c>
      <c r="E272" s="163" t="s">
        <v>545</v>
      </c>
      <c r="F272" s="133">
        <v>227.5</v>
      </c>
      <c r="G272" s="163"/>
      <c r="H272" s="163">
        <v>270</v>
      </c>
      <c r="I272" s="165">
        <v>291</v>
      </c>
      <c r="J272" s="135" t="s">
        <v>808</v>
      </c>
      <c r="K272" s="136">
        <f t="shared" si="84"/>
        <v>42.5</v>
      </c>
      <c r="L272" s="137">
        <f t="shared" si="85"/>
        <v>0.18681318681318682</v>
      </c>
      <c r="M272" s="132" t="s">
        <v>547</v>
      </c>
      <c r="N272" s="138">
        <v>45160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160">
        <v>181</v>
      </c>
      <c r="B273" s="161">
        <v>44845</v>
      </c>
      <c r="C273" s="161"/>
      <c r="D273" s="162" t="s">
        <v>413</v>
      </c>
      <c r="E273" s="163" t="s">
        <v>545</v>
      </c>
      <c r="F273" s="133">
        <v>555</v>
      </c>
      <c r="G273" s="163"/>
      <c r="H273" s="163">
        <v>700</v>
      </c>
      <c r="I273" s="165">
        <v>765</v>
      </c>
      <c r="J273" s="135" t="s">
        <v>807</v>
      </c>
      <c r="K273" s="136">
        <f t="shared" si="84"/>
        <v>145</v>
      </c>
      <c r="L273" s="137">
        <f t="shared" si="85"/>
        <v>0.26126126126126126</v>
      </c>
      <c r="M273" s="132" t="s">
        <v>547</v>
      </c>
      <c r="N273" s="138">
        <v>45159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60">
        <v>182</v>
      </c>
      <c r="B274" s="161">
        <v>44981</v>
      </c>
      <c r="C274" s="161"/>
      <c r="D274" s="162" t="s">
        <v>428</v>
      </c>
      <c r="E274" s="163" t="s">
        <v>545</v>
      </c>
      <c r="F274" s="133">
        <v>1675</v>
      </c>
      <c r="G274" s="163"/>
      <c r="H274" s="163">
        <v>2080</v>
      </c>
      <c r="I274" s="165">
        <v>2080</v>
      </c>
      <c r="J274" s="135" t="s">
        <v>631</v>
      </c>
      <c r="K274" s="136">
        <f t="shared" si="84"/>
        <v>405</v>
      </c>
      <c r="L274" s="137">
        <f t="shared" si="85"/>
        <v>0.2417910447761194</v>
      </c>
      <c r="M274" s="132" t="s">
        <v>547</v>
      </c>
      <c r="N274" s="138">
        <v>45119</v>
      </c>
      <c r="O274" s="54"/>
      <c r="P274" s="54"/>
      <c r="R274" s="37" t="s">
        <v>851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60">
        <v>183</v>
      </c>
      <c r="B275" s="161">
        <v>44986</v>
      </c>
      <c r="C275" s="161"/>
      <c r="D275" s="162" t="s">
        <v>461</v>
      </c>
      <c r="E275" s="163" t="s">
        <v>545</v>
      </c>
      <c r="F275" s="133">
        <v>57.5</v>
      </c>
      <c r="G275" s="163"/>
      <c r="H275" s="163">
        <v>120</v>
      </c>
      <c r="I275" s="165">
        <v>120</v>
      </c>
      <c r="J275" s="135" t="s">
        <v>631</v>
      </c>
      <c r="K275" s="136">
        <f t="shared" si="84"/>
        <v>62.5</v>
      </c>
      <c r="L275" s="137">
        <f t="shared" si="85"/>
        <v>1.0869565217391304</v>
      </c>
      <c r="M275" s="132" t="s">
        <v>547</v>
      </c>
      <c r="N275" s="138">
        <v>45049</v>
      </c>
      <c r="O275" s="54"/>
      <c r="P275" s="54"/>
      <c r="R275" s="37" t="s">
        <v>851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160">
        <v>184</v>
      </c>
      <c r="B276" s="161">
        <v>45008</v>
      </c>
      <c r="C276" s="161"/>
      <c r="D276" s="162" t="s">
        <v>475</v>
      </c>
      <c r="E276" s="163" t="s">
        <v>545</v>
      </c>
      <c r="F276" s="133">
        <v>2765</v>
      </c>
      <c r="G276" s="163"/>
      <c r="H276" s="163">
        <v>3547.5</v>
      </c>
      <c r="I276" s="165">
        <v>3523</v>
      </c>
      <c r="J276" s="135" t="s">
        <v>631</v>
      </c>
      <c r="K276" s="136">
        <f t="shared" si="84"/>
        <v>782.5</v>
      </c>
      <c r="L276" s="137">
        <f t="shared" si="85"/>
        <v>0.28300180831826399</v>
      </c>
      <c r="M276" s="132" t="s">
        <v>547</v>
      </c>
      <c r="N276" s="138">
        <v>45177</v>
      </c>
      <c r="O276" s="54"/>
      <c r="P276" s="54"/>
      <c r="R276" s="37" t="s">
        <v>851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185</v>
      </c>
      <c r="B277" s="161">
        <v>45027</v>
      </c>
      <c r="C277" s="161"/>
      <c r="D277" s="162" t="s">
        <v>784</v>
      </c>
      <c r="E277" s="163" t="s">
        <v>545</v>
      </c>
      <c r="F277" s="163">
        <v>460</v>
      </c>
      <c r="G277" s="163"/>
      <c r="H277" s="163">
        <v>825</v>
      </c>
      <c r="I277" s="165">
        <v>810</v>
      </c>
      <c r="J277" s="135" t="s">
        <v>631</v>
      </c>
      <c r="K277" s="136">
        <f t="shared" si="84"/>
        <v>365</v>
      </c>
      <c r="L277" s="137">
        <f t="shared" si="85"/>
        <v>0.79347826086956519</v>
      </c>
      <c r="M277" s="132" t="s">
        <v>547</v>
      </c>
      <c r="N277" s="138">
        <v>45155</v>
      </c>
      <c r="O277" s="54"/>
      <c r="P277" s="54"/>
      <c r="R277" s="37" t="s">
        <v>851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A278" s="160">
        <v>186</v>
      </c>
      <c r="B278" s="161">
        <v>45050</v>
      </c>
      <c r="C278" s="161"/>
      <c r="D278" s="162" t="s">
        <v>41</v>
      </c>
      <c r="E278" s="163" t="s">
        <v>545</v>
      </c>
      <c r="F278" s="163">
        <v>3630</v>
      </c>
      <c r="G278" s="163"/>
      <c r="H278" s="163">
        <v>5150</v>
      </c>
      <c r="I278" s="165">
        <v>5040</v>
      </c>
      <c r="J278" s="135" t="s">
        <v>631</v>
      </c>
      <c r="K278" s="136">
        <f t="shared" si="84"/>
        <v>1520</v>
      </c>
      <c r="L278" s="137">
        <f t="shared" si="85"/>
        <v>0.41873278236914602</v>
      </c>
      <c r="M278" s="132" t="s">
        <v>547</v>
      </c>
      <c r="N278" s="138">
        <v>45344</v>
      </c>
      <c r="O278" s="54"/>
      <c r="P278" s="54"/>
      <c r="R278" s="37" t="s">
        <v>851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160">
        <v>187</v>
      </c>
      <c r="B279" s="161">
        <v>45075</v>
      </c>
      <c r="C279" s="161"/>
      <c r="D279" s="162" t="s">
        <v>785</v>
      </c>
      <c r="E279" s="163" t="s">
        <v>545</v>
      </c>
      <c r="F279" s="133">
        <v>585</v>
      </c>
      <c r="G279" s="163"/>
      <c r="H279" s="163">
        <v>732</v>
      </c>
      <c r="I279" s="165">
        <v>732</v>
      </c>
      <c r="J279" s="135" t="s">
        <v>631</v>
      </c>
      <c r="K279" s="136">
        <f t="shared" si="84"/>
        <v>147</v>
      </c>
      <c r="L279" s="137">
        <f t="shared" si="85"/>
        <v>0.25128205128205128</v>
      </c>
      <c r="M279" s="132" t="s">
        <v>547</v>
      </c>
      <c r="N279" s="138">
        <v>45152</v>
      </c>
      <c r="O279" s="54"/>
      <c r="P279" s="54"/>
      <c r="R279" s="37" t="s">
        <v>851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F279" s="37"/>
      <c r="AG279" s="54"/>
      <c r="AI279" s="37"/>
      <c r="AK279" s="37"/>
      <c r="AL279" s="54"/>
    </row>
    <row r="280" spans="1:38" ht="12.75" customHeight="1">
      <c r="A280" s="160">
        <v>188</v>
      </c>
      <c r="B280" s="161">
        <v>45078</v>
      </c>
      <c r="C280" s="161"/>
      <c r="D280" s="162" t="s">
        <v>500</v>
      </c>
      <c r="E280" s="163" t="s">
        <v>545</v>
      </c>
      <c r="F280" s="133">
        <v>3310</v>
      </c>
      <c r="G280" s="163"/>
      <c r="H280" s="163">
        <v>4300</v>
      </c>
      <c r="I280" s="165">
        <v>4300</v>
      </c>
      <c r="J280" s="135" t="s">
        <v>631</v>
      </c>
      <c r="K280" s="136">
        <f t="shared" ref="K280" si="86">H280-F280</f>
        <v>990</v>
      </c>
      <c r="L280" s="137">
        <f t="shared" ref="L280" si="87">K280/F280</f>
        <v>0.29909365558912387</v>
      </c>
      <c r="M280" s="132" t="s">
        <v>547</v>
      </c>
      <c r="N280" s="138">
        <v>45436</v>
      </c>
      <c r="O280" s="54"/>
      <c r="P280" s="54"/>
      <c r="R280" s="37" t="s">
        <v>851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F280" s="37"/>
      <c r="AG280" s="54"/>
      <c r="AI280" s="37"/>
      <c r="AK280" s="37"/>
      <c r="AL280" s="54"/>
    </row>
    <row r="281" spans="1:38" ht="12.75" customHeight="1">
      <c r="A281" s="160">
        <v>189</v>
      </c>
      <c r="B281" s="161">
        <v>45103</v>
      </c>
      <c r="C281" s="161"/>
      <c r="D281" s="162" t="s">
        <v>803</v>
      </c>
      <c r="E281" s="163" t="s">
        <v>545</v>
      </c>
      <c r="F281" s="133">
        <v>282.5</v>
      </c>
      <c r="G281" s="163"/>
      <c r="H281" s="163">
        <v>383</v>
      </c>
      <c r="I281" s="165">
        <v>383</v>
      </c>
      <c r="J281" s="135" t="s">
        <v>631</v>
      </c>
      <c r="K281" s="136">
        <f>H281-F281</f>
        <v>100.5</v>
      </c>
      <c r="L281" s="137">
        <f>K281/F281</f>
        <v>0.35575221238938054</v>
      </c>
      <c r="M281" s="132" t="s">
        <v>547</v>
      </c>
      <c r="N281" s="138">
        <v>45265</v>
      </c>
      <c r="O281" s="54"/>
      <c r="P281" s="54"/>
      <c r="R281" s="37" t="s">
        <v>851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F281" s="37"/>
      <c r="AG281" s="54"/>
      <c r="AI281" s="37"/>
      <c r="AK281" s="37"/>
      <c r="AL281" s="54"/>
    </row>
    <row r="282" spans="1:38" ht="12.75" customHeight="1">
      <c r="A282" s="160">
        <v>190</v>
      </c>
      <c r="B282" s="161">
        <v>45120</v>
      </c>
      <c r="C282" s="161"/>
      <c r="D282" s="162" t="s">
        <v>499</v>
      </c>
      <c r="E282" s="163" t="s">
        <v>545</v>
      </c>
      <c r="F282" s="133">
        <v>2312.5</v>
      </c>
      <c r="G282" s="163"/>
      <c r="H282" s="163">
        <v>2935</v>
      </c>
      <c r="I282" s="165">
        <v>2935</v>
      </c>
      <c r="J282" s="135" t="s">
        <v>631</v>
      </c>
      <c r="K282" s="136">
        <f>H282-F282</f>
        <v>622.5</v>
      </c>
      <c r="L282" s="137">
        <f>K282/F282</f>
        <v>0.26918918918918922</v>
      </c>
      <c r="M282" s="132" t="s">
        <v>547</v>
      </c>
      <c r="N282" s="138">
        <v>45177</v>
      </c>
      <c r="O282" s="54"/>
      <c r="P282" s="54"/>
      <c r="R282" s="37" t="s">
        <v>851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F282" s="37"/>
      <c r="AG282" s="54"/>
      <c r="AI282" s="37"/>
      <c r="AK282" s="37"/>
      <c r="AL282" s="54"/>
    </row>
    <row r="283" spans="1:38" ht="12.75" customHeight="1">
      <c r="A283" s="160">
        <v>191</v>
      </c>
      <c r="B283" s="161">
        <v>45125</v>
      </c>
      <c r="C283" s="161"/>
      <c r="D283" s="162" t="s">
        <v>199</v>
      </c>
      <c r="E283" s="163" t="s">
        <v>545</v>
      </c>
      <c r="F283" s="133">
        <v>3980</v>
      </c>
      <c r="G283" s="163"/>
      <c r="H283" s="163">
        <v>4895</v>
      </c>
      <c r="I283" s="165">
        <v>4895</v>
      </c>
      <c r="J283" s="135" t="s">
        <v>631</v>
      </c>
      <c r="K283" s="136">
        <f>H283-F283</f>
        <v>915</v>
      </c>
      <c r="L283" s="137">
        <f>K283/F283</f>
        <v>0.22989949748743718</v>
      </c>
      <c r="M283" s="132" t="s">
        <v>547</v>
      </c>
      <c r="N283" s="138">
        <v>45155</v>
      </c>
      <c r="O283" s="54"/>
      <c r="P283" s="54"/>
      <c r="R283" s="37" t="s">
        <v>851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60">
        <v>192</v>
      </c>
      <c r="B284" s="161">
        <v>45145</v>
      </c>
      <c r="C284" s="161"/>
      <c r="D284" s="162" t="s">
        <v>805</v>
      </c>
      <c r="E284" s="163" t="s">
        <v>545</v>
      </c>
      <c r="F284" s="133">
        <v>565</v>
      </c>
      <c r="G284" s="163"/>
      <c r="H284" s="163">
        <v>725</v>
      </c>
      <c r="I284" s="165">
        <v>725</v>
      </c>
      <c r="J284" s="135" t="s">
        <v>631</v>
      </c>
      <c r="K284" s="136">
        <f>H284-F284</f>
        <v>160</v>
      </c>
      <c r="L284" s="137">
        <f>K284/F284</f>
        <v>0.2831858407079646</v>
      </c>
      <c r="M284" s="132" t="s">
        <v>547</v>
      </c>
      <c r="N284" s="138">
        <v>45169</v>
      </c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32">
        <v>193</v>
      </c>
      <c r="B285" s="233">
        <v>45167</v>
      </c>
      <c r="C285" s="233"/>
      <c r="D285" s="234" t="s">
        <v>809</v>
      </c>
      <c r="E285" s="235" t="s">
        <v>545</v>
      </c>
      <c r="F285" s="133">
        <v>700</v>
      </c>
      <c r="G285" s="235"/>
      <c r="H285" s="235">
        <v>950</v>
      </c>
      <c r="I285" s="236">
        <v>950</v>
      </c>
      <c r="J285" s="237" t="s">
        <v>631</v>
      </c>
      <c r="K285" s="136">
        <f>H285-F285</f>
        <v>250</v>
      </c>
      <c r="L285" s="137">
        <f>K285/F285</f>
        <v>0.35714285714285715</v>
      </c>
      <c r="M285" s="132" t="s">
        <v>547</v>
      </c>
      <c r="N285" s="138">
        <v>45261</v>
      </c>
      <c r="O285" s="54"/>
      <c r="P285" s="54"/>
      <c r="R285" s="37" t="s">
        <v>851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8">
        <v>194</v>
      </c>
      <c r="B286" s="179">
        <v>45184</v>
      </c>
      <c r="C286" s="53"/>
      <c r="D286" s="53" t="s">
        <v>502</v>
      </c>
      <c r="E286" s="180" t="s">
        <v>545</v>
      </c>
      <c r="F286" s="51" t="s">
        <v>810</v>
      </c>
      <c r="G286" s="51"/>
      <c r="H286" s="51"/>
      <c r="I286" s="51">
        <v>480</v>
      </c>
      <c r="J286" s="51" t="s">
        <v>546</v>
      </c>
      <c r="K286" s="51"/>
      <c r="L286" s="51"/>
      <c r="M286" s="51"/>
      <c r="N286" s="51"/>
      <c r="O286" s="54"/>
      <c r="P286" s="54"/>
      <c r="R286" s="37" t="s">
        <v>851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32">
        <v>195</v>
      </c>
      <c r="B287" s="233">
        <v>45203</v>
      </c>
      <c r="C287" s="233"/>
      <c r="D287" s="234" t="s">
        <v>172</v>
      </c>
      <c r="E287" s="235" t="s">
        <v>545</v>
      </c>
      <c r="F287" s="133">
        <v>992.5</v>
      </c>
      <c r="G287" s="235"/>
      <c r="H287" s="235">
        <v>1198</v>
      </c>
      <c r="I287" s="236">
        <v>1198</v>
      </c>
      <c r="J287" s="237" t="s">
        <v>631</v>
      </c>
      <c r="K287" s="136">
        <f>H287-F287</f>
        <v>205.5</v>
      </c>
      <c r="L287" s="137">
        <f>K287/F287</f>
        <v>0.2070528967254408</v>
      </c>
      <c r="M287" s="132" t="s">
        <v>547</v>
      </c>
      <c r="N287" s="138">
        <v>45392</v>
      </c>
      <c r="O287" s="54"/>
      <c r="P287" s="54"/>
      <c r="R287" s="37" t="s">
        <v>852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32">
        <v>196</v>
      </c>
      <c r="B288" s="233">
        <v>45216</v>
      </c>
      <c r="C288" s="233"/>
      <c r="D288" s="234" t="s">
        <v>104</v>
      </c>
      <c r="E288" s="235" t="s">
        <v>545</v>
      </c>
      <c r="F288" s="133">
        <v>5425</v>
      </c>
      <c r="G288" s="235"/>
      <c r="H288" s="235">
        <v>6880</v>
      </c>
      <c r="I288" s="236">
        <v>6870</v>
      </c>
      <c r="J288" s="237" t="s">
        <v>631</v>
      </c>
      <c r="K288" s="136">
        <f>H288-F288</f>
        <v>1455</v>
      </c>
      <c r="L288" s="137">
        <f>K288/F288</f>
        <v>0.26820276497695855</v>
      </c>
      <c r="M288" s="132" t="s">
        <v>547</v>
      </c>
      <c r="N288" s="138">
        <v>45342</v>
      </c>
      <c r="O288" s="54"/>
      <c r="P288" s="54"/>
      <c r="R288" s="37" t="s">
        <v>852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32">
        <v>197</v>
      </c>
      <c r="B289" s="233">
        <v>45216</v>
      </c>
      <c r="C289" s="233"/>
      <c r="D289" s="234" t="s">
        <v>811</v>
      </c>
      <c r="E289" s="235" t="s">
        <v>545</v>
      </c>
      <c r="F289" s="133">
        <v>1090</v>
      </c>
      <c r="G289" s="235"/>
      <c r="H289" s="235">
        <v>1415</v>
      </c>
      <c r="I289" s="236">
        <v>1415</v>
      </c>
      <c r="J289" s="237" t="s">
        <v>631</v>
      </c>
      <c r="K289" s="136">
        <f>H289-F289</f>
        <v>325</v>
      </c>
      <c r="L289" s="137">
        <f>K289/F289</f>
        <v>0.29816513761467889</v>
      </c>
      <c r="M289" s="132" t="s">
        <v>547</v>
      </c>
      <c r="N289" s="138">
        <v>45282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32">
        <v>198</v>
      </c>
      <c r="B290" s="233">
        <v>45236</v>
      </c>
      <c r="C290" s="233"/>
      <c r="D290" s="234" t="s">
        <v>814</v>
      </c>
      <c r="E290" s="235" t="s">
        <v>545</v>
      </c>
      <c r="F290" s="133">
        <v>1270</v>
      </c>
      <c r="G290" s="235"/>
      <c r="H290" s="235">
        <v>1613</v>
      </c>
      <c r="I290" s="236">
        <v>1613</v>
      </c>
      <c r="J290" s="237" t="s">
        <v>631</v>
      </c>
      <c r="K290" s="136">
        <f>H290-F290</f>
        <v>343</v>
      </c>
      <c r="L290" s="137">
        <f>K290/F290</f>
        <v>0.27007874015748029</v>
      </c>
      <c r="M290" s="132" t="s">
        <v>547</v>
      </c>
      <c r="N290" s="138">
        <v>45246</v>
      </c>
      <c r="O290" s="54"/>
      <c r="P290" s="54"/>
      <c r="R290" s="37" t="s">
        <v>852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32">
        <v>199</v>
      </c>
      <c r="B291" s="233">
        <v>45251</v>
      </c>
      <c r="C291" s="233"/>
      <c r="D291" s="234" t="s">
        <v>815</v>
      </c>
      <c r="E291" s="235" t="s">
        <v>545</v>
      </c>
      <c r="F291" s="133">
        <v>807.5</v>
      </c>
      <c r="G291" s="235"/>
      <c r="H291" s="235">
        <v>1490</v>
      </c>
      <c r="I291" s="236">
        <v>1490</v>
      </c>
      <c r="J291" s="237" t="s">
        <v>631</v>
      </c>
      <c r="K291" s="136">
        <f>H291-F291</f>
        <v>682.5</v>
      </c>
      <c r="L291" s="137">
        <f>K291/F291</f>
        <v>0.84520123839009287</v>
      </c>
      <c r="M291" s="132" t="s">
        <v>547</v>
      </c>
      <c r="N291" s="138">
        <v>45479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178">
        <v>200</v>
      </c>
      <c r="B292" s="179">
        <v>45254</v>
      </c>
      <c r="C292" s="53"/>
      <c r="D292" s="53" t="s">
        <v>814</v>
      </c>
      <c r="E292" s="180" t="s">
        <v>545</v>
      </c>
      <c r="F292" s="51" t="s">
        <v>816</v>
      </c>
      <c r="G292" s="51"/>
      <c r="H292" s="51"/>
      <c r="I292" s="51">
        <v>1806</v>
      </c>
      <c r="J292" s="51" t="s">
        <v>546</v>
      </c>
      <c r="K292" s="51"/>
      <c r="L292" s="51"/>
      <c r="M292" s="51"/>
      <c r="N292" s="51"/>
      <c r="O292" s="54"/>
      <c r="P292" s="54"/>
      <c r="R292" s="37" t="s">
        <v>852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32">
        <v>201</v>
      </c>
      <c r="B293" s="233">
        <v>45265</v>
      </c>
      <c r="C293" s="233"/>
      <c r="D293" s="234" t="s">
        <v>503</v>
      </c>
      <c r="E293" s="235" t="s">
        <v>545</v>
      </c>
      <c r="F293" s="133">
        <v>435</v>
      </c>
      <c r="G293" s="235"/>
      <c r="H293" s="235">
        <v>558</v>
      </c>
      <c r="I293" s="236">
        <v>558</v>
      </c>
      <c r="J293" s="237" t="s">
        <v>631</v>
      </c>
      <c r="K293" s="136">
        <f>H293-F293</f>
        <v>123</v>
      </c>
      <c r="L293" s="137">
        <f>K293/F293</f>
        <v>0.28275862068965518</v>
      </c>
      <c r="M293" s="132" t="s">
        <v>547</v>
      </c>
      <c r="N293" s="138">
        <v>45378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32">
        <v>202</v>
      </c>
      <c r="B294" s="233">
        <v>45272</v>
      </c>
      <c r="C294" s="233"/>
      <c r="D294" s="234" t="s">
        <v>818</v>
      </c>
      <c r="E294" s="235" t="s">
        <v>545</v>
      </c>
      <c r="F294" s="133">
        <v>4225</v>
      </c>
      <c r="G294" s="235"/>
      <c r="H294" s="235">
        <v>5512</v>
      </c>
      <c r="I294" s="236">
        <v>5512</v>
      </c>
      <c r="J294" s="237" t="s">
        <v>631</v>
      </c>
      <c r="K294" s="136">
        <f>H294-F294</f>
        <v>1287</v>
      </c>
      <c r="L294" s="137">
        <f>K294/F294</f>
        <v>0.30461538461538462</v>
      </c>
      <c r="M294" s="132" t="s">
        <v>547</v>
      </c>
      <c r="N294" s="138">
        <v>45329</v>
      </c>
      <c r="O294" s="54"/>
      <c r="P294" s="54"/>
      <c r="R294" s="37" t="s">
        <v>852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178">
        <v>203</v>
      </c>
      <c r="B295" s="179">
        <v>45292</v>
      </c>
      <c r="C295" s="53"/>
      <c r="D295" s="53" t="s">
        <v>309</v>
      </c>
      <c r="E295" s="180" t="s">
        <v>545</v>
      </c>
      <c r="F295" s="51" t="s">
        <v>819</v>
      </c>
      <c r="G295" s="51"/>
      <c r="H295" s="51"/>
      <c r="I295" s="51">
        <v>4909</v>
      </c>
      <c r="J295" s="51" t="s">
        <v>546</v>
      </c>
      <c r="K295" s="51"/>
      <c r="L295" s="51"/>
      <c r="M295" s="51"/>
      <c r="N295" s="51"/>
      <c r="O295" s="54"/>
      <c r="P295" s="54"/>
      <c r="R295" s="37" t="s">
        <v>852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204</v>
      </c>
      <c r="B296" s="179">
        <v>45294</v>
      </c>
      <c r="C296" s="53"/>
      <c r="D296" s="53" t="s">
        <v>501</v>
      </c>
      <c r="E296" s="180" t="s">
        <v>545</v>
      </c>
      <c r="F296" s="51" t="s">
        <v>820</v>
      </c>
      <c r="G296" s="51"/>
      <c r="H296" s="51"/>
      <c r="I296" s="51">
        <v>1080</v>
      </c>
      <c r="J296" s="51" t="s">
        <v>546</v>
      </c>
      <c r="K296" s="51"/>
      <c r="L296" s="51"/>
      <c r="M296" s="51"/>
      <c r="N296" s="51"/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178">
        <v>205</v>
      </c>
      <c r="B297" s="179">
        <v>45315</v>
      </c>
      <c r="C297" s="53"/>
      <c r="D297" s="53" t="s">
        <v>310</v>
      </c>
      <c r="E297" s="180" t="s">
        <v>545</v>
      </c>
      <c r="F297" s="51" t="s">
        <v>822</v>
      </c>
      <c r="G297" s="51"/>
      <c r="H297" s="51"/>
      <c r="I297" s="51">
        <v>2077</v>
      </c>
      <c r="J297" s="51" t="s">
        <v>546</v>
      </c>
      <c r="K297" s="51"/>
      <c r="L297" s="51"/>
      <c r="M297" s="51"/>
      <c r="N297" s="51"/>
      <c r="O297" s="54"/>
      <c r="P297" s="54"/>
      <c r="R297" s="37" t="s">
        <v>852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178">
        <v>206</v>
      </c>
      <c r="B298" s="179">
        <v>45320</v>
      </c>
      <c r="C298" s="53"/>
      <c r="D298" s="53" t="s">
        <v>823</v>
      </c>
      <c r="E298" s="180" t="s">
        <v>545</v>
      </c>
      <c r="F298" s="51" t="s">
        <v>824</v>
      </c>
      <c r="G298" s="51"/>
      <c r="H298" s="51"/>
      <c r="I298" s="51">
        <v>2906</v>
      </c>
      <c r="J298" s="51" t="s">
        <v>546</v>
      </c>
      <c r="K298" s="51"/>
      <c r="L298" s="51"/>
      <c r="M298" s="51"/>
      <c r="N298" s="51"/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207</v>
      </c>
      <c r="B299" s="233">
        <v>45331</v>
      </c>
      <c r="C299" s="233"/>
      <c r="D299" s="234" t="s">
        <v>499</v>
      </c>
      <c r="E299" s="235" t="s">
        <v>545</v>
      </c>
      <c r="F299" s="133">
        <v>3270</v>
      </c>
      <c r="G299" s="235"/>
      <c r="H299" s="235">
        <v>4096</v>
      </c>
      <c r="I299" s="236">
        <v>4096</v>
      </c>
      <c r="J299" s="237" t="s">
        <v>631</v>
      </c>
      <c r="K299" s="136">
        <f>H299-F299</f>
        <v>826</v>
      </c>
      <c r="L299" s="137">
        <f>K299/F299</f>
        <v>0.25259938837920487</v>
      </c>
      <c r="M299" s="132" t="s">
        <v>547</v>
      </c>
      <c r="N299" s="138">
        <v>45377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78">
        <v>208</v>
      </c>
      <c r="B300" s="179">
        <v>45345</v>
      </c>
      <c r="C300" s="53"/>
      <c r="D300" s="53" t="s">
        <v>59</v>
      </c>
      <c r="E300" s="180" t="s">
        <v>545</v>
      </c>
      <c r="F300" s="51" t="s">
        <v>839</v>
      </c>
      <c r="G300" s="51"/>
      <c r="H300" s="51"/>
      <c r="I300" s="51">
        <v>2627</v>
      </c>
      <c r="J300" s="51" t="s">
        <v>546</v>
      </c>
      <c r="K300" s="51"/>
      <c r="L300" s="51"/>
      <c r="M300" s="51"/>
      <c r="N300" s="53"/>
      <c r="O300" s="54"/>
      <c r="P300" s="54"/>
      <c r="R300" s="37" t="s">
        <v>852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209</v>
      </c>
      <c r="B301" s="233">
        <v>45356</v>
      </c>
      <c r="C301" s="233"/>
      <c r="D301" s="234" t="s">
        <v>809</v>
      </c>
      <c r="E301" s="235" t="s">
        <v>545</v>
      </c>
      <c r="F301" s="133">
        <v>925</v>
      </c>
      <c r="G301" s="235"/>
      <c r="H301" s="235">
        <v>1170</v>
      </c>
      <c r="I301" s="236">
        <v>1170</v>
      </c>
      <c r="J301" s="237" t="s">
        <v>631</v>
      </c>
      <c r="K301" s="136">
        <f>H301-F301</f>
        <v>245</v>
      </c>
      <c r="L301" s="137">
        <f>K301/F301</f>
        <v>0.26486486486486488</v>
      </c>
      <c r="M301" s="132" t="s">
        <v>547</v>
      </c>
      <c r="N301" s="138">
        <v>45435</v>
      </c>
      <c r="O301" s="54"/>
      <c r="P301" s="54"/>
      <c r="R301" s="37" t="s">
        <v>853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232">
        <v>210</v>
      </c>
      <c r="B302" s="233">
        <v>45372</v>
      </c>
      <c r="C302" s="233"/>
      <c r="D302" s="234" t="s">
        <v>475</v>
      </c>
      <c r="E302" s="235" t="s">
        <v>545</v>
      </c>
      <c r="F302" s="133">
        <v>2910</v>
      </c>
      <c r="G302" s="235"/>
      <c r="H302" s="235">
        <v>3696</v>
      </c>
      <c r="I302" s="236">
        <v>3696</v>
      </c>
      <c r="J302" s="237" t="s">
        <v>631</v>
      </c>
      <c r="K302" s="136">
        <f>H302-F302</f>
        <v>786</v>
      </c>
      <c r="L302" s="137">
        <f>K302/F302</f>
        <v>0.27010309278350514</v>
      </c>
      <c r="M302" s="132" t="s">
        <v>547</v>
      </c>
      <c r="N302" s="138">
        <v>45412</v>
      </c>
      <c r="O302" s="54"/>
      <c r="P302" s="54"/>
      <c r="R302" s="37" t="s">
        <v>853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211</v>
      </c>
      <c r="B303" s="233">
        <v>45387</v>
      </c>
      <c r="C303" s="233"/>
      <c r="D303" s="234" t="s">
        <v>505</v>
      </c>
      <c r="E303" s="235" t="s">
        <v>545</v>
      </c>
      <c r="F303" s="133">
        <v>735</v>
      </c>
      <c r="G303" s="235"/>
      <c r="H303" s="235">
        <v>938</v>
      </c>
      <c r="I303" s="236">
        <v>938</v>
      </c>
      <c r="J303" s="237" t="s">
        <v>631</v>
      </c>
      <c r="K303" s="136">
        <f>H303-F303</f>
        <v>203</v>
      </c>
      <c r="L303" s="137">
        <f>K303/F303</f>
        <v>0.27619047619047621</v>
      </c>
      <c r="M303" s="132" t="s">
        <v>547</v>
      </c>
      <c r="N303" s="138">
        <v>45449</v>
      </c>
      <c r="O303" s="54"/>
      <c r="P303" s="54"/>
      <c r="R303" s="43" t="s">
        <v>852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78">
        <v>212</v>
      </c>
      <c r="B304" s="179">
        <v>45407</v>
      </c>
      <c r="C304" s="53"/>
      <c r="D304" s="53" t="s">
        <v>811</v>
      </c>
      <c r="E304" s="180" t="s">
        <v>545</v>
      </c>
      <c r="F304" s="51" t="s">
        <v>842</v>
      </c>
      <c r="G304" s="51"/>
      <c r="H304" s="51"/>
      <c r="I304" s="51">
        <v>1675</v>
      </c>
      <c r="J304" s="51" t="s">
        <v>546</v>
      </c>
      <c r="K304" s="51"/>
      <c r="L304" s="51"/>
      <c r="M304" s="51"/>
      <c r="N304" s="53"/>
      <c r="O304" s="54"/>
      <c r="P304" s="54"/>
      <c r="R304" s="43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213</v>
      </c>
      <c r="B305" s="233">
        <v>45426</v>
      </c>
      <c r="C305" s="233"/>
      <c r="D305" s="234" t="s">
        <v>788</v>
      </c>
      <c r="E305" s="235" t="s">
        <v>545</v>
      </c>
      <c r="F305" s="133">
        <v>485</v>
      </c>
      <c r="G305" s="235"/>
      <c r="H305" s="235">
        <v>617</v>
      </c>
      <c r="I305" s="236">
        <v>617</v>
      </c>
      <c r="J305" s="237" t="s">
        <v>631</v>
      </c>
      <c r="K305" s="136">
        <f>H305-F305</f>
        <v>132</v>
      </c>
      <c r="L305" s="137">
        <f>K305/F305</f>
        <v>0.27216494845360822</v>
      </c>
      <c r="M305" s="132" t="s">
        <v>547</v>
      </c>
      <c r="N305" s="138">
        <v>45481</v>
      </c>
      <c r="O305" s="54"/>
      <c r="P305" s="54"/>
      <c r="R305" s="43" t="s">
        <v>852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214</v>
      </c>
      <c r="B306" s="233">
        <v>45448</v>
      </c>
      <c r="C306" s="233"/>
      <c r="D306" s="234" t="s">
        <v>735</v>
      </c>
      <c r="E306" s="235" t="s">
        <v>545</v>
      </c>
      <c r="F306" s="133">
        <v>385</v>
      </c>
      <c r="G306" s="235"/>
      <c r="H306" s="235">
        <v>505</v>
      </c>
      <c r="I306" s="236">
        <v>505</v>
      </c>
      <c r="J306" s="237" t="s">
        <v>631</v>
      </c>
      <c r="K306" s="136">
        <f>H306-F306</f>
        <v>120</v>
      </c>
      <c r="L306" s="137">
        <f>K306/F306</f>
        <v>0.31168831168831168</v>
      </c>
      <c r="M306" s="132" t="s">
        <v>547</v>
      </c>
      <c r="N306" s="138">
        <v>45469</v>
      </c>
      <c r="O306" s="54"/>
      <c r="P306" s="54"/>
      <c r="R306" s="43" t="s">
        <v>852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>
        <v>215</v>
      </c>
      <c r="B307" s="179">
        <v>45464</v>
      </c>
      <c r="C307" s="53"/>
      <c r="D307" s="53" t="s">
        <v>905</v>
      </c>
      <c r="E307" s="180" t="s">
        <v>545</v>
      </c>
      <c r="F307" s="51" t="s">
        <v>906</v>
      </c>
      <c r="G307" s="51"/>
      <c r="H307" s="51"/>
      <c r="I307" s="51">
        <v>4120</v>
      </c>
      <c r="J307" s="51" t="s">
        <v>546</v>
      </c>
      <c r="K307" s="51"/>
      <c r="L307" s="51"/>
      <c r="M307" s="51"/>
      <c r="N307" s="53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216</v>
      </c>
      <c r="B308" s="179">
        <v>45475</v>
      </c>
      <c r="C308" s="53"/>
      <c r="D308" s="53" t="s">
        <v>940</v>
      </c>
      <c r="E308" s="180" t="s">
        <v>545</v>
      </c>
      <c r="F308" s="51" t="s">
        <v>941</v>
      </c>
      <c r="G308" s="51"/>
      <c r="H308" s="51"/>
      <c r="I308" s="51">
        <v>426</v>
      </c>
      <c r="J308" s="51" t="s">
        <v>546</v>
      </c>
      <c r="K308" s="51"/>
      <c r="L308" s="51"/>
      <c r="M308" s="51"/>
      <c r="N308" s="53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178"/>
      <c r="B309" s="179"/>
      <c r="C309" s="53"/>
      <c r="D309" s="53"/>
      <c r="E309" s="180"/>
      <c r="F309" s="51"/>
      <c r="G309" s="51"/>
      <c r="H309" s="51"/>
      <c r="I309" s="51"/>
      <c r="J309" s="51"/>
      <c r="K309" s="51"/>
      <c r="L309" s="51"/>
      <c r="M309" s="51"/>
      <c r="N309" s="53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5" customHeight="1">
      <c r="A310" s="178"/>
      <c r="B310" s="179"/>
      <c r="C310" s="53"/>
      <c r="D310" s="53"/>
      <c r="E310" s="180"/>
      <c r="F310" s="51"/>
      <c r="G310" s="51"/>
      <c r="H310" s="51"/>
      <c r="I310" s="51"/>
      <c r="J310" s="51"/>
      <c r="K310" s="51"/>
      <c r="L310" s="51"/>
      <c r="M310" s="51"/>
      <c r="N310" s="53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B311" s="181" t="s">
        <v>786</v>
      </c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82"/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82"/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51"/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5" customHeight="1">
      <c r="F487" s="54"/>
      <c r="G487" s="54"/>
      <c r="H487" s="54"/>
      <c r="I487" s="54"/>
      <c r="J487" s="37"/>
      <c r="K487" s="54"/>
      <c r="L487" s="54"/>
      <c r="M487" s="54"/>
      <c r="O487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9 K66 K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2024-07-10T02:34:36Z</dcterms:modified>
</cp:coreProperties>
</file>