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55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6" l="1"/>
  <c r="K81" i="6"/>
  <c r="M81" i="6" s="1"/>
  <c r="K80" i="6"/>
  <c r="M80" i="6" s="1"/>
  <c r="K84" i="6"/>
  <c r="M84" i="6" s="1"/>
  <c r="L43" i="6"/>
  <c r="K43" i="6"/>
  <c r="M43" i="6" l="1"/>
  <c r="K82" i="6"/>
  <c r="M82" i="6" s="1"/>
  <c r="P24" i="6"/>
  <c r="P18" i="6"/>
  <c r="P19" i="6"/>
  <c r="P20" i="6"/>
  <c r="P21" i="6"/>
  <c r="P22" i="6"/>
  <c r="L59" i="6" l="1"/>
  <c r="K59" i="6"/>
  <c r="M59" i="6" s="1"/>
  <c r="K83" i="6"/>
  <c r="M83" i="6" s="1"/>
  <c r="K79" i="6"/>
  <c r="M79" i="6" s="1"/>
  <c r="P16" i="6"/>
  <c r="L16" i="6"/>
  <c r="K16" i="6"/>
  <c r="M16" i="6" s="1"/>
  <c r="L57" i="6" l="1"/>
  <c r="K57" i="6"/>
  <c r="K56" i="6"/>
  <c r="L56" i="6"/>
  <c r="M57" i="6" l="1"/>
  <c r="M56" i="6"/>
  <c r="P17" i="6"/>
  <c r="K58" i="6"/>
  <c r="L51" i="6"/>
  <c r="K51" i="6"/>
  <c r="K78" i="6"/>
  <c r="M78" i="6" s="1"/>
  <c r="K76" i="6"/>
  <c r="M76" i="6" s="1"/>
  <c r="K77" i="6"/>
  <c r="M77" i="6" s="1"/>
  <c r="L58" i="6"/>
  <c r="K75" i="6"/>
  <c r="M75" i="6" s="1"/>
  <c r="K74" i="6"/>
  <c r="M74" i="6" s="1"/>
  <c r="P12" i="6"/>
  <c r="L12" i="6"/>
  <c r="K12" i="6"/>
  <c r="K72" i="6"/>
  <c r="M72" i="6" s="1"/>
  <c r="M58" i="6" l="1"/>
  <c r="M51" i="6"/>
  <c r="M12" i="6"/>
  <c r="K52" i="6"/>
  <c r="L52" i="6"/>
  <c r="K53" i="6"/>
  <c r="L53" i="6"/>
  <c r="K54" i="6"/>
  <c r="L54" i="6"/>
  <c r="K55" i="6"/>
  <c r="L55" i="6"/>
  <c r="M55" i="6" l="1"/>
  <c r="M54" i="6"/>
  <c r="M53" i="6"/>
  <c r="M52" i="6"/>
  <c r="K69" i="6"/>
  <c r="M69" i="6" s="1"/>
  <c r="K73" i="6" l="1"/>
  <c r="M73" i="6" s="1"/>
  <c r="K71" i="6"/>
  <c r="M71" i="6" s="1"/>
  <c r="P15" i="6"/>
  <c r="L15" i="6"/>
  <c r="K15" i="6"/>
  <c r="K70" i="6"/>
  <c r="M70" i="6" s="1"/>
  <c r="M15" i="6" l="1"/>
  <c r="K286" i="6" l="1"/>
  <c r="L286" i="6" s="1"/>
  <c r="P13" i="6" l="1"/>
  <c r="P14" i="6"/>
  <c r="K290" i="6" l="1"/>
  <c r="L290" i="6" s="1"/>
  <c r="K285" i="6"/>
  <c r="L285" i="6" s="1"/>
  <c r="K284" i="6"/>
  <c r="L284" i="6" s="1"/>
  <c r="K282" i="6"/>
  <c r="L282" i="6" s="1"/>
  <c r="H280" i="6"/>
  <c r="K280" i="6" s="1"/>
  <c r="L280" i="6" s="1"/>
  <c r="K279" i="6"/>
  <c r="L279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F248" i="6"/>
  <c r="K248" i="6" s="1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F242" i="6"/>
  <c r="K242" i="6" s="1"/>
  <c r="L242" i="6" s="1"/>
  <c r="F241" i="6"/>
  <c r="K241" i="6" s="1"/>
  <c r="L241" i="6" s="1"/>
  <c r="K240" i="6"/>
  <c r="L240" i="6" s="1"/>
  <c r="F239" i="6"/>
  <c r="K239" i="6" s="1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3" i="6"/>
  <c r="L223" i="6" s="1"/>
  <c r="K221" i="6"/>
  <c r="L221" i="6" s="1"/>
  <c r="K220" i="6"/>
  <c r="L220" i="6" s="1"/>
  <c r="F219" i="6"/>
  <c r="K219" i="6" s="1"/>
  <c r="L219" i="6" s="1"/>
  <c r="K218" i="6"/>
  <c r="L218" i="6" s="1"/>
  <c r="K215" i="6"/>
  <c r="L215" i="6" s="1"/>
  <c r="K214" i="6"/>
  <c r="L214" i="6" s="1"/>
  <c r="K213" i="6"/>
  <c r="L213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3" i="6"/>
  <c r="L193" i="6" s="1"/>
  <c r="K191" i="6"/>
  <c r="L191" i="6" s="1"/>
  <c r="K189" i="6"/>
  <c r="L189" i="6" s="1"/>
  <c r="K187" i="6"/>
  <c r="L187" i="6" s="1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L173" i="6" s="1"/>
  <c r="K172" i="6"/>
  <c r="L172" i="6" s="1"/>
  <c r="F171" i="6"/>
  <c r="K171" i="6" s="1"/>
  <c r="L171" i="6" s="1"/>
  <c r="H170" i="6"/>
  <c r="K170" i="6" s="1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H136" i="6"/>
  <c r="K136" i="6" s="1"/>
  <c r="L136" i="6" s="1"/>
  <c r="F135" i="6"/>
  <c r="K135" i="6" s="1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P11" i="6"/>
  <c r="P10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<sst xmlns="http://schemas.openxmlformats.org/spreadsheetml/2006/main" count="3134" uniqueCount="1161">
  <si>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</si>
  <si>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</si>
  <si>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</si>
  <si>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</si>
  <si>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</si>
  <si>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</si>
  <si>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</si>
  <si>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</si>
  <si>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</si>
  <si>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</si>
  <si>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</si>
  <si>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</si>
  <si>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</si>
  <si>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</si>
  <si>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</si>
  <si>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</si>
  <si>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</si>
  <si>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</si>
  <si>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</si>
  <si>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</si>
  <si>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</si>
  <si>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</si>
  <si>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</si>
  <si>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</si>
  <si>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</si>
  <si>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</si>
  <si>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</si>
  <si>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</si>
  <si>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</si>
  <si>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</si>
  <si>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</si>
  <si>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</si>
  <si>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</si>
  <si>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</si>
  <si>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</si>
  <si>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</si>
  <si>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</si>
  <si>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</si>
  <si>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</si>
  <si>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</si>
  <si>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</si>
  <si>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</si>
  <si>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</si>
  <si>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</si>
  <si>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</si>
  <si>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</si>
  <si>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</si>
  <si>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</si>
  <si>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</si>
  <si>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</si>
  <si>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</si>
  <si>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</si>
  <si>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</si>
  <si>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</si>
  <si>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</si>
  <si>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</si>
  <si>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</si>
  <si>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</si>
  <si>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</si>
  <si>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</si>
  <si>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</si>
  <si>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</si>
  <si>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</si>
  <si>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</si>
  <si>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</si>
  <si>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</si>
  <si>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</si>
  <si>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</si>
  <si>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</si>
  <si>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</si>
  <si>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</si>
  <si>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</si>
  <si>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</si>
  <si>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</si>
  <si>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</si>
  <si>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</si>
  <si>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</si>
  <si>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</si>
  <si>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</si>
  <si>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</si>
  <si>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</si>
  <si>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</si>
  <si>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</si>
  <si>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</si>
  <si>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</si>
  <si>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</si>
  <si>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</si>
  <si>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</si>
  <si>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</si>
  <si>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</si>
  <si>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</si>
  <si>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</si>
  <si>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</si>
  <si>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</si>
  <si>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</si>
  <si>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</si>
  <si>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</si>
  <si>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</si>
  <si>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</si>
  <si>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</si>
  <si>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</si>
  <si>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</si>
  <si>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</si>
  <si>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</si>
  <si>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</si>
  <si>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</si>
  <si>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</si>
  <si>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</si>
  <si>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</si>
  <si>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</si>
  <si>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</si>
  <si>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</si>
  <si>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</si>
  <si>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</si>
  <si>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</si>
  <si>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</si>
  <si>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</si>
  <si>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</si>
  <si>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</si>
  <si>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</si>
  <si>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</si>
  <si>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</si>
  <si>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</si>
  <si>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</si>
  <si>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</si>
  <si>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</si>
  <si>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</si>
  <si>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</si>
  <si>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</si>
  <si>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</si>
  <si>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</si>
  <si>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</si>
  <si>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</si>
  <si>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</si>
  <si>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</si>
  <si>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</si>
  <si>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</si>
  <si>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</si>
  <si>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</si>
  <si>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</si>
  <si>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</si>
  <si>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</si>
  <si>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</si>
  <si>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</si>
  <si>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</si>
  <si>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</si>
  <si>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</si>
  <si>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</si>
  <si>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</si>
  <si>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</si>
  <si>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</si>
  <si>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</si>
  <si>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</si>
  <si>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</si>
  <si>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</si>
  <si>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</si>
  <si>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</si>
  <si>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</si>
  <si>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</si>
  <si>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</si>
  <si>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</si>
  <si>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</si>
  <si>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</si>
  <si>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</si>
  <si>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</si>
  <si>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</si>
  <si>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</si>
  <si>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</si>
  <si>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</si>
  <si>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</si>
  <si>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</si>
  <si>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</si>
  <si>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</si>
  <si>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</si>
  <si>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</si>
  <si>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</si>
  <si>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</si>
  <si>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</si>
  <si>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</si>
  <si>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</si>
  <si>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</si>
  <si>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</si>
  <si>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</si>
  <si>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</si>
  <si>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</si>
  <si>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</si>
  <si>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</si>
  <si>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</si>
  <si>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</si>
  <si>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</si>
  <si>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</si>
  <si>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</si>
  <si>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</si>
  <si>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</si>
  <si>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</si>
  <si>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</si>
  <si>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</si>
  <si>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</si>
  <si>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</si>
  <si>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</si>
  <si>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</si>
  <si>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</si>
  <si>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</si>
  <si>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</si>
  <si>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</si>
  <si>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</si>
  <si>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</si>
  <si>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</si>
  <si>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</si>
  <si>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</si>
  <si>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</si>
  <si>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</si>
  <si>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</si>
  <si>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</si>
  <si>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</si>
  <si>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</si>
  <si>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</si>
  <si>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</si>
  <si>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</si>
  <si>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</si>
  <si>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</si>
  <si>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</si>
  <si>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</si>
  <si>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</si>
  <si>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</si>
  <si>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</si>
  <si>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</si>
  <si>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</si>
  <si>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</si>
  <si>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</si>
  <si>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</si>
  <si>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</si>
  <si>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</si>
  <si>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</si>
  <si>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</si>
  <si>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</si>
  <si>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</si>
  <si>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</si>
  <si>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</si>
  <si>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</si>
  <si>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</si>
  <si>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</si>
  <si>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</si>
  <si>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</si>
  <si>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</si>
  <si>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</si>
  <si>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</si>
  <si>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</si>
  <si>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</si>
  <si>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</si>
  <si>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</si>
  <si>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</si>
  <si>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</si>
  <si>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</si>
  <si>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</si>
  <si>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</si>
  <si>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</si>
  <si>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</si>
  <si>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</si>
  <si>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</si>
  <si>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</si>
  <si>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</si>
  <si>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</si>
  <si>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</si>
  <si>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</si>
  <si>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</si>
  <si>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</si>
  <si>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</si>
  <si>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</si>
  <si>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</si>
  <si>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</si>
  <si>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</si>
  <si>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</si>
  <si>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</si>
  <si>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</si>
  <si>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</si>
  <si>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</si>
  <si>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</si>
  <si>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</si>
  <si>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</si>
  <si>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</si>
  <si>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</si>
  <si>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</si>
  <si>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</si>
  <si>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</si>
  <si>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</si>
  <si>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</si>
  <si>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</si>
  <si>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</si>
  <si>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</si>
  <si>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</si>
  <si>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</si>
  <si>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</si>
  <si>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</si>
  <si>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</si>
  <si>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</si>
  <si>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</si>
  <si>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</si>
  <si>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</si>
  <si>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</si>
  <si>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</si>
  <si>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</si>
  <si>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</si>
  <si>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</si>
  <si>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</si>
  <si>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</si>
  <si>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</si>
  <si>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</si>
  <si>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</si>
  <si>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</si>
  <si>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</si>
  <si>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</si>
  <si>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</si>
  <si>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</si>
  <si>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</si>
  <si>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</si>
  <si>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</si>
  <si>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</si>
  <si>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</si>
  <si>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</si>
  <si>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</si>
  <si>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</si>
  <si>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</si>
  <si>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</si>
  <si>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</si>
  <si>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</si>
  <si>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</si>
  <si>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</si>
  <si>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</si>
  <si>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</si>
  <si>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</si>
  <si>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</si>
  <si>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</si>
  <si>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</si>
  <si>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</si>
  <si>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</si>
  <si>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</si>
  <si>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</si>
  <si>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</si>
  <si>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</si>
  <si>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</si>
  <si>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</si>
  <si>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</si>
  <si>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</si>
  <si>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</si>
  <si>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</si>
  <si>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</si>
  <si>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</si>
  <si>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</si>
  <si>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</si>
  <si>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</si>
  <si>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</si>
  <si>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</si>
  <si>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</si>
  <si>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</si>
  <si>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</si>
  <si>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</si>
  <si>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</si>
  <si>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</si>
  <si>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</si>
  <si>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</si>
  <si>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</si>
  <si>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</si>
  <si>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</si>
  <si>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</si>
  <si>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</si>
  <si>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</si>
  <si>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</si>
  <si>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</si>
  <si>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</si>
  <si>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</si>
  <si>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</si>
  <si>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</si>
  <si>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</si>
  <si>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</si>
  <si>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</si>
  <si>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</si>
  <si>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</si>
  <si>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</si>
  <si>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</si>
  <si>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</si>
  <si>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</si>
  <si>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</si>
  <si>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</si>
  <si>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</si>
  <si>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</si>
  <si>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</si>
  <si>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</si>
  <si>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</si>
  <si>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</si>
  <si>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</si>
  <si>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</si>
  <si>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</si>
  <si>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</si>
  <si>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</si>
  <si>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</si>
  <si>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</si>
  <si>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</si>
  <si>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</si>
  <si>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</si>
  <si>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</si>
  <si>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</si>
  <si>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</si>
  <si>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</si>
  <si>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</si>
  <si>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</si>
  <si>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</si>
  <si>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</si>
  <si>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</si>
  <si>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</si>
  <si>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</si>
  <si>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</si>
  <si>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</si>
  <si>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</si>
  <si>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</si>
  <si>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</si>
  <si>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</si>
  <si>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</si>
  <si>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</si>
  <si>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</si>
  <si>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</si>
  <si>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</si>
  <si>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</si>
  <si>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</si>
  <si>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</si>
  <si>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</si>
  <si>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</si>
  <si>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</si>
  <si>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</si>
  <si>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</si>
  <si>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</si>
  <si>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</si>
  <si>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</si>
  <si>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</si>
  <si>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</si>
  <si>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</si>
  <si>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</si>
  <si>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</si>
  <si>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</si>
  <si>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</si>
  <si>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</si>
  <si>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</si>
  <si>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</si>
  <si>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</si>
  <si>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</si>
  <si>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</si>
  <si>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</si>
  <si>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</si>
  <si>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</si>
  <si>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</si>
  <si>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</si>
  <si>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</si>
  <si>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</si>
  <si>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</si>
  <si>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</si>
  <si>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</si>
  <si>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</si>
  <si>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</si>
  <si>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</si>
  <si>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</si>
  <si>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</si>
  <si>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</si>
  <si>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</si>
  <si>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</si>
  <si>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</si>
  <si>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</si>
  <si>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</si>
  <si>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</si>
  <si>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</si>
  <si>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</si>
  <si>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</si>
  <si>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</si>
  <si>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</si>
  <si>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</si>
  <si>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</si>
  <si>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</si>
  <si>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</si>
  <si>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</si>
  <si>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</si>
  <si>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</si>
  <si>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</si>
  <si>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</si>
  <si>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</si>
  <si>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</si>
  <si>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</si>
  <si>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</si>
  <si>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</si>
  <si>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</si>
  <si>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</si>
  <si>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</si>
  <si>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</si>
  <si>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</si>
  <si>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</si>
  <si>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</si>
  <si>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</si>
  <si>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</si>
  <si>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</si>
  <si>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</si>
  <si>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</si>
  <si>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</si>
  <si>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</si>
  <si>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</si>
  <si>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</si>
  <si>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</si>
  <si>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</si>
  <si>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</si>
  <si>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</si>
  <si>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</si>
  <si>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</si>
  <si>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</si>
  <si>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</si>
  <si>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</si>
  <si>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</si>
  <si>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</si>
  <si>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</si>
  <si>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</si>
  <si>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</si>
  <si>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</si>
  <si>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</si>
  <si>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</si>
  <si>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</si>
  <si>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</si>
  <si>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</si>
  <si>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</si>
  <si>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</si>
  <si>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</si>
  <si>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</si>
  <si>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</si>
  <si>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</si>
  <si>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</si>
  <si>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</si>
  <si>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</si>
  <si>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</si>
  <si>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</si>
  <si>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</si>
  <si>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</si>
  <si>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</si>
  <si>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</si>
  <si>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</si>
  <si>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</si>
  <si>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</si>
  <si>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</si>
  <si>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</si>
  <si>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</si>
  <si>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</si>
  <si>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</si>
  <si>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</si>
  <si>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</si>
  <si>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</si>
  <si>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</si>
  <si>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</si>
  <si>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</si>
  <si>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</si>
  <si>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</si>
  <si>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</si>
  <si>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</si>
  <si>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</si>
  <si>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</si>
  <si>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</si>
  <si>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</si>
  <si>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</si>
  <si>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</si>
  <si>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</si>
  <si>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</si>
  <si>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</si>
  <si>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</si>
  <si>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</si>
  <si>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</si>
  <si>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</si>
  <si>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</si>
  <si>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</si>
  <si>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</si>
  <si>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</si>
  <si>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</si>
  <si>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</si>
  <si>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</si>
  <si>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</si>
  <si>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</si>
  <si>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</si>
  <si>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</si>
  <si>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</si>
  <si>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</si>
  <si>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</si>
  <si>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</si>
  <si>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</si>
  <si>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</si>
  <si>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</si>
  <si>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</si>
  <si>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</si>
  <si>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</si>
  <si>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</si>
  <si>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</si>
  <si>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</si>
  <si>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</si>
  <si>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</si>
  <si>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</si>
  <si>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562-574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</si>
  <si>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</si>
  <si>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</si>
  <si>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</si>
  <si>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</si>
  <si>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</si>
  <si>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</si>
  <si>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</si>
  <si>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</si>
  <si>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</si>
  <si>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</si>
  <si>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</si>
  <si>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</si>
  <si>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</si>
  <si>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</si>
  <si>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</si>
  <si>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</si>
  <si>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</si>
  <si>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</si>
  <si>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</si>
  <si>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</si>
  <si>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</si>
  <si>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</si>
  <si>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</si>
  <si>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</si>
  <si>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</si>
  <si>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</si>
  <si>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</si>
  <si>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</si>
  <si>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</si>
  <si>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</si>
  <si>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</si>
  <si>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</si>
  <si>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</si>
  <si>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</si>
  <si>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</si>
  <si>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</si>
  <si>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</si>
  <si>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</si>
  <si>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</si>
  <si>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</si>
  <si>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</si>
  <si>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</si>
  <si>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</si>
  <si>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</si>
  <si>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</si>
  <si>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</si>
  <si>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</si>
  <si>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</si>
  <si>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</si>
  <si>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</si>
  <si>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</si>
  <si>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</si>
  <si>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</si>
  <si>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</si>
  <si>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</si>
  <si>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</si>
  <si>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</si>
  <si>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</si>
  <si>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</si>
  <si>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</si>
  <si>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</si>
  <si>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</si>
  <si>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</si>
  <si>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</si>
  <si>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</si>
  <si>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</si>
  <si>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</si>
  <si>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</si>
  <si>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</si>
  <si>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</si>
  <si>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</si>
  <si>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</si>
  <si>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</si>
  <si>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</si>
  <si>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</si>
  <si>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</si>
  <si>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</si>
  <si>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</si>
  <si>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</si>
  <si>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</si>
  <si>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</si>
  <si>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</si>
  <si>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</si>
  <si>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</si>
  <si>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</si>
  <si>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</si>
  <si>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</si>
  <si>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</si>
  <si>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</si>
  <si>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</si>
  <si>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</si>
  <si>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</si>
  <si>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</si>
  <si>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</si>
  <si>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</si>
  <si>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</si>
  <si>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</si>
  <si>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</si>
  <si>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</si>
  <si>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</si>
  <si>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</si>
  <si>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</si>
  <si>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</si>
  <si>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</si>
  <si>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</si>
  <si>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</si>
  <si>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</si>
  <si>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</si>
  <si>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</si>
  <si>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</si>
  <si>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</si>
  <si>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</si>
  <si>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</si>
  <si>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</si>
  <si>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</si>
  <si>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</si>
  <si>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</si>
  <si>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</si>
  <si>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</si>
  <si>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</si>
  <si>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</si>
  <si>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</si>
  <si>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</si>
  <si>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</si>
  <si>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</si>
  <si>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</si>
  <si>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</si>
  <si>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</si>
  <si>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</si>
  <si>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</si>
  <si>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</si>
  <si>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</si>
  <si>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</si>
  <si>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</si>
  <si>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</si>
  <si>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</si>
  <si>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</si>
  <si>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</si>
  <si>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</si>
  <si>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</si>
  <si>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</si>
  <si>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</si>
  <si>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</si>
  <si>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</si>
  <si>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</si>
  <si>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</si>
  <si>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</si>
  <si>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</si>
  <si>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</si>
  <si>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</si>
  <si>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</si>
  <si>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</si>
  <si>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</si>
  <si>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</si>
  <si>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</si>
  <si>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</si>
  <si>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</si>
  <si>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</si>
  <si>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</si>
  <si>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</si>
  <si>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</si>
  <si>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</si>
  <si>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</si>
  <si>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</si>
  <si>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</si>
  <si>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</si>
  <si>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</si>
  <si>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</si>
  <si>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</si>
  <si>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</si>
  <si>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</si>
  <si>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</si>
  <si>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</si>
  <si>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</si>
  <si>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</si>
  <si>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</si>
  <si>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</si>
  <si>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</si>
  <si>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</si>
  <si>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</si>
  <si>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</si>
  <si>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</si>
  <si>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</si>
  <si>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</si>
  <si>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</si>
  <si>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</si>
  <si>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</si>
  <si>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</si>
  <si>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</si>
  <si>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</si>
  <si>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</si>
  <si>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</si>
  <si>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</si>
  <si>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</si>
  <si>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</si>
  <si>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</si>
  <si>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</si>
  <si>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</si>
  <si>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</si>
  <si>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</si>
  <si>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</si>
  <si>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</si>
  <si>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</si>
  <si>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</si>
  <si>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</si>
  <si>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</si>
  <si>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</si>
  <si>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</si>
  <si>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</si>
  <si>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</si>
  <si>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</si>
  <si>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</si>
  <si>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</si>
  <si>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</si>
  <si>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</si>
  <si>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</si>
  <si>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</si>
  <si>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</si>
  <si>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</si>
  <si>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</si>
  <si>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</si>
  <si>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</si>
  <si>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</si>
  <si>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</si>
  <si>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</si>
  <si>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</si>
  <si>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</si>
  <si>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</si>
  <si>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</si>
  <si>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</si>
  <si>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</si>
  <si>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</si>
  <si>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</si>
  <si>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</si>
  <si>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</si>
  <si>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</si>
  <si>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</si>
  <si>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</si>
  <si>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</si>
  <si>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</si>
  <si>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</si>
  <si>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</si>
  <si>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</si>
  <si>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</si>
  <si>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</si>
  <si>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</si>
  <si>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</si>
  <si>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</si>
  <si>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</si>
  <si>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</si>
  <si>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</si>
  <si>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</si>
  <si>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</si>
  <si>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</si>
  <si>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</si>
  <si>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</si>
  <si>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</si>
  <si>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</si>
  <si>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</si>
  <si>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</si>
  <si>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</si>
  <si>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</si>
  <si>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</si>
  <si>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</si>
  <si>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</si>
  <si>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</si>
  <si>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</si>
  <si>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</si>
  <si>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</si>
  <si>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</si>
  <si>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</si>
  <si>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</si>
  <si>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</si>
  <si>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</si>
  <si>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</si>
  <si>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</si>
  <si>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</si>
  <si>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</si>
  <si>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</si>
  <si>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3000-3100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</si>
  <si>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</si>
  <si>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</si>
  <si>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</si>
  <si>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</si>
  <si>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</si>
  <si>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</si>
  <si>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</si>
  <si>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</si>
  <si>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</si>
  <si>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</si>
  <si>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</si>
  <si>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</si>
  <si>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</si>
  <si>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</si>
  <si>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</si>
  <si>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</si>
  <si>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</si>
  <si>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</si>
  <si>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</si>
  <si>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</si>
  <si>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</si>
  <si>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</si>
  <si>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</si>
  <si>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</si>
  <si>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</si>
  <si>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</si>
  <si>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</si>
  <si>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</si>
  <si>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</si>
  <si>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</si>
  <si>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</si>
  <si>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</si>
  <si>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</si>
  <si>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</si>
  <si>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</si>
  <si>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</si>
  <si>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</si>
  <si>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</si>
  <si>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</si>
  <si>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</si>
  <si>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</si>
  <si>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HRTI PRIVATE LIMITED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</si>
  <si>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</si>
  <si>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</si>
  <si>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</si>
  <si>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</si>
  <si>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</si>
  <si>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</si>
  <si>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</si>
  <si>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</si>
  <si>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</si>
  <si>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</si>
  <si>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</si>
  <si>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</si>
  <si>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</si>
  <si>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</si>
  <si>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</si>
  <si>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385-395</t>
  </si>
  <si>
    <t>UPL JULY FUT</t>
  </si>
  <si>
    <t>695-705</t>
  </si>
  <si>
    <t>1030-1035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</si>
  <si>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</si>
  <si>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</si>
  <si>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</si>
  <si>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</si>
  <si>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</si>
  <si>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</si>
  <si>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</si>
  <si>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</si>
  <si>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</si>
  <si>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</si>
  <si>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</si>
  <si>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</si>
  <si>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</si>
  <si>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</si>
  <si>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</si>
  <si>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</si>
  <si>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</si>
  <si>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</si>
  <si>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</si>
  <si>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</si>
  <si>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</si>
  <si>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</si>
  <si>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</si>
  <si>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</si>
  <si>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</si>
  <si>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</si>
  <si>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</si>
  <si>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</si>
  <si>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</si>
  <si>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</si>
  <si>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</si>
  <si>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</si>
  <si>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</si>
  <si>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</si>
  <si>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</si>
  <si>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1440-1490</t>
  </si>
  <si>
    <t>1580-1640</t>
  </si>
  <si>
    <t>BANKNIFTY 45200 PE 13-JUL</t>
  </si>
  <si>
    <t>500-600</t>
  </si>
  <si>
    <t>BIZOTIC</t>
  </si>
  <si>
    <t>INDRENEW</t>
  </si>
  <si>
    <t>CYBERMEDIA</t>
  </si>
  <si>
    <t>Cyber Media (India) Limit</t>
  </si>
  <si>
    <t>SUMANA PARUCHURI</t>
  </si>
  <si>
    <t>Profit of Rs.32/-</t>
  </si>
  <si>
    <t>COFORGE JULY FUT</t>
  </si>
  <si>
    <t>4800-4860</t>
  </si>
  <si>
    <t>Profit of Rs.5.5/-</t>
  </si>
  <si>
    <t>54.5</t>
  </si>
  <si>
    <t>Loss of Rs. 39.5/-</t>
  </si>
  <si>
    <t>1350-1430</t>
  </si>
  <si>
    <t>1600-1700</t>
  </si>
  <si>
    <t>2065-2125</t>
  </si>
  <si>
    <t>2300-2400</t>
  </si>
  <si>
    <t>NIFTY 19400 PE 06-JUL</t>
  </si>
  <si>
    <t>40-50</t>
  </si>
  <si>
    <t>FINNIFTY 20200 PE 11-JUL</t>
  </si>
  <si>
    <t>150-200</t>
  </si>
  <si>
    <t>LT 2540 CE 27-JUL</t>
  </si>
  <si>
    <t>32-34</t>
  </si>
  <si>
    <t>60-70</t>
  </si>
  <si>
    <t>GRASIM 1800 CE 27-JUL</t>
  </si>
  <si>
    <t>45-55</t>
  </si>
  <si>
    <t>82.5</t>
  </si>
  <si>
    <t>Profit of Rs.4/-</t>
  </si>
  <si>
    <t>AJANTAPHARM</t>
  </si>
  <si>
    <t>16</t>
  </si>
  <si>
    <t>Loss of Rs. 16/-</t>
  </si>
  <si>
    <t>SETU SECURITIES PVT. LTD.</t>
  </si>
  <si>
    <t>MAHADEV MANUBHAI MAKVANA</t>
  </si>
  <si>
    <t>AJAY SALVI</t>
  </si>
  <si>
    <t>DDIL</t>
  </si>
  <si>
    <t>EARUM</t>
  </si>
  <si>
    <t>VINOD DANMAL KOTHARI</t>
  </si>
  <si>
    <t>NNM SECURITIES PVT LTD</t>
  </si>
  <si>
    <t>ESFL</t>
  </si>
  <si>
    <t>Essen Speciality Films L</t>
  </si>
  <si>
    <t>Olectra Greentech Limited</t>
  </si>
  <si>
    <t>RPOWER</t>
  </si>
  <si>
    <t>Reliance Power Limited</t>
  </si>
  <si>
    <t>SABAR</t>
  </si>
  <si>
    <t>Sabar Flex India Limited</t>
  </si>
  <si>
    <t>SOCIETE GENERALE</t>
  </si>
  <si>
    <t>TFL</t>
  </si>
  <si>
    <t>Transwarranty Finance Lim</t>
  </si>
  <si>
    <t>MITTAL RIMPY</t>
  </si>
  <si>
    <t>KSHITIJPOL</t>
  </si>
  <si>
    <t>Kshitij Polyline Limited</t>
  </si>
  <si>
    <t>Sunteck Realty Limited</t>
  </si>
  <si>
    <t>33</t>
  </si>
  <si>
    <t>Profit of Rs.8/-</t>
  </si>
  <si>
    <t>28-29</t>
  </si>
  <si>
    <t>55-65</t>
  </si>
  <si>
    <t>360</t>
  </si>
  <si>
    <t>100</t>
  </si>
  <si>
    <t>Profit of Rs. 110/-</t>
  </si>
  <si>
    <t>FINNIFTY 20200 CE 11-JUL</t>
  </si>
  <si>
    <t>76-80</t>
  </si>
  <si>
    <t xml:space="preserve">SRF 2300 CE 27-JUL </t>
  </si>
  <si>
    <t>50-52</t>
  </si>
  <si>
    <t>70-90</t>
  </si>
  <si>
    <t>HCLTECH 1180 CE JULY</t>
  </si>
  <si>
    <t>30-35</t>
  </si>
  <si>
    <t>4690-4700</t>
  </si>
  <si>
    <t>4800-4850</t>
  </si>
  <si>
    <t>2725-2730</t>
  </si>
  <si>
    <t>2780-2810</t>
  </si>
  <si>
    <t>5080-5120</t>
  </si>
  <si>
    <t>5300-5400</t>
  </si>
  <si>
    <t>AAPLUSTRAD</t>
  </si>
  <si>
    <t>MRC EXIM LIMITED</t>
  </si>
  <si>
    <t>MALTI SALVI</t>
  </si>
  <si>
    <t>CHCL</t>
  </si>
  <si>
    <t>SURAJ SHRINIWAS ZANWAR</t>
  </si>
  <si>
    <t>SAHI TRADING PRIVATE LIMITED</t>
  </si>
  <si>
    <t>MANISHA CHORDIA .</t>
  </si>
  <si>
    <t>ZENAB AIYUB YACOOBALI</t>
  </si>
  <si>
    <t>DHYAANI</t>
  </si>
  <si>
    <t>SOMANI VENTURES AND INNOVATIONS LIMITED</t>
  </si>
  <si>
    <t>EXHICON</t>
  </si>
  <si>
    <t>GGENG</t>
  </si>
  <si>
    <t>VRINDAA ADVANCED MATERIALS LIMITED</t>
  </si>
  <si>
    <t>GIANLIFE</t>
  </si>
  <si>
    <t>SHIELD MULTISTATE COOPERATIVE CREDIT SOCIETY LIMITED</t>
  </si>
  <si>
    <t>GUJCOTEX</t>
  </si>
  <si>
    <t>SUMANCHEPURI</t>
  </si>
  <si>
    <t>RIDDHI ANILKUMAR AGRAWAL</t>
  </si>
  <si>
    <t>JETMALL</t>
  </si>
  <si>
    <t>SUMEETKUMAR S JAIN</t>
  </si>
  <si>
    <t>KCDGROUP</t>
  </si>
  <si>
    <t>AVANCE VENTURES PVT LTD</t>
  </si>
  <si>
    <t>EMPOWER TRADEX PRIVATE LIMITED</t>
  </si>
  <si>
    <t>RAJIV CHANDULAL DARJI</t>
  </si>
  <si>
    <t>LELAVOIR</t>
  </si>
  <si>
    <t>KRISHNA BANGAD</t>
  </si>
  <si>
    <t>MAAGHADV</t>
  </si>
  <si>
    <t>SUNCARE TRADERS LIMITED</t>
  </si>
  <si>
    <t>NATURAL</t>
  </si>
  <si>
    <t>SANJAY DHAKED</t>
  </si>
  <si>
    <t>HEMA JAYPRAKASH BHAVSAR</t>
  </si>
  <si>
    <t>VIJAYKUMAR JAYANTILAL THAKKAR</t>
  </si>
  <si>
    <t>PECOS</t>
  </si>
  <si>
    <t>KALPESH RANCHHODBHAI PATEL</t>
  </si>
  <si>
    <t>SELLWIN</t>
  </si>
  <si>
    <t>VIVEK VISHNU BAIT</t>
  </si>
  <si>
    <t>SONALIS</t>
  </si>
  <si>
    <t>MEHUL BHARATBHAI SHAH HUF</t>
  </si>
  <si>
    <t>JAYSUKHBHAI THATHAGAR</t>
  </si>
  <si>
    <t>MAHALINGAM KARTHIKVIJAY</t>
  </si>
  <si>
    <t>POORNIMA SHARMA</t>
  </si>
  <si>
    <t>AJIAM CAPITAL PRIVATE LIMITED .</t>
  </si>
  <si>
    <t>JYOTI NIRAJ AGARWAL</t>
  </si>
  <si>
    <t>ALPESHMODI CHANDANI</t>
  </si>
  <si>
    <t>BHAGYASHREE SANJAY CHANGEDIA</t>
  </si>
  <si>
    <t>RAJESH TRIPATHI</t>
  </si>
  <si>
    <t>SPRING VENTURES</t>
  </si>
  <si>
    <t>NIRMLABEN SANJAYBHAI PARMAR</t>
  </si>
  <si>
    <t>YUGA STOCKS AND COMMODITIES PRIVATE LIMITED .</t>
  </si>
  <si>
    <t>STURDY</t>
  </si>
  <si>
    <t>RAMESH BITTU</t>
  </si>
  <si>
    <t>TANVI</t>
  </si>
  <si>
    <t>VINEETA SINGH</t>
  </si>
  <si>
    <t>AILIMITED</t>
  </si>
  <si>
    <t>Abhishek Integrations Ltd</t>
  </si>
  <si>
    <t>SATYA PRAKASH MITTAL</t>
  </si>
  <si>
    <t>CELLPOINT</t>
  </si>
  <si>
    <t>Cell Point (India) Ltd</t>
  </si>
  <si>
    <t>MALTI  SALVI</t>
  </si>
  <si>
    <t>AJAY  SALVI</t>
  </si>
  <si>
    <t>ANKIT MAHENDRABHAI PARLESHA</t>
  </si>
  <si>
    <t>KESAV SINGH SHAKYWAR</t>
  </si>
  <si>
    <t>SMC GLOBAL SECURITIES LIMITED</t>
  </si>
  <si>
    <t>IDEAFORGE</t>
  </si>
  <si>
    <t>Ideaforge Techno Ltd</t>
  </si>
  <si>
    <t>JALAN</t>
  </si>
  <si>
    <t>Jalan Transolu. India Ltd</t>
  </si>
  <si>
    <t>RAVI SHOBANA</t>
  </si>
  <si>
    <t>NIRMAN</t>
  </si>
  <si>
    <t>Nirman Agri Gentics Ltd</t>
  </si>
  <si>
    <t>XTX MARKETS LLP</t>
  </si>
  <si>
    <t>QE SECURITIES</t>
  </si>
  <si>
    <t>ELIXIR WEALTH MANAGEMENT PRIVATE LIMITED</t>
  </si>
  <si>
    <t>AAKRAYA RESEARCH LLP</t>
  </si>
  <si>
    <t>PENTAGON</t>
  </si>
  <si>
    <t>Pentagon Rubber Limited</t>
  </si>
  <si>
    <t>MANSI SHARE AND STOCK ADVISORS PVT LTD</t>
  </si>
  <si>
    <t>SS CORPORATE SECURITIES LIMITED</t>
  </si>
  <si>
    <t>Praj Industries Ltd</t>
  </si>
  <si>
    <t>QUICKTOUCH</t>
  </si>
  <si>
    <t>Quicktouch Technologies L</t>
  </si>
  <si>
    <t>ANANT AGGARWAL</t>
  </si>
  <si>
    <t>SOUTHBANK</t>
  </si>
  <si>
    <t>South Indian Bank Ltd.</t>
  </si>
  <si>
    <t>JUMP TRADING FINANCIAL INDIA PRIVATE LIMITED</t>
  </si>
  <si>
    <t>TALBROAUTO</t>
  </si>
  <si>
    <t>Talbros Automotive Compon</t>
  </si>
  <si>
    <t>TIMETECHNO</t>
  </si>
  <si>
    <t>Time Technoplast Limited</t>
  </si>
  <si>
    <t>CRONY VYAPAR PVT LTD</t>
  </si>
  <si>
    <t>USHAMART</t>
  </si>
  <si>
    <t>Usha Martin Limited</t>
  </si>
  <si>
    <t>VERTEXPLUS</t>
  </si>
  <si>
    <t>Vertexplus Technologies L</t>
  </si>
  <si>
    <t>AFFLUENCE GEMS PRIVATELIMITED</t>
  </si>
  <si>
    <t>AFFLUENCE SHARES AND STOCKS PVT LTD</t>
  </si>
  <si>
    <t>VIKASECO</t>
  </si>
  <si>
    <t>Vikas EcoTech Limited</t>
  </si>
  <si>
    <t>VISHWAS FINCAP SERVICES PRIVATE LIMITED</t>
  </si>
  <si>
    <t>WINDLAS</t>
  </si>
  <si>
    <t>Windlas Biotech Limited</t>
  </si>
  <si>
    <t>NAVI FINSERV PRIVATE LIMITED</t>
  </si>
  <si>
    <t>MONEYWISE FINANCIAL SERVICES PRIVATE LTD</t>
  </si>
  <si>
    <t>LRSD SECURITIES PRIVATE LIMITED</t>
  </si>
  <si>
    <t>PERFECT</t>
  </si>
  <si>
    <t>Perfect Infraengineer Ltd</t>
  </si>
  <si>
    <t>SHAILESHKUMAR ISHWARLAL PATEL</t>
  </si>
  <si>
    <t>TIRUPATIFL</t>
  </si>
  <si>
    <t>Tirupati Forge Limited</t>
  </si>
  <si>
    <t>OMSHANTI HEIGHTS PRIVATE LIMITED</t>
  </si>
  <si>
    <t>TRU</t>
  </si>
  <si>
    <t>TruCap Finance Limited</t>
  </si>
  <si>
    <t>JAINAM BROKING LIMITED</t>
  </si>
  <si>
    <t>ZINNIA GLOBAL FUND PCC - BLUE JADE INVESTMENT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</si>
</sst>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386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16" fontId="37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center"/>
    </xf>
    <xf numFmtId="43" fontId="37" fillId="2" borderId="2" xfId="0" applyNumberFormat="1" applyFont="1" applyFill="1" applyBorder="1" applyAlignment="1">
      <alignment horizontal="center" vertical="center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top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49" fontId="36" fillId="11" borderId="7" xfId="0" applyNumberFormat="1" applyFont="1" applyFill="1" applyBorder="1" applyAlignment="1">
      <alignment horizontal="center" vertical="center"/>
    </xf>
    <xf numFmtId="2" fontId="36" fillId="11" borderId="7" xfId="0" applyNumberFormat="1" applyFont="1" applyFill="1" applyBorder="1" applyAlignment="1">
      <alignment horizontal="center" vertical="center"/>
    </xf>
    <xf numFmtId="166" fontId="36" fillId="11" borderId="7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16" fontId="36" fillId="15" borderId="2" xfId="0" applyNumberFormat="1" applyFont="1" applyFill="1" applyBorder="1" applyAlignment="1">
      <alignment horizontal="center" vertical="center"/>
    </xf>
    <xf numFmtId="0" fontId="36" fillId="15" borderId="2" xfId="0" applyFont="1" applyFill="1" applyBorder="1"/>
    <xf numFmtId="0" fontId="37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7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1" sqref="B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6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4" t="s">
        <v>16</v>
      </c>
      <c r="B9" s="366" t="s">
        <v>17</v>
      </c>
      <c r="C9" s="366" t="s">
        <v>18</v>
      </c>
      <c r="D9" s="366" t="s">
        <v>19</v>
      </c>
      <c r="E9" s="26" t="s">
        <v>20</v>
      </c>
      <c r="F9" s="26" t="s">
        <v>21</v>
      </c>
      <c r="G9" s="361" t="s">
        <v>22</v>
      </c>
      <c r="H9" s="362"/>
      <c r="I9" s="363"/>
      <c r="J9" s="361" t="s">
        <v>23</v>
      </c>
      <c r="K9" s="362"/>
      <c r="L9" s="363"/>
      <c r="M9" s="26"/>
      <c r="N9" s="27"/>
      <c r="O9" s="27"/>
      <c r="P9" s="27"/>
    </row>
    <row r="10" spans="1:16" ht="38.25">
      <c r="A10" s="365"/>
      <c r="B10" s="367"/>
      <c r="C10" s="367"/>
      <c r="D10" s="36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943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19398.5</v>
      </c>
      <c r="F11" s="35">
        <v>19448.616666666665</v>
      </c>
      <c r="G11" s="36">
        <v>19329.98333333333</v>
      </c>
      <c r="H11" s="36">
        <v>19261.466666666664</v>
      </c>
      <c r="I11" s="36">
        <v>19142.833333333328</v>
      </c>
      <c r="J11" s="36">
        <v>19517.133333333331</v>
      </c>
      <c r="K11" s="36">
        <v>19635.76666666667</v>
      </c>
      <c r="L11" s="36">
        <v>19704.283333333333</v>
      </c>
      <c r="M11" s="37">
        <v>19567.25</v>
      </c>
      <c r="N11" s="37">
        <v>19380.099999999999</v>
      </c>
      <c r="O11" s="312">
        <v>11941050</v>
      </c>
      <c r="P11" s="314">
        <v>-4.1530045872480124E-2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45029.599999999999</v>
      </c>
      <c r="F12" s="38">
        <v>45083.033333333333</v>
      </c>
      <c r="G12" s="39">
        <v>44866.566666666666</v>
      </c>
      <c r="H12" s="39">
        <v>44703.533333333333</v>
      </c>
      <c r="I12" s="39">
        <v>44487.066666666666</v>
      </c>
      <c r="J12" s="39">
        <v>45246.066666666666</v>
      </c>
      <c r="K12" s="39">
        <v>45462.533333333326</v>
      </c>
      <c r="L12" s="39">
        <v>45625.566666666666</v>
      </c>
      <c r="M12" s="31">
        <v>45299.5</v>
      </c>
      <c r="N12" s="31">
        <v>44920</v>
      </c>
      <c r="O12" s="313">
        <v>3081315</v>
      </c>
      <c r="P12" s="314">
        <v>-3.6839242678569757E-2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20110.7</v>
      </c>
      <c r="F13" s="38">
        <v>20153.133333333335</v>
      </c>
      <c r="G13" s="39">
        <v>20043.966666666671</v>
      </c>
      <c r="H13" s="39">
        <v>19977.233333333337</v>
      </c>
      <c r="I13" s="39">
        <v>19868.066666666673</v>
      </c>
      <c r="J13" s="39">
        <v>20219.866666666669</v>
      </c>
      <c r="K13" s="39">
        <v>20329.033333333333</v>
      </c>
      <c r="L13" s="39">
        <v>20395.766666666666</v>
      </c>
      <c r="M13" s="31">
        <v>20262.3</v>
      </c>
      <c r="N13" s="31">
        <v>20086.400000000001</v>
      </c>
      <c r="O13" s="313">
        <v>73000</v>
      </c>
      <c r="P13" s="315">
        <v>-9.384309831181728E-2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8258.6</v>
      </c>
      <c r="F14" s="38">
        <v>8276.9666666666653</v>
      </c>
      <c r="G14" s="39">
        <v>8202.9333333333307</v>
      </c>
      <c r="H14" s="39">
        <v>8147.2666666666646</v>
      </c>
      <c r="I14" s="39">
        <v>8073.2333333333299</v>
      </c>
      <c r="J14" s="39">
        <v>8332.6333333333314</v>
      </c>
      <c r="K14" s="39">
        <v>8406.6666666666679</v>
      </c>
      <c r="L14" s="39">
        <v>8462.3333333333321</v>
      </c>
      <c r="M14" s="31">
        <v>8351</v>
      </c>
      <c r="N14" s="31">
        <v>8221.2999999999993</v>
      </c>
      <c r="O14" s="313">
        <v>9675</v>
      </c>
      <c r="P14" s="315">
        <v>0.43333333333333335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474.5</v>
      </c>
      <c r="F15" s="38">
        <v>478.84999999999997</v>
      </c>
      <c r="G15" s="39">
        <v>467.34999999999991</v>
      </c>
      <c r="H15" s="39">
        <v>460.19999999999993</v>
      </c>
      <c r="I15" s="39">
        <v>448.69999999999987</v>
      </c>
      <c r="J15" s="39">
        <v>485.99999999999994</v>
      </c>
      <c r="K15" s="39">
        <v>497.50000000000006</v>
      </c>
      <c r="L15" s="39">
        <v>504.65</v>
      </c>
      <c r="M15" s="31">
        <v>490.35</v>
      </c>
      <c r="N15" s="31">
        <v>471.7</v>
      </c>
      <c r="O15" s="313">
        <v>11104000</v>
      </c>
      <c r="P15" s="314">
        <v>0.11676556371316504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4415.75</v>
      </c>
      <c r="F16" s="38">
        <v>4413.25</v>
      </c>
      <c r="G16" s="39">
        <v>4376.5</v>
      </c>
      <c r="H16" s="39">
        <v>4337.25</v>
      </c>
      <c r="I16" s="39">
        <v>4300.5</v>
      </c>
      <c r="J16" s="39">
        <v>4452.5</v>
      </c>
      <c r="K16" s="39">
        <v>4489.25</v>
      </c>
      <c r="L16" s="39">
        <v>4528.5</v>
      </c>
      <c r="M16" s="31">
        <v>4450</v>
      </c>
      <c r="N16" s="31">
        <v>4374</v>
      </c>
      <c r="O16" s="313">
        <v>1219000</v>
      </c>
      <c r="P16" s="314">
        <v>-2.3432805928299619E-2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23227.8</v>
      </c>
      <c r="F17" s="38">
        <v>23317.7</v>
      </c>
      <c r="G17" s="39">
        <v>23091.350000000002</v>
      </c>
      <c r="H17" s="39">
        <v>22954.9</v>
      </c>
      <c r="I17" s="39">
        <v>22728.550000000003</v>
      </c>
      <c r="J17" s="39">
        <v>23454.15</v>
      </c>
      <c r="K17" s="39">
        <v>23680.5</v>
      </c>
      <c r="L17" s="39">
        <v>23816.95</v>
      </c>
      <c r="M17" s="31">
        <v>23544.05</v>
      </c>
      <c r="N17" s="31">
        <v>23181.25</v>
      </c>
      <c r="O17" s="313">
        <v>57720</v>
      </c>
      <c r="P17" s="314">
        <v>-3.8640906062624915E-2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189.8</v>
      </c>
      <c r="F18" s="38">
        <v>190.36666666666665</v>
      </c>
      <c r="G18" s="39">
        <v>188.1333333333333</v>
      </c>
      <c r="H18" s="39">
        <v>186.46666666666664</v>
      </c>
      <c r="I18" s="39">
        <v>184.23333333333329</v>
      </c>
      <c r="J18" s="39">
        <v>192.0333333333333</v>
      </c>
      <c r="K18" s="39">
        <v>194.26666666666665</v>
      </c>
      <c r="L18" s="39">
        <v>195.93333333333331</v>
      </c>
      <c r="M18" s="31">
        <v>192.6</v>
      </c>
      <c r="N18" s="31">
        <v>188.7</v>
      </c>
      <c r="O18" s="313">
        <v>25785000</v>
      </c>
      <c r="P18" s="314">
        <v>-1.0362694300518135E-2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214.7</v>
      </c>
      <c r="F19" s="38">
        <v>214.66666666666666</v>
      </c>
      <c r="G19" s="39">
        <v>213.0333333333333</v>
      </c>
      <c r="H19" s="39">
        <v>211.36666666666665</v>
      </c>
      <c r="I19" s="39">
        <v>209.73333333333329</v>
      </c>
      <c r="J19" s="39">
        <v>216.33333333333331</v>
      </c>
      <c r="K19" s="39">
        <v>217.9666666666667</v>
      </c>
      <c r="L19" s="39">
        <v>219.63333333333333</v>
      </c>
      <c r="M19" s="31">
        <v>216.3</v>
      </c>
      <c r="N19" s="31">
        <v>213</v>
      </c>
      <c r="O19" s="313">
        <v>29608800</v>
      </c>
      <c r="P19" s="314">
        <v>4.2475283778835589E-2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1795.1</v>
      </c>
      <c r="F20" s="38">
        <v>1802.2833333333335</v>
      </c>
      <c r="G20" s="39">
        <v>1782.8166666666671</v>
      </c>
      <c r="H20" s="39">
        <v>1770.5333333333335</v>
      </c>
      <c r="I20" s="39">
        <v>1751.0666666666671</v>
      </c>
      <c r="J20" s="39">
        <v>1814.5666666666671</v>
      </c>
      <c r="K20" s="39">
        <v>1834.0333333333338</v>
      </c>
      <c r="L20" s="39">
        <v>1846.3166666666671</v>
      </c>
      <c r="M20" s="31">
        <v>1821.75</v>
      </c>
      <c r="N20" s="31">
        <v>1790</v>
      </c>
      <c r="O20" s="313">
        <v>4500000</v>
      </c>
      <c r="P20" s="314">
        <v>-8.1501438981078936E-2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2387.85</v>
      </c>
      <c r="F21" s="38">
        <v>2394.3166666666662</v>
      </c>
      <c r="G21" s="39">
        <v>2367.4333333333325</v>
      </c>
      <c r="H21" s="39">
        <v>2347.0166666666664</v>
      </c>
      <c r="I21" s="39">
        <v>2320.1333333333328</v>
      </c>
      <c r="J21" s="39">
        <v>2414.7333333333322</v>
      </c>
      <c r="K21" s="39">
        <v>2441.6166666666663</v>
      </c>
      <c r="L21" s="39">
        <v>2462.0333333333319</v>
      </c>
      <c r="M21" s="31">
        <v>2421.1999999999998</v>
      </c>
      <c r="N21" s="31">
        <v>2373.9</v>
      </c>
      <c r="O21" s="313">
        <v>11386800</v>
      </c>
      <c r="P21" s="314">
        <v>-1.8895236125830384E-2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722.6</v>
      </c>
      <c r="F22" s="38">
        <v>727.4666666666667</v>
      </c>
      <c r="G22" s="39">
        <v>714.13333333333344</v>
      </c>
      <c r="H22" s="39">
        <v>705.66666666666674</v>
      </c>
      <c r="I22" s="39">
        <v>692.33333333333348</v>
      </c>
      <c r="J22" s="39">
        <v>735.93333333333339</v>
      </c>
      <c r="K22" s="39">
        <v>749.26666666666665</v>
      </c>
      <c r="L22" s="39">
        <v>757.73333333333335</v>
      </c>
      <c r="M22" s="31">
        <v>740.8</v>
      </c>
      <c r="N22" s="31">
        <v>719</v>
      </c>
      <c r="O22" s="313">
        <v>30344000</v>
      </c>
      <c r="P22" s="314">
        <v>4.2347962296298329E-2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3505.9</v>
      </c>
      <c r="F23" s="38">
        <v>3522.2166666666672</v>
      </c>
      <c r="G23" s="39">
        <v>3482.1333333333341</v>
      </c>
      <c r="H23" s="39">
        <v>3458.3666666666668</v>
      </c>
      <c r="I23" s="39">
        <v>3418.2833333333338</v>
      </c>
      <c r="J23" s="39">
        <v>3545.9833333333345</v>
      </c>
      <c r="K23" s="39">
        <v>3586.0666666666675</v>
      </c>
      <c r="L23" s="39">
        <v>3609.8333333333348</v>
      </c>
      <c r="M23" s="31">
        <v>3562.3</v>
      </c>
      <c r="N23" s="31">
        <v>3498.45</v>
      </c>
      <c r="O23" s="313">
        <v>856000</v>
      </c>
      <c r="P23" s="314">
        <v>-7.1909069821387145E-3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419.95</v>
      </c>
      <c r="F24" s="38">
        <v>423.2</v>
      </c>
      <c r="G24" s="39">
        <v>414.75</v>
      </c>
      <c r="H24" s="39">
        <v>409.55</v>
      </c>
      <c r="I24" s="39">
        <v>401.1</v>
      </c>
      <c r="J24" s="39">
        <v>428.4</v>
      </c>
      <c r="K24" s="39">
        <v>436.84999999999991</v>
      </c>
      <c r="L24" s="39">
        <v>442.04999999999995</v>
      </c>
      <c r="M24" s="31">
        <v>431.65</v>
      </c>
      <c r="N24" s="31">
        <v>418</v>
      </c>
      <c r="O24" s="313">
        <v>60165000</v>
      </c>
      <c r="P24" s="314">
        <v>1.2234638563338481E-2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5179.75</v>
      </c>
      <c r="F25" s="38">
        <v>5210.3166666666666</v>
      </c>
      <c r="G25" s="39">
        <v>5134.4333333333334</v>
      </c>
      <c r="H25" s="39">
        <v>5089.1166666666668</v>
      </c>
      <c r="I25" s="39">
        <v>5013.2333333333336</v>
      </c>
      <c r="J25" s="39">
        <v>5255.6333333333332</v>
      </c>
      <c r="K25" s="39">
        <v>5331.5166666666664</v>
      </c>
      <c r="L25" s="39">
        <v>5376.833333333333</v>
      </c>
      <c r="M25" s="31">
        <v>5286.2</v>
      </c>
      <c r="N25" s="31">
        <v>5165</v>
      </c>
      <c r="O25" s="313">
        <v>1919875</v>
      </c>
      <c r="P25" s="314">
        <v>1.0394053022827445E-2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416.15</v>
      </c>
      <c r="F26" s="38">
        <v>414.55</v>
      </c>
      <c r="G26" s="39">
        <v>409.3</v>
      </c>
      <c r="H26" s="39">
        <v>402.45</v>
      </c>
      <c r="I26" s="39">
        <v>397.2</v>
      </c>
      <c r="J26" s="39">
        <v>421.40000000000003</v>
      </c>
      <c r="K26" s="39">
        <v>426.65000000000003</v>
      </c>
      <c r="L26" s="39">
        <v>433.50000000000006</v>
      </c>
      <c r="M26" s="31">
        <v>419.8</v>
      </c>
      <c r="N26" s="31">
        <v>407.7</v>
      </c>
      <c r="O26" s="313">
        <v>11724900</v>
      </c>
      <c r="P26" s="314">
        <v>-1.5923566878980893E-3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164.4</v>
      </c>
      <c r="F27" s="38">
        <v>164.18333333333331</v>
      </c>
      <c r="G27" s="39">
        <v>162.61666666666662</v>
      </c>
      <c r="H27" s="39">
        <v>160.83333333333331</v>
      </c>
      <c r="I27" s="39">
        <v>159.26666666666662</v>
      </c>
      <c r="J27" s="39">
        <v>165.96666666666661</v>
      </c>
      <c r="K27" s="39">
        <v>167.53333333333327</v>
      </c>
      <c r="L27" s="39">
        <v>169.31666666666661</v>
      </c>
      <c r="M27" s="31">
        <v>165.75</v>
      </c>
      <c r="N27" s="31">
        <v>162.4</v>
      </c>
      <c r="O27" s="313">
        <v>67855000</v>
      </c>
      <c r="P27" s="314">
        <v>-5.2370644508065077E-2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3363.55</v>
      </c>
      <c r="F28" s="38">
        <v>3381.5</v>
      </c>
      <c r="G28" s="39">
        <v>3340.05</v>
      </c>
      <c r="H28" s="39">
        <v>3316.55</v>
      </c>
      <c r="I28" s="39">
        <v>3275.1000000000004</v>
      </c>
      <c r="J28" s="39">
        <v>3405</v>
      </c>
      <c r="K28" s="39">
        <v>3446.45</v>
      </c>
      <c r="L28" s="39">
        <v>3469.95</v>
      </c>
      <c r="M28" s="31">
        <v>3422.95</v>
      </c>
      <c r="N28" s="31">
        <v>3358</v>
      </c>
      <c r="O28" s="313">
        <v>4515000</v>
      </c>
      <c r="P28" s="314">
        <v>2.1307764016513515E-3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1798.6</v>
      </c>
      <c r="F29" s="38">
        <v>1813.0999999999997</v>
      </c>
      <c r="G29" s="39">
        <v>1776.5999999999995</v>
      </c>
      <c r="H29" s="39">
        <v>1754.5999999999997</v>
      </c>
      <c r="I29" s="39">
        <v>1718.0999999999995</v>
      </c>
      <c r="J29" s="39">
        <v>1835.0999999999995</v>
      </c>
      <c r="K29" s="39">
        <v>1871.6</v>
      </c>
      <c r="L29" s="39">
        <v>1893.5999999999995</v>
      </c>
      <c r="M29" s="31">
        <v>1849.6</v>
      </c>
      <c r="N29" s="31">
        <v>1791.1</v>
      </c>
      <c r="O29" s="313">
        <v>2519088</v>
      </c>
      <c r="P29" s="314">
        <v>3.9684943956376853E-2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6699.8</v>
      </c>
      <c r="F30" s="38">
        <v>6744.583333333333</v>
      </c>
      <c r="G30" s="39">
        <v>6621.8166666666657</v>
      </c>
      <c r="H30" s="39">
        <v>6543.833333333333</v>
      </c>
      <c r="I30" s="39">
        <v>6421.0666666666657</v>
      </c>
      <c r="J30" s="39">
        <v>6822.5666666666657</v>
      </c>
      <c r="K30" s="39">
        <v>6945.3333333333339</v>
      </c>
      <c r="L30" s="39">
        <v>7023.3166666666657</v>
      </c>
      <c r="M30" s="31">
        <v>6867.35</v>
      </c>
      <c r="N30" s="31">
        <v>6666.6</v>
      </c>
      <c r="O30" s="313">
        <v>442200</v>
      </c>
      <c r="P30" s="314">
        <v>7.8076430791735235E-2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758.55</v>
      </c>
      <c r="F31" s="38">
        <v>766.85</v>
      </c>
      <c r="G31" s="39">
        <v>747.7</v>
      </c>
      <c r="H31" s="39">
        <v>736.85</v>
      </c>
      <c r="I31" s="39">
        <v>717.7</v>
      </c>
      <c r="J31" s="39">
        <v>777.7</v>
      </c>
      <c r="K31" s="39">
        <v>796.84999999999991</v>
      </c>
      <c r="L31" s="39">
        <v>807.7</v>
      </c>
      <c r="M31" s="31">
        <v>786</v>
      </c>
      <c r="N31" s="31">
        <v>756</v>
      </c>
      <c r="O31" s="313">
        <v>12601000</v>
      </c>
      <c r="P31" s="314">
        <v>4.5440051020408162E-3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750.25</v>
      </c>
      <c r="F32" s="38">
        <v>752.5</v>
      </c>
      <c r="G32" s="39">
        <v>738.45</v>
      </c>
      <c r="H32" s="39">
        <v>726.65000000000009</v>
      </c>
      <c r="I32" s="39">
        <v>712.60000000000014</v>
      </c>
      <c r="J32" s="39">
        <v>764.3</v>
      </c>
      <c r="K32" s="39">
        <v>778.34999999999991</v>
      </c>
      <c r="L32" s="39">
        <v>790.14999999999986</v>
      </c>
      <c r="M32" s="31">
        <v>766.55</v>
      </c>
      <c r="N32" s="31">
        <v>740.7</v>
      </c>
      <c r="O32" s="313">
        <v>13785200</v>
      </c>
      <c r="P32" s="314">
        <v>0.12374461979913917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982.25</v>
      </c>
      <c r="F33" s="38">
        <v>984.76666666666677</v>
      </c>
      <c r="G33" s="39">
        <v>975.18333333333351</v>
      </c>
      <c r="H33" s="39">
        <v>968.11666666666679</v>
      </c>
      <c r="I33" s="39">
        <v>958.53333333333353</v>
      </c>
      <c r="J33" s="39">
        <v>991.83333333333348</v>
      </c>
      <c r="K33" s="39">
        <v>1001.4166666666667</v>
      </c>
      <c r="L33" s="39">
        <v>1008.4833333333335</v>
      </c>
      <c r="M33" s="31">
        <v>994.35</v>
      </c>
      <c r="N33" s="31">
        <v>977.7</v>
      </c>
      <c r="O33" s="313">
        <v>52733125</v>
      </c>
      <c r="P33" s="314">
        <v>-1.9281726128513297E-3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4861.8</v>
      </c>
      <c r="F34" s="38">
        <v>4888.1000000000004</v>
      </c>
      <c r="G34" s="39">
        <v>4825.8000000000011</v>
      </c>
      <c r="H34" s="39">
        <v>4789.8000000000011</v>
      </c>
      <c r="I34" s="39">
        <v>4727.5000000000018</v>
      </c>
      <c r="J34" s="39">
        <v>4924.1000000000004</v>
      </c>
      <c r="K34" s="39">
        <v>4986.3999999999996</v>
      </c>
      <c r="L34" s="39">
        <v>5022.3999999999996</v>
      </c>
      <c r="M34" s="31">
        <v>4950.3999999999996</v>
      </c>
      <c r="N34" s="31">
        <v>4852.1000000000004</v>
      </c>
      <c r="O34" s="313">
        <v>2688000</v>
      </c>
      <c r="P34" s="314">
        <v>-1.3668470782497019E-2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1620.5</v>
      </c>
      <c r="F35" s="38">
        <v>1621.1000000000001</v>
      </c>
      <c r="G35" s="39">
        <v>1607.4000000000003</v>
      </c>
      <c r="H35" s="39">
        <v>1594.3000000000002</v>
      </c>
      <c r="I35" s="39">
        <v>1580.6000000000004</v>
      </c>
      <c r="J35" s="39">
        <v>1634.2000000000003</v>
      </c>
      <c r="K35" s="39">
        <v>1647.9</v>
      </c>
      <c r="L35" s="39">
        <v>1661.0000000000002</v>
      </c>
      <c r="M35" s="31">
        <v>1634.8</v>
      </c>
      <c r="N35" s="31">
        <v>1608</v>
      </c>
      <c r="O35" s="313">
        <v>7473000</v>
      </c>
      <c r="P35" s="314">
        <v>-1.2095974618282768E-2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7667.95</v>
      </c>
      <c r="F36" s="38">
        <v>7705.1833333333343</v>
      </c>
      <c r="G36" s="39">
        <v>7618.3666666666686</v>
      </c>
      <c r="H36" s="39">
        <v>7568.7833333333347</v>
      </c>
      <c r="I36" s="39">
        <v>7481.966666666669</v>
      </c>
      <c r="J36" s="39">
        <v>7754.7666666666682</v>
      </c>
      <c r="K36" s="39">
        <v>7841.5833333333339</v>
      </c>
      <c r="L36" s="39">
        <v>7891.1666666666679</v>
      </c>
      <c r="M36" s="31">
        <v>7792</v>
      </c>
      <c r="N36" s="31">
        <v>7655.6</v>
      </c>
      <c r="O36" s="313">
        <v>3836250</v>
      </c>
      <c r="P36" s="314">
        <v>-1.8359774820880245E-2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2390.75</v>
      </c>
      <c r="F37" s="38">
        <v>2399.4833333333336</v>
      </c>
      <c r="G37" s="39">
        <v>2342.6166666666672</v>
      </c>
      <c r="H37" s="39">
        <v>2294.4833333333336</v>
      </c>
      <c r="I37" s="39">
        <v>2237.6166666666672</v>
      </c>
      <c r="J37" s="39">
        <v>2447.6166666666672</v>
      </c>
      <c r="K37" s="39">
        <v>2504.483333333334</v>
      </c>
      <c r="L37" s="39">
        <v>2552.6166666666672</v>
      </c>
      <c r="M37" s="31">
        <v>2456.35</v>
      </c>
      <c r="N37" s="31">
        <v>2351.35</v>
      </c>
      <c r="O37" s="313">
        <v>1647600</v>
      </c>
      <c r="P37" s="314">
        <v>9.1877986034546114E-3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383.8</v>
      </c>
      <c r="F38" s="38">
        <v>384.7</v>
      </c>
      <c r="G38" s="39">
        <v>380</v>
      </c>
      <c r="H38" s="39">
        <v>376.2</v>
      </c>
      <c r="I38" s="39">
        <v>371.5</v>
      </c>
      <c r="J38" s="39">
        <v>388.5</v>
      </c>
      <c r="K38" s="39">
        <v>393.19999999999993</v>
      </c>
      <c r="L38" s="39">
        <v>397</v>
      </c>
      <c r="M38" s="31">
        <v>389.4</v>
      </c>
      <c r="N38" s="31">
        <v>380.9</v>
      </c>
      <c r="O38" s="313">
        <v>11412800</v>
      </c>
      <c r="P38" s="314">
        <v>8.3404014701724625E-3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231.15</v>
      </c>
      <c r="F39" s="38">
        <v>230.98333333333335</v>
      </c>
      <c r="G39" s="39">
        <v>228.7166666666667</v>
      </c>
      <c r="H39" s="39">
        <v>226.28333333333336</v>
      </c>
      <c r="I39" s="39">
        <v>224.01666666666671</v>
      </c>
      <c r="J39" s="39">
        <v>233.41666666666669</v>
      </c>
      <c r="K39" s="39">
        <v>235.68333333333334</v>
      </c>
      <c r="L39" s="39">
        <v>238.11666666666667</v>
      </c>
      <c r="M39" s="31">
        <v>233.25</v>
      </c>
      <c r="N39" s="31">
        <v>228.55</v>
      </c>
      <c r="O39" s="313">
        <v>48987500</v>
      </c>
      <c r="P39" s="314">
        <v>-2.889285360293389E-2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210.3</v>
      </c>
      <c r="F40" s="38">
        <v>208.28333333333333</v>
      </c>
      <c r="G40" s="39">
        <v>204.81666666666666</v>
      </c>
      <c r="H40" s="39">
        <v>199.33333333333334</v>
      </c>
      <c r="I40" s="39">
        <v>195.86666666666667</v>
      </c>
      <c r="J40" s="39">
        <v>213.76666666666665</v>
      </c>
      <c r="K40" s="39">
        <v>217.23333333333329</v>
      </c>
      <c r="L40" s="39">
        <v>222.71666666666664</v>
      </c>
      <c r="M40" s="31">
        <v>211.75</v>
      </c>
      <c r="N40" s="31">
        <v>202.8</v>
      </c>
      <c r="O40" s="313">
        <v>93711150</v>
      </c>
      <c r="P40" s="314">
        <v>2.9697242398920101E-2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1674.65</v>
      </c>
      <c r="F41" s="38">
        <v>1692</v>
      </c>
      <c r="G41" s="39">
        <v>1653.35</v>
      </c>
      <c r="H41" s="39">
        <v>1632.05</v>
      </c>
      <c r="I41" s="39">
        <v>1593.3999999999999</v>
      </c>
      <c r="J41" s="39">
        <v>1713.3</v>
      </c>
      <c r="K41" s="39">
        <v>1751.95</v>
      </c>
      <c r="L41" s="39">
        <v>1773.25</v>
      </c>
      <c r="M41" s="31">
        <v>1730.65</v>
      </c>
      <c r="N41" s="31">
        <v>1670.7</v>
      </c>
      <c r="O41" s="313">
        <v>1508625</v>
      </c>
      <c r="P41" s="314">
        <v>8.9063345966432048E-2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124.8</v>
      </c>
      <c r="F42" s="38">
        <v>125.18333333333334</v>
      </c>
      <c r="G42" s="39">
        <v>123.86666666666667</v>
      </c>
      <c r="H42" s="39">
        <v>122.93333333333334</v>
      </c>
      <c r="I42" s="39">
        <v>121.61666666666667</v>
      </c>
      <c r="J42" s="39">
        <v>126.11666666666667</v>
      </c>
      <c r="K42" s="39">
        <v>127.43333333333334</v>
      </c>
      <c r="L42" s="39">
        <v>128.36666666666667</v>
      </c>
      <c r="M42" s="31">
        <v>126.5</v>
      </c>
      <c r="N42" s="31">
        <v>124.25</v>
      </c>
      <c r="O42" s="313">
        <v>82347900</v>
      </c>
      <c r="P42" s="314">
        <v>-3.3802428256070639E-3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674.85</v>
      </c>
      <c r="F43" s="38">
        <v>679.50000000000011</v>
      </c>
      <c r="G43" s="39">
        <v>668.05000000000018</v>
      </c>
      <c r="H43" s="39">
        <v>661.25000000000011</v>
      </c>
      <c r="I43" s="39">
        <v>649.80000000000018</v>
      </c>
      <c r="J43" s="39">
        <v>686.30000000000018</v>
      </c>
      <c r="K43" s="39">
        <v>697.75000000000023</v>
      </c>
      <c r="L43" s="39">
        <v>704.55000000000018</v>
      </c>
      <c r="M43" s="31">
        <v>690.95</v>
      </c>
      <c r="N43" s="31">
        <v>672.7</v>
      </c>
      <c r="O43" s="313">
        <v>7733000</v>
      </c>
      <c r="P43" s="314">
        <v>1.8250289687137891E-2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845.6</v>
      </c>
      <c r="F44" s="38">
        <v>848.61666666666667</v>
      </c>
      <c r="G44" s="39">
        <v>839.88333333333333</v>
      </c>
      <c r="H44" s="39">
        <v>834.16666666666663</v>
      </c>
      <c r="I44" s="39">
        <v>825.43333333333328</v>
      </c>
      <c r="J44" s="39">
        <v>854.33333333333337</v>
      </c>
      <c r="K44" s="39">
        <v>863.06666666666672</v>
      </c>
      <c r="L44" s="39">
        <v>868.78333333333342</v>
      </c>
      <c r="M44" s="31">
        <v>857.35</v>
      </c>
      <c r="N44" s="31">
        <v>842.9</v>
      </c>
      <c r="O44" s="313">
        <v>8395000</v>
      </c>
      <c r="P44" s="314">
        <v>-3.7270642201834861E-2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874.3</v>
      </c>
      <c r="F45" s="38">
        <v>875.13333333333321</v>
      </c>
      <c r="G45" s="39">
        <v>864.36666666666645</v>
      </c>
      <c r="H45" s="39">
        <v>854.43333333333328</v>
      </c>
      <c r="I45" s="39">
        <v>843.66666666666652</v>
      </c>
      <c r="J45" s="39">
        <v>885.06666666666638</v>
      </c>
      <c r="K45" s="39">
        <v>895.83333333333326</v>
      </c>
      <c r="L45" s="39">
        <v>905.76666666666631</v>
      </c>
      <c r="M45" s="31">
        <v>885.9</v>
      </c>
      <c r="N45" s="31">
        <v>865.2</v>
      </c>
      <c r="O45" s="313">
        <v>40079550</v>
      </c>
      <c r="P45" s="314">
        <v>-2.6332794830371566E-2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91.85</v>
      </c>
      <c r="F46" s="38">
        <v>91.45</v>
      </c>
      <c r="G46" s="39">
        <v>89.7</v>
      </c>
      <c r="H46" s="39">
        <v>87.55</v>
      </c>
      <c r="I46" s="39">
        <v>85.8</v>
      </c>
      <c r="J46" s="39">
        <v>93.600000000000009</v>
      </c>
      <c r="K46" s="39">
        <v>95.350000000000009</v>
      </c>
      <c r="L46" s="39">
        <v>97.500000000000014</v>
      </c>
      <c r="M46" s="31">
        <v>93.2</v>
      </c>
      <c r="N46" s="31">
        <v>89.3</v>
      </c>
      <c r="O46" s="313">
        <v>115972500</v>
      </c>
      <c r="P46" s="314">
        <v>-9.482052122602852E-2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255.35</v>
      </c>
      <c r="F47" s="38">
        <v>256.93333333333334</v>
      </c>
      <c r="G47" s="39">
        <v>253.01666666666665</v>
      </c>
      <c r="H47" s="39">
        <v>250.68333333333331</v>
      </c>
      <c r="I47" s="39">
        <v>246.76666666666662</v>
      </c>
      <c r="J47" s="39">
        <v>259.26666666666665</v>
      </c>
      <c r="K47" s="39">
        <v>263.18333333333328</v>
      </c>
      <c r="L47" s="39">
        <v>265.51666666666671</v>
      </c>
      <c r="M47" s="31">
        <v>260.85000000000002</v>
      </c>
      <c r="N47" s="31">
        <v>254.6</v>
      </c>
      <c r="O47" s="313">
        <v>32945000</v>
      </c>
      <c r="P47" s="314">
        <v>1.1513662879950875E-2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19571.8</v>
      </c>
      <c r="F48" s="38">
        <v>19593.683333333334</v>
      </c>
      <c r="G48" s="39">
        <v>19358.366666666669</v>
      </c>
      <c r="H48" s="39">
        <v>19144.933333333334</v>
      </c>
      <c r="I48" s="39">
        <v>18909.616666666669</v>
      </c>
      <c r="J48" s="39">
        <v>19807.116666666669</v>
      </c>
      <c r="K48" s="39">
        <v>20042.433333333334</v>
      </c>
      <c r="L48" s="39">
        <v>20255.866666666669</v>
      </c>
      <c r="M48" s="31">
        <v>19829</v>
      </c>
      <c r="N48" s="31">
        <v>19380.25</v>
      </c>
      <c r="O48" s="313">
        <v>207200</v>
      </c>
      <c r="P48" s="314">
        <v>7.5525564495198552E-2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393.65</v>
      </c>
      <c r="F49" s="38">
        <v>394.38333333333338</v>
      </c>
      <c r="G49" s="39">
        <v>389.61666666666679</v>
      </c>
      <c r="H49" s="39">
        <v>385.58333333333343</v>
      </c>
      <c r="I49" s="39">
        <v>380.81666666666683</v>
      </c>
      <c r="J49" s="39">
        <v>398.41666666666674</v>
      </c>
      <c r="K49" s="39">
        <v>403.18333333333328</v>
      </c>
      <c r="L49" s="39">
        <v>407.2166666666667</v>
      </c>
      <c r="M49" s="31">
        <v>399.15</v>
      </c>
      <c r="N49" s="31">
        <v>390.35</v>
      </c>
      <c r="O49" s="313">
        <v>22705200</v>
      </c>
      <c r="P49" s="314">
        <v>4.139468237541793E-3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5086.3500000000004</v>
      </c>
      <c r="F50" s="38">
        <v>5119.95</v>
      </c>
      <c r="G50" s="39">
        <v>5040.7</v>
      </c>
      <c r="H50" s="39">
        <v>4995.05</v>
      </c>
      <c r="I50" s="39">
        <v>4915.8</v>
      </c>
      <c r="J50" s="39">
        <v>5165.5999999999995</v>
      </c>
      <c r="K50" s="39">
        <v>5244.8499999999995</v>
      </c>
      <c r="L50" s="39">
        <v>5290.4999999999991</v>
      </c>
      <c r="M50" s="31">
        <v>5199.2</v>
      </c>
      <c r="N50" s="31">
        <v>5074.3</v>
      </c>
      <c r="O50" s="313">
        <v>1369000</v>
      </c>
      <c r="P50" s="314">
        <v>-2.0743919885550789E-2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354.15</v>
      </c>
      <c r="F51" s="38">
        <v>355.63333333333327</v>
      </c>
      <c r="G51" s="39">
        <v>350.81666666666655</v>
      </c>
      <c r="H51" s="39">
        <v>347.48333333333329</v>
      </c>
      <c r="I51" s="39">
        <v>342.66666666666657</v>
      </c>
      <c r="J51" s="39">
        <v>358.96666666666653</v>
      </c>
      <c r="K51" s="39">
        <v>363.78333333333325</v>
      </c>
      <c r="L51" s="39">
        <v>367.1166666666665</v>
      </c>
      <c r="M51" s="31">
        <v>360.45</v>
      </c>
      <c r="N51" s="31">
        <v>352.3</v>
      </c>
      <c r="O51" s="313">
        <v>8570000</v>
      </c>
      <c r="P51" s="314">
        <v>4.7421168418479591E-2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335.7</v>
      </c>
      <c r="F52" s="38">
        <v>332.09999999999997</v>
      </c>
      <c r="G52" s="39">
        <v>325.39999999999992</v>
      </c>
      <c r="H52" s="39">
        <v>315.09999999999997</v>
      </c>
      <c r="I52" s="39">
        <v>308.39999999999992</v>
      </c>
      <c r="J52" s="39">
        <v>342.39999999999992</v>
      </c>
      <c r="K52" s="39">
        <v>349.09999999999997</v>
      </c>
      <c r="L52" s="39">
        <v>359.39999999999992</v>
      </c>
      <c r="M52" s="31">
        <v>338.8</v>
      </c>
      <c r="N52" s="31">
        <v>321.8</v>
      </c>
      <c r="O52" s="313">
        <v>55225800</v>
      </c>
      <c r="P52" s="314">
        <v>4.5865930357416783E-2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777.5</v>
      </c>
      <c r="F53" s="38">
        <v>777.85</v>
      </c>
      <c r="G53" s="39">
        <v>764.25</v>
      </c>
      <c r="H53" s="39">
        <v>751</v>
      </c>
      <c r="I53" s="39">
        <v>737.4</v>
      </c>
      <c r="J53" s="39">
        <v>791.1</v>
      </c>
      <c r="K53" s="39">
        <v>804.70000000000016</v>
      </c>
      <c r="L53" s="39">
        <v>817.95</v>
      </c>
      <c r="M53" s="31">
        <v>791.45</v>
      </c>
      <c r="N53" s="31">
        <v>764.6</v>
      </c>
      <c r="O53" s="313">
        <v>2714400</v>
      </c>
      <c r="P53" s="314">
        <v>-2.6232948583420776E-2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275.05</v>
      </c>
      <c r="F54" s="38">
        <v>276.25</v>
      </c>
      <c r="G54" s="39">
        <v>272.3</v>
      </c>
      <c r="H54" s="39">
        <v>269.55</v>
      </c>
      <c r="I54" s="39">
        <v>265.60000000000002</v>
      </c>
      <c r="J54" s="39">
        <v>279</v>
      </c>
      <c r="K54" s="39">
        <v>282.95000000000005</v>
      </c>
      <c r="L54" s="39">
        <v>285.7</v>
      </c>
      <c r="M54" s="31">
        <v>280.2</v>
      </c>
      <c r="N54" s="31">
        <v>273.5</v>
      </c>
      <c r="O54" s="313">
        <v>9857200</v>
      </c>
      <c r="P54" s="314">
        <v>3.4084114012357981E-2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1183.55</v>
      </c>
      <c r="F55" s="38">
        <v>1182.2833333333333</v>
      </c>
      <c r="G55" s="39">
        <v>1167.9166666666665</v>
      </c>
      <c r="H55" s="39">
        <v>1152.2833333333333</v>
      </c>
      <c r="I55" s="39">
        <v>1137.9166666666665</v>
      </c>
      <c r="J55" s="39">
        <v>1197.9166666666665</v>
      </c>
      <c r="K55" s="39">
        <v>1212.2833333333333</v>
      </c>
      <c r="L55" s="39">
        <v>1227.9166666666665</v>
      </c>
      <c r="M55" s="31">
        <v>1196.6500000000001</v>
      </c>
      <c r="N55" s="31">
        <v>1166.6500000000001</v>
      </c>
      <c r="O55" s="313">
        <v>11947500</v>
      </c>
      <c r="P55" s="314">
        <v>7.9877979889278042E-2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1013.8</v>
      </c>
      <c r="F56" s="38">
        <v>1009.35</v>
      </c>
      <c r="G56" s="39">
        <v>994.90000000000009</v>
      </c>
      <c r="H56" s="39">
        <v>976.00000000000011</v>
      </c>
      <c r="I56" s="39">
        <v>961.55000000000018</v>
      </c>
      <c r="J56" s="39">
        <v>1028.25</v>
      </c>
      <c r="K56" s="39">
        <v>1042.7</v>
      </c>
      <c r="L56" s="39">
        <v>1061.5999999999999</v>
      </c>
      <c r="M56" s="31">
        <v>1023.8</v>
      </c>
      <c r="N56" s="31">
        <v>990.45</v>
      </c>
      <c r="O56" s="313">
        <v>11043500</v>
      </c>
      <c r="P56" s="314">
        <v>-1.5072463768115942E-2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234.9</v>
      </c>
      <c r="F57" s="38">
        <v>235.08333333333334</v>
      </c>
      <c r="G57" s="39">
        <v>233.01666666666668</v>
      </c>
      <c r="H57" s="39">
        <v>231.13333333333333</v>
      </c>
      <c r="I57" s="39">
        <v>229.06666666666666</v>
      </c>
      <c r="J57" s="39">
        <v>236.9666666666667</v>
      </c>
      <c r="K57" s="39">
        <v>239.03333333333336</v>
      </c>
      <c r="L57" s="39">
        <v>240.91666666666671</v>
      </c>
      <c r="M57" s="31">
        <v>237.15</v>
      </c>
      <c r="N57" s="31">
        <v>233.2</v>
      </c>
      <c r="O57" s="313">
        <v>49891800</v>
      </c>
      <c r="P57" s="314">
        <v>-3.4463139071771114E-2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4710.8999999999996</v>
      </c>
      <c r="F58" s="38">
        <v>4742.95</v>
      </c>
      <c r="G58" s="39">
        <v>4645.95</v>
      </c>
      <c r="H58" s="39">
        <v>4581</v>
      </c>
      <c r="I58" s="39">
        <v>4484</v>
      </c>
      <c r="J58" s="39">
        <v>4807.8999999999996</v>
      </c>
      <c r="K58" s="39">
        <v>4904.8999999999996</v>
      </c>
      <c r="L58" s="39">
        <v>4969.8499999999995</v>
      </c>
      <c r="M58" s="31">
        <v>4839.95</v>
      </c>
      <c r="N58" s="31">
        <v>4678</v>
      </c>
      <c r="O58" s="313">
        <v>535350</v>
      </c>
      <c r="P58" s="314">
        <v>2.61644623346751E-2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1773.4</v>
      </c>
      <c r="F59" s="38">
        <v>1778.8666666666668</v>
      </c>
      <c r="G59" s="39">
        <v>1758.0333333333335</v>
      </c>
      <c r="H59" s="39">
        <v>1742.6666666666667</v>
      </c>
      <c r="I59" s="39">
        <v>1721.8333333333335</v>
      </c>
      <c r="J59" s="39">
        <v>1794.2333333333336</v>
      </c>
      <c r="K59" s="39">
        <v>1815.0666666666666</v>
      </c>
      <c r="L59" s="39">
        <v>1830.4333333333336</v>
      </c>
      <c r="M59" s="31">
        <v>1799.7</v>
      </c>
      <c r="N59" s="31">
        <v>1763.5</v>
      </c>
      <c r="O59" s="313">
        <v>3379600</v>
      </c>
      <c r="P59" s="314">
        <v>2.2835789910732821E-3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675.15</v>
      </c>
      <c r="F60" s="38">
        <v>681.35</v>
      </c>
      <c r="G60" s="39">
        <v>666.80000000000007</v>
      </c>
      <c r="H60" s="39">
        <v>658.45</v>
      </c>
      <c r="I60" s="39">
        <v>643.90000000000009</v>
      </c>
      <c r="J60" s="39">
        <v>689.7</v>
      </c>
      <c r="K60" s="39">
        <v>704.25</v>
      </c>
      <c r="L60" s="39">
        <v>712.6</v>
      </c>
      <c r="M60" s="31">
        <v>695.9</v>
      </c>
      <c r="N60" s="31">
        <v>673</v>
      </c>
      <c r="O60" s="313">
        <v>5568000</v>
      </c>
      <c r="P60" s="314">
        <v>2.6737967914438502E-2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958</v>
      </c>
      <c r="F61" s="38">
        <v>964.54999999999984</v>
      </c>
      <c r="G61" s="39">
        <v>948.24999999999966</v>
      </c>
      <c r="H61" s="39">
        <v>938.49999999999977</v>
      </c>
      <c r="I61" s="39">
        <v>922.19999999999959</v>
      </c>
      <c r="J61" s="39">
        <v>974.29999999999973</v>
      </c>
      <c r="K61" s="39">
        <v>990.59999999999991</v>
      </c>
      <c r="L61" s="39">
        <v>1000.3499999999998</v>
      </c>
      <c r="M61" s="31">
        <v>980.85</v>
      </c>
      <c r="N61" s="31">
        <v>954.8</v>
      </c>
      <c r="O61" s="313">
        <v>2062900</v>
      </c>
      <c r="P61" s="314">
        <v>3.8407329105003524E-2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286.89999999999998</v>
      </c>
      <c r="F62" s="38">
        <v>287.18333333333334</v>
      </c>
      <c r="G62" s="39">
        <v>284.9666666666667</v>
      </c>
      <c r="H62" s="39">
        <v>283.03333333333336</v>
      </c>
      <c r="I62" s="39">
        <v>280.81666666666672</v>
      </c>
      <c r="J62" s="39">
        <v>289.11666666666667</v>
      </c>
      <c r="K62" s="39">
        <v>291.33333333333326</v>
      </c>
      <c r="L62" s="39">
        <v>293.26666666666665</v>
      </c>
      <c r="M62" s="31">
        <v>289.39999999999998</v>
      </c>
      <c r="N62" s="31">
        <v>285.25</v>
      </c>
      <c r="O62" s="313">
        <v>15604200</v>
      </c>
      <c r="P62" s="314">
        <v>-2.1869244935543279E-3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131.1</v>
      </c>
      <c r="F63" s="38">
        <v>131.1</v>
      </c>
      <c r="G63" s="39">
        <v>129.29999999999998</v>
      </c>
      <c r="H63" s="39">
        <v>127.5</v>
      </c>
      <c r="I63" s="39">
        <v>125.69999999999999</v>
      </c>
      <c r="J63" s="39">
        <v>132.89999999999998</v>
      </c>
      <c r="K63" s="39">
        <v>134.69999999999999</v>
      </c>
      <c r="L63" s="39">
        <v>136.49999999999997</v>
      </c>
      <c r="M63" s="31">
        <v>132.9</v>
      </c>
      <c r="N63" s="31">
        <v>129.30000000000001</v>
      </c>
      <c r="O63" s="313">
        <v>33785000</v>
      </c>
      <c r="P63" s="314">
        <v>-2.1717098595627624E-2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1892.65</v>
      </c>
      <c r="F64" s="38">
        <v>1897.55</v>
      </c>
      <c r="G64" s="39">
        <v>1880.1</v>
      </c>
      <c r="H64" s="39">
        <v>1867.55</v>
      </c>
      <c r="I64" s="39">
        <v>1850.1</v>
      </c>
      <c r="J64" s="39">
        <v>1910.1</v>
      </c>
      <c r="K64" s="39">
        <v>1927.5500000000002</v>
      </c>
      <c r="L64" s="39">
        <v>1940.1</v>
      </c>
      <c r="M64" s="31">
        <v>1915</v>
      </c>
      <c r="N64" s="31">
        <v>1885</v>
      </c>
      <c r="O64" s="313">
        <v>2751000</v>
      </c>
      <c r="P64" s="314">
        <v>-4.3601482450403311E-4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572.45000000000005</v>
      </c>
      <c r="F65" s="38">
        <v>580.15</v>
      </c>
      <c r="G65" s="39">
        <v>563.59999999999991</v>
      </c>
      <c r="H65" s="39">
        <v>554.74999999999989</v>
      </c>
      <c r="I65" s="39">
        <v>538.19999999999982</v>
      </c>
      <c r="J65" s="39">
        <v>589</v>
      </c>
      <c r="K65" s="39">
        <v>605.54999999999995</v>
      </c>
      <c r="L65" s="39">
        <v>614.40000000000009</v>
      </c>
      <c r="M65" s="31">
        <v>596.70000000000005</v>
      </c>
      <c r="N65" s="31">
        <v>571.29999999999995</v>
      </c>
      <c r="O65" s="313">
        <v>15138750</v>
      </c>
      <c r="P65" s="314">
        <v>9.1081081081081081E-2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2154.1</v>
      </c>
      <c r="F66" s="38">
        <v>2166.2999999999997</v>
      </c>
      <c r="G66" s="39">
        <v>2135.7999999999993</v>
      </c>
      <c r="H66" s="39">
        <v>2117.4999999999995</v>
      </c>
      <c r="I66" s="39">
        <v>2086.9999999999991</v>
      </c>
      <c r="J66" s="39">
        <v>2184.5999999999995</v>
      </c>
      <c r="K66" s="39">
        <v>2215.1000000000004</v>
      </c>
      <c r="L66" s="39">
        <v>2233.3999999999996</v>
      </c>
      <c r="M66" s="31">
        <v>2196.8000000000002</v>
      </c>
      <c r="N66" s="31">
        <v>2148</v>
      </c>
      <c r="O66" s="313">
        <v>1695500</v>
      </c>
      <c r="P66" s="314">
        <v>-1.3670738801628854E-2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2058.15</v>
      </c>
      <c r="F67" s="38">
        <v>2081.4333333333334</v>
      </c>
      <c r="G67" s="39">
        <v>2030.2166666666667</v>
      </c>
      <c r="H67" s="39">
        <v>2002.2833333333333</v>
      </c>
      <c r="I67" s="39">
        <v>1951.0666666666666</v>
      </c>
      <c r="J67" s="39">
        <v>2109.3666666666668</v>
      </c>
      <c r="K67" s="39">
        <v>2160.5833333333339</v>
      </c>
      <c r="L67" s="39">
        <v>2188.5166666666669</v>
      </c>
      <c r="M67" s="31">
        <v>2132.65</v>
      </c>
      <c r="N67" s="31">
        <v>2053.5</v>
      </c>
      <c r="O67" s="313">
        <v>2559000</v>
      </c>
      <c r="P67" s="314">
        <v>5.6870276297856522E-2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249.2</v>
      </c>
      <c r="F68" s="38">
        <v>250.68333333333331</v>
      </c>
      <c r="G68" s="39">
        <v>245.51666666666662</v>
      </c>
      <c r="H68" s="39">
        <v>241.83333333333331</v>
      </c>
      <c r="I68" s="39">
        <v>236.66666666666663</v>
      </c>
      <c r="J68" s="39">
        <v>254.36666666666662</v>
      </c>
      <c r="K68" s="39">
        <v>259.5333333333333</v>
      </c>
      <c r="L68" s="39">
        <v>263.21666666666658</v>
      </c>
      <c r="M68" s="31">
        <v>255.85</v>
      </c>
      <c r="N68" s="31">
        <v>247</v>
      </c>
      <c r="O68" s="313">
        <v>23032800</v>
      </c>
      <c r="P68" s="314">
        <v>-4.5596936999651928E-2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3687.5</v>
      </c>
      <c r="F69" s="38">
        <v>3707.15</v>
      </c>
      <c r="G69" s="39">
        <v>3658.3500000000004</v>
      </c>
      <c r="H69" s="39">
        <v>3629.2000000000003</v>
      </c>
      <c r="I69" s="39">
        <v>3580.4000000000005</v>
      </c>
      <c r="J69" s="39">
        <v>3736.3</v>
      </c>
      <c r="K69" s="39">
        <v>3785.1000000000004</v>
      </c>
      <c r="L69" s="39">
        <v>3814.25</v>
      </c>
      <c r="M69" s="31">
        <v>3755.95</v>
      </c>
      <c r="N69" s="31">
        <v>3678</v>
      </c>
      <c r="O69" s="313">
        <v>2884400</v>
      </c>
      <c r="P69" s="314">
        <v>-1.0389970215418716E-3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4259.5</v>
      </c>
      <c r="F70" s="38">
        <v>4270.333333333333</v>
      </c>
      <c r="G70" s="39">
        <v>4218.7166666666662</v>
      </c>
      <c r="H70" s="39">
        <v>4177.9333333333334</v>
      </c>
      <c r="I70" s="39">
        <v>4126.3166666666666</v>
      </c>
      <c r="J70" s="39">
        <v>4311.1166666666659</v>
      </c>
      <c r="K70" s="39">
        <v>4362.7333333333327</v>
      </c>
      <c r="L70" s="39">
        <v>4403.5166666666655</v>
      </c>
      <c r="M70" s="31">
        <v>4321.95</v>
      </c>
      <c r="N70" s="31">
        <v>4229.55</v>
      </c>
      <c r="O70" s="313">
        <v>862000</v>
      </c>
      <c r="P70" s="314">
        <v>-4.6189376443418013E-3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504</v>
      </c>
      <c r="F71" s="38">
        <v>508.18333333333334</v>
      </c>
      <c r="G71" s="39">
        <v>498.11666666666667</v>
      </c>
      <c r="H71" s="39">
        <v>492.23333333333335</v>
      </c>
      <c r="I71" s="39">
        <v>482.16666666666669</v>
      </c>
      <c r="J71" s="39">
        <v>514.06666666666661</v>
      </c>
      <c r="K71" s="39">
        <v>524.13333333333344</v>
      </c>
      <c r="L71" s="39">
        <v>530.01666666666665</v>
      </c>
      <c r="M71" s="31">
        <v>518.25</v>
      </c>
      <c r="N71" s="31">
        <v>502.3</v>
      </c>
      <c r="O71" s="313">
        <v>31076100</v>
      </c>
      <c r="P71" s="314">
        <v>1.5036378334680679E-2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5169.6499999999996</v>
      </c>
      <c r="F72" s="38">
        <v>5175.95</v>
      </c>
      <c r="G72" s="39">
        <v>5105.8999999999996</v>
      </c>
      <c r="H72" s="39">
        <v>5042.1499999999996</v>
      </c>
      <c r="I72" s="39">
        <v>4972.0999999999995</v>
      </c>
      <c r="J72" s="39">
        <v>5239.7</v>
      </c>
      <c r="K72" s="39">
        <v>5309.7500000000009</v>
      </c>
      <c r="L72" s="39">
        <v>5373.5</v>
      </c>
      <c r="M72" s="31">
        <v>5246</v>
      </c>
      <c r="N72" s="31">
        <v>5112.2</v>
      </c>
      <c r="O72" s="313">
        <v>2654000</v>
      </c>
      <c r="P72" s="314">
        <v>-7.6186024772143023E-3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3204.6</v>
      </c>
      <c r="F73" s="38">
        <v>3222.5333333333333</v>
      </c>
      <c r="G73" s="39">
        <v>3177.4666666666667</v>
      </c>
      <c r="H73" s="39">
        <v>3150.3333333333335</v>
      </c>
      <c r="I73" s="39">
        <v>3105.2666666666669</v>
      </c>
      <c r="J73" s="39">
        <v>3249.6666666666665</v>
      </c>
      <c r="K73" s="39">
        <v>3294.7333333333331</v>
      </c>
      <c r="L73" s="39">
        <v>3321.8666666666663</v>
      </c>
      <c r="M73" s="31">
        <v>3267.6</v>
      </c>
      <c r="N73" s="31">
        <v>3195.4</v>
      </c>
      <c r="O73" s="313">
        <v>6221425</v>
      </c>
      <c r="P73" s="314">
        <v>0.10020734688824931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2225.0500000000002</v>
      </c>
      <c r="F74" s="38">
        <v>2232.75</v>
      </c>
      <c r="G74" s="39">
        <v>2193.65</v>
      </c>
      <c r="H74" s="39">
        <v>2162.25</v>
      </c>
      <c r="I74" s="39">
        <v>2123.15</v>
      </c>
      <c r="J74" s="39">
        <v>2264.15</v>
      </c>
      <c r="K74" s="39">
        <v>2303.2500000000005</v>
      </c>
      <c r="L74" s="39">
        <v>2334.65</v>
      </c>
      <c r="M74" s="31">
        <v>2271.85</v>
      </c>
      <c r="N74" s="31">
        <v>2201.35</v>
      </c>
      <c r="O74" s="313">
        <v>1514975</v>
      </c>
      <c r="P74" s="314">
        <v>-4.1746390676639412E-2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248.95</v>
      </c>
      <c r="F75" s="38">
        <v>247.9666666666667</v>
      </c>
      <c r="G75" s="39">
        <v>245.53333333333339</v>
      </c>
      <c r="H75" s="39">
        <v>242.1166666666667</v>
      </c>
      <c r="I75" s="39">
        <v>239.68333333333339</v>
      </c>
      <c r="J75" s="39">
        <v>251.38333333333338</v>
      </c>
      <c r="K75" s="39">
        <v>253.81666666666666</v>
      </c>
      <c r="L75" s="39">
        <v>257.23333333333335</v>
      </c>
      <c r="M75" s="31">
        <v>250.4</v>
      </c>
      <c r="N75" s="31">
        <v>244.55</v>
      </c>
      <c r="O75" s="313">
        <v>20685600</v>
      </c>
      <c r="P75" s="314">
        <v>-3.2957502168256721E-3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135.55000000000001</v>
      </c>
      <c r="F76" s="38">
        <v>135.13333333333333</v>
      </c>
      <c r="G76" s="39">
        <v>133.66666666666666</v>
      </c>
      <c r="H76" s="39">
        <v>131.78333333333333</v>
      </c>
      <c r="I76" s="39">
        <v>130.31666666666666</v>
      </c>
      <c r="J76" s="39">
        <v>137.01666666666665</v>
      </c>
      <c r="K76" s="39">
        <v>138.48333333333335</v>
      </c>
      <c r="L76" s="39">
        <v>140.36666666666665</v>
      </c>
      <c r="M76" s="31">
        <v>136.6</v>
      </c>
      <c r="N76" s="31">
        <v>133.25</v>
      </c>
      <c r="O76" s="313">
        <v>120015000</v>
      </c>
      <c r="P76" s="314">
        <v>1.8364706373387872E-3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111.1</v>
      </c>
      <c r="F77" s="38">
        <v>111.18333333333334</v>
      </c>
      <c r="G77" s="39">
        <v>109.61666666666667</v>
      </c>
      <c r="H77" s="39">
        <v>108.13333333333334</v>
      </c>
      <c r="I77" s="39">
        <v>106.56666666666668</v>
      </c>
      <c r="J77" s="39">
        <v>112.66666666666667</v>
      </c>
      <c r="K77" s="39">
        <v>114.23333333333333</v>
      </c>
      <c r="L77" s="39">
        <v>115.71666666666667</v>
      </c>
      <c r="M77" s="31">
        <v>112.75</v>
      </c>
      <c r="N77" s="31">
        <v>109.7</v>
      </c>
      <c r="O77" s="313">
        <v>95160000</v>
      </c>
      <c r="P77" s="314">
        <v>9.6163092605058178E-5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691.1</v>
      </c>
      <c r="F78" s="38">
        <v>684.38333333333333</v>
      </c>
      <c r="G78" s="39">
        <v>673.31666666666661</v>
      </c>
      <c r="H78" s="39">
        <v>655.5333333333333</v>
      </c>
      <c r="I78" s="39">
        <v>644.46666666666658</v>
      </c>
      <c r="J78" s="39">
        <v>702.16666666666663</v>
      </c>
      <c r="K78" s="39">
        <v>713.23333333333346</v>
      </c>
      <c r="L78" s="39">
        <v>731.01666666666665</v>
      </c>
      <c r="M78" s="31">
        <v>695.45</v>
      </c>
      <c r="N78" s="31">
        <v>666.6</v>
      </c>
      <c r="O78" s="313">
        <v>7313800</v>
      </c>
      <c r="P78" s="314">
        <v>3.4454470877768664E-2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45.35</v>
      </c>
      <c r="F79" s="38">
        <v>45.233333333333341</v>
      </c>
      <c r="G79" s="39">
        <v>44.76666666666668</v>
      </c>
      <c r="H79" s="39">
        <v>44.183333333333337</v>
      </c>
      <c r="I79" s="39">
        <v>43.716666666666676</v>
      </c>
      <c r="J79" s="39">
        <v>45.816666666666684</v>
      </c>
      <c r="K79" s="39">
        <v>46.283333333333339</v>
      </c>
      <c r="L79" s="39">
        <v>46.866666666666688</v>
      </c>
      <c r="M79" s="31">
        <v>45.7</v>
      </c>
      <c r="N79" s="31">
        <v>44.65</v>
      </c>
      <c r="O79" s="313">
        <v>129307500</v>
      </c>
      <c r="P79" s="314">
        <v>-1.1693895098882202E-2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600.45000000000005</v>
      </c>
      <c r="F80" s="38">
        <v>604.36666666666667</v>
      </c>
      <c r="G80" s="39">
        <v>590.68333333333339</v>
      </c>
      <c r="H80" s="39">
        <v>580.91666666666674</v>
      </c>
      <c r="I80" s="39">
        <v>567.23333333333346</v>
      </c>
      <c r="J80" s="39">
        <v>614.13333333333333</v>
      </c>
      <c r="K80" s="39">
        <v>627.81666666666649</v>
      </c>
      <c r="L80" s="39">
        <v>637.58333333333326</v>
      </c>
      <c r="M80" s="31">
        <v>618.04999999999995</v>
      </c>
      <c r="N80" s="31">
        <v>594.6</v>
      </c>
      <c r="O80" s="313">
        <v>7488000</v>
      </c>
      <c r="P80" s="314">
        <v>2.454642475987193E-2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1066.45</v>
      </c>
      <c r="F81" s="38">
        <v>1075.45</v>
      </c>
      <c r="G81" s="39">
        <v>1055.5500000000002</v>
      </c>
      <c r="H81" s="39">
        <v>1044.6500000000001</v>
      </c>
      <c r="I81" s="39">
        <v>1024.7500000000002</v>
      </c>
      <c r="J81" s="39">
        <v>1086.3500000000001</v>
      </c>
      <c r="K81" s="39">
        <v>1106.2500000000002</v>
      </c>
      <c r="L81" s="39">
        <v>1117.1500000000001</v>
      </c>
      <c r="M81" s="31">
        <v>1095.3499999999999</v>
      </c>
      <c r="N81" s="31">
        <v>1064.55</v>
      </c>
      <c r="O81" s="313">
        <v>5638000</v>
      </c>
      <c r="P81" s="314">
        <v>5.7081698180520869E-3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1586.55</v>
      </c>
      <c r="F82" s="38">
        <v>1590.3500000000001</v>
      </c>
      <c r="G82" s="39">
        <v>1564.4500000000003</v>
      </c>
      <c r="H82" s="39">
        <v>1542.3500000000001</v>
      </c>
      <c r="I82" s="39">
        <v>1516.4500000000003</v>
      </c>
      <c r="J82" s="39">
        <v>1612.4500000000003</v>
      </c>
      <c r="K82" s="39">
        <v>1638.3500000000004</v>
      </c>
      <c r="L82" s="39">
        <v>1660.4500000000003</v>
      </c>
      <c r="M82" s="31">
        <v>1616.25</v>
      </c>
      <c r="N82" s="31">
        <v>1568.25</v>
      </c>
      <c r="O82" s="313">
        <v>3184400</v>
      </c>
      <c r="P82" s="314">
        <v>-3.1913357400722021E-2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313.45</v>
      </c>
      <c r="F83" s="38">
        <v>310.84999999999997</v>
      </c>
      <c r="G83" s="39">
        <v>304.39999999999992</v>
      </c>
      <c r="H83" s="39">
        <v>295.34999999999997</v>
      </c>
      <c r="I83" s="39">
        <v>288.89999999999992</v>
      </c>
      <c r="J83" s="39">
        <v>319.89999999999992</v>
      </c>
      <c r="K83" s="39">
        <v>326.34999999999997</v>
      </c>
      <c r="L83" s="39">
        <v>335.39999999999992</v>
      </c>
      <c r="M83" s="31">
        <v>317.3</v>
      </c>
      <c r="N83" s="31">
        <v>301.8</v>
      </c>
      <c r="O83" s="313">
        <v>13278000</v>
      </c>
      <c r="P83" s="314">
        <v>0.10026516407026848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1755.05</v>
      </c>
      <c r="F84" s="38">
        <v>1761.0166666666664</v>
      </c>
      <c r="G84" s="39">
        <v>1743.3833333333328</v>
      </c>
      <c r="H84" s="39">
        <v>1731.7166666666662</v>
      </c>
      <c r="I84" s="39">
        <v>1714.0833333333326</v>
      </c>
      <c r="J84" s="39">
        <v>1772.6833333333329</v>
      </c>
      <c r="K84" s="39">
        <v>1790.3166666666666</v>
      </c>
      <c r="L84" s="39">
        <v>1801.9833333333331</v>
      </c>
      <c r="M84" s="31">
        <v>1778.65</v>
      </c>
      <c r="N84" s="31">
        <v>1749.35</v>
      </c>
      <c r="O84" s="313">
        <v>12750425</v>
      </c>
      <c r="P84" s="314">
        <v>2.4933180603283697E-2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477.7</v>
      </c>
      <c r="F85" s="38">
        <v>479.59999999999997</v>
      </c>
      <c r="G85" s="39">
        <v>472.29999999999995</v>
      </c>
      <c r="H85" s="39">
        <v>466.9</v>
      </c>
      <c r="I85" s="39">
        <v>459.59999999999997</v>
      </c>
      <c r="J85" s="39">
        <v>484.99999999999994</v>
      </c>
      <c r="K85" s="39">
        <v>492.3</v>
      </c>
      <c r="L85" s="39">
        <v>497.69999999999993</v>
      </c>
      <c r="M85" s="31">
        <v>486.9</v>
      </c>
      <c r="N85" s="31">
        <v>474.2</v>
      </c>
      <c r="O85" s="313">
        <v>7765000</v>
      </c>
      <c r="P85" s="314">
        <v>2.4205260609972568E-3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3782.05</v>
      </c>
      <c r="F86" s="38">
        <v>3772</v>
      </c>
      <c r="G86" s="39">
        <v>3736.75</v>
      </c>
      <c r="H86" s="39">
        <v>3691.45</v>
      </c>
      <c r="I86" s="39">
        <v>3656.2</v>
      </c>
      <c r="J86" s="39">
        <v>3817.3</v>
      </c>
      <c r="K86" s="39">
        <v>3852.55</v>
      </c>
      <c r="L86" s="39">
        <v>3897.8500000000004</v>
      </c>
      <c r="M86" s="31">
        <v>3807.25</v>
      </c>
      <c r="N86" s="31">
        <v>3726.7</v>
      </c>
      <c r="O86" s="313">
        <v>3870300</v>
      </c>
      <c r="P86" s="314">
        <v>3.4065405578711128E-2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1288.75</v>
      </c>
      <c r="F87" s="38">
        <v>1296.5333333333333</v>
      </c>
      <c r="G87" s="39">
        <v>1275.2166666666667</v>
      </c>
      <c r="H87" s="39">
        <v>1261.6833333333334</v>
      </c>
      <c r="I87" s="39">
        <v>1240.3666666666668</v>
      </c>
      <c r="J87" s="39">
        <v>1310.0666666666666</v>
      </c>
      <c r="K87" s="39">
        <v>1331.3833333333332</v>
      </c>
      <c r="L87" s="39">
        <v>1344.9166666666665</v>
      </c>
      <c r="M87" s="31">
        <v>1317.85</v>
      </c>
      <c r="N87" s="31">
        <v>1283</v>
      </c>
      <c r="O87" s="313">
        <v>6910500</v>
      </c>
      <c r="P87" s="314">
        <v>2.1026682134570765E-3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1150.4000000000001</v>
      </c>
      <c r="F88" s="38">
        <v>1158.8</v>
      </c>
      <c r="G88" s="39">
        <v>1138.5999999999999</v>
      </c>
      <c r="H88" s="39">
        <v>1126.8</v>
      </c>
      <c r="I88" s="39">
        <v>1106.5999999999999</v>
      </c>
      <c r="J88" s="39">
        <v>1170.5999999999999</v>
      </c>
      <c r="K88" s="39">
        <v>1190.8000000000002</v>
      </c>
      <c r="L88" s="39">
        <v>1202.5999999999999</v>
      </c>
      <c r="M88" s="31">
        <v>1179</v>
      </c>
      <c r="N88" s="31">
        <v>1147</v>
      </c>
      <c r="O88" s="313">
        <v>12808600</v>
      </c>
      <c r="P88" s="314">
        <v>0.13384558185648779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2773.65</v>
      </c>
      <c r="F89" s="38">
        <v>2780.0333333333333</v>
      </c>
      <c r="G89" s="39">
        <v>2763.1166666666668</v>
      </c>
      <c r="H89" s="39">
        <v>2752.5833333333335</v>
      </c>
      <c r="I89" s="39">
        <v>2735.666666666667</v>
      </c>
      <c r="J89" s="39">
        <v>2790.5666666666666</v>
      </c>
      <c r="K89" s="39">
        <v>2807.4833333333336</v>
      </c>
      <c r="L89" s="39">
        <v>2818.0166666666664</v>
      </c>
      <c r="M89" s="31">
        <v>2796.95</v>
      </c>
      <c r="N89" s="31">
        <v>2769.5</v>
      </c>
      <c r="O89" s="313">
        <v>12618600</v>
      </c>
      <c r="P89" s="314">
        <v>-6.5807884508606335E-2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2260.5500000000002</v>
      </c>
      <c r="F90" s="38">
        <v>2260.8666666666668</v>
      </c>
      <c r="G90" s="39">
        <v>2245.7833333333338</v>
      </c>
      <c r="H90" s="39">
        <v>2231.0166666666669</v>
      </c>
      <c r="I90" s="39">
        <v>2215.9333333333338</v>
      </c>
      <c r="J90" s="39">
        <v>2275.6333333333337</v>
      </c>
      <c r="K90" s="39">
        <v>2290.7166666666667</v>
      </c>
      <c r="L90" s="39">
        <v>2305.4833333333336</v>
      </c>
      <c r="M90" s="31">
        <v>2275.9499999999998</v>
      </c>
      <c r="N90" s="31">
        <v>2246.1</v>
      </c>
      <c r="O90" s="313">
        <v>2262600</v>
      </c>
      <c r="P90" s="314">
        <v>-1.9500780031201249E-2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1661.45</v>
      </c>
      <c r="F91" s="38">
        <v>1665.5166666666664</v>
      </c>
      <c r="G91" s="39">
        <v>1654.5333333333328</v>
      </c>
      <c r="H91" s="39">
        <v>1647.6166666666663</v>
      </c>
      <c r="I91" s="39">
        <v>1636.6333333333328</v>
      </c>
      <c r="J91" s="39">
        <v>1672.4333333333329</v>
      </c>
      <c r="K91" s="39">
        <v>1683.4166666666665</v>
      </c>
      <c r="L91" s="39">
        <v>1690.333333333333</v>
      </c>
      <c r="M91" s="31">
        <v>1676.5</v>
      </c>
      <c r="N91" s="31">
        <v>1658.6</v>
      </c>
      <c r="O91" s="313">
        <v>94684700</v>
      </c>
      <c r="P91" s="314">
        <v>1.2587198701283425E-2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662.15</v>
      </c>
      <c r="F92" s="38">
        <v>668</v>
      </c>
      <c r="G92" s="39">
        <v>654.9</v>
      </c>
      <c r="H92" s="39">
        <v>647.65</v>
      </c>
      <c r="I92" s="39">
        <v>634.54999999999995</v>
      </c>
      <c r="J92" s="39">
        <v>675.25</v>
      </c>
      <c r="K92" s="39">
        <v>688.34999999999991</v>
      </c>
      <c r="L92" s="39">
        <v>695.6</v>
      </c>
      <c r="M92" s="31">
        <v>681.1</v>
      </c>
      <c r="N92" s="31">
        <v>660.75</v>
      </c>
      <c r="O92" s="313">
        <v>22457600</v>
      </c>
      <c r="P92" s="314">
        <v>-1.6191210485736313E-2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3130.9</v>
      </c>
      <c r="F93" s="38">
        <v>3129.9166666666665</v>
      </c>
      <c r="G93" s="39">
        <v>3107.2833333333328</v>
      </c>
      <c r="H93" s="39">
        <v>3083.6666666666665</v>
      </c>
      <c r="I93" s="39">
        <v>3061.0333333333328</v>
      </c>
      <c r="J93" s="39">
        <v>3153.5333333333328</v>
      </c>
      <c r="K93" s="39">
        <v>3176.166666666667</v>
      </c>
      <c r="L93" s="39">
        <v>3199.7833333333328</v>
      </c>
      <c r="M93" s="31">
        <v>3152.55</v>
      </c>
      <c r="N93" s="31">
        <v>3106.3</v>
      </c>
      <c r="O93" s="313">
        <v>3499500</v>
      </c>
      <c r="P93" s="314">
        <v>-3.9996708089869146E-2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425.25</v>
      </c>
      <c r="F94" s="38">
        <v>424.4666666666667</v>
      </c>
      <c r="G94" s="39">
        <v>421.43333333333339</v>
      </c>
      <c r="H94" s="39">
        <v>417.61666666666667</v>
      </c>
      <c r="I94" s="39">
        <v>414.58333333333337</v>
      </c>
      <c r="J94" s="39">
        <v>428.28333333333342</v>
      </c>
      <c r="K94" s="39">
        <v>431.31666666666672</v>
      </c>
      <c r="L94" s="39">
        <v>435.13333333333344</v>
      </c>
      <c r="M94" s="31">
        <v>427.5</v>
      </c>
      <c r="N94" s="31">
        <v>420.65</v>
      </c>
      <c r="O94" s="313">
        <v>31682000</v>
      </c>
      <c r="P94" s="314">
        <v>1.2709209701960083E-2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120</v>
      </c>
      <c r="F95" s="38">
        <v>120.68333333333334</v>
      </c>
      <c r="G95" s="39">
        <v>118.01666666666668</v>
      </c>
      <c r="H95" s="39">
        <v>116.03333333333335</v>
      </c>
      <c r="I95" s="39">
        <v>113.36666666666669</v>
      </c>
      <c r="J95" s="39">
        <v>122.66666666666667</v>
      </c>
      <c r="K95" s="39">
        <v>125.33333333333333</v>
      </c>
      <c r="L95" s="39">
        <v>127.31666666666666</v>
      </c>
      <c r="M95" s="31">
        <v>123.35</v>
      </c>
      <c r="N95" s="31">
        <v>118.7</v>
      </c>
      <c r="O95" s="313">
        <v>28890300</v>
      </c>
      <c r="P95" s="314">
        <v>5.926933540614069E-2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307.7</v>
      </c>
      <c r="F96" s="38">
        <v>306.16666666666669</v>
      </c>
      <c r="G96" s="39">
        <v>302.63333333333338</v>
      </c>
      <c r="H96" s="39">
        <v>297.56666666666672</v>
      </c>
      <c r="I96" s="39">
        <v>294.03333333333342</v>
      </c>
      <c r="J96" s="39">
        <v>311.23333333333335</v>
      </c>
      <c r="K96" s="39">
        <v>314.76666666666665</v>
      </c>
      <c r="L96" s="39">
        <v>319.83333333333331</v>
      </c>
      <c r="M96" s="31">
        <v>309.7</v>
      </c>
      <c r="N96" s="31">
        <v>301.10000000000002</v>
      </c>
      <c r="O96" s="313">
        <v>32078700</v>
      </c>
      <c r="P96" s="314">
        <v>5.1607445008460236E-3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2707.8</v>
      </c>
      <c r="F97" s="38">
        <v>2730.8666666666663</v>
      </c>
      <c r="G97" s="39">
        <v>2679.6333333333328</v>
      </c>
      <c r="H97" s="39">
        <v>2651.4666666666662</v>
      </c>
      <c r="I97" s="39">
        <v>2600.2333333333327</v>
      </c>
      <c r="J97" s="39">
        <v>2759.0333333333328</v>
      </c>
      <c r="K97" s="39">
        <v>2810.2666666666664</v>
      </c>
      <c r="L97" s="39">
        <v>2838.4333333333329</v>
      </c>
      <c r="M97" s="31">
        <v>2782.1</v>
      </c>
      <c r="N97" s="31">
        <v>2702.7</v>
      </c>
      <c r="O97" s="313">
        <v>9428700</v>
      </c>
      <c r="P97" s="314">
        <v>-2.3580216229650803E-2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131.25</v>
      </c>
      <c r="F98" s="38">
        <v>130.08333333333334</v>
      </c>
      <c r="G98" s="39">
        <v>126.66666666666669</v>
      </c>
      <c r="H98" s="39">
        <v>122.08333333333334</v>
      </c>
      <c r="I98" s="39">
        <v>118.66666666666669</v>
      </c>
      <c r="J98" s="39">
        <v>134.66666666666669</v>
      </c>
      <c r="K98" s="39">
        <v>138.08333333333337</v>
      </c>
      <c r="L98" s="39">
        <v>142.66666666666669</v>
      </c>
      <c r="M98" s="31">
        <v>133.5</v>
      </c>
      <c r="N98" s="31">
        <v>125.5</v>
      </c>
      <c r="O98" s="313">
        <v>63260400</v>
      </c>
      <c r="P98" s="314">
        <v>0.10404984423676013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951.7</v>
      </c>
      <c r="F99" s="38">
        <v>953.81666666666661</v>
      </c>
      <c r="G99" s="39">
        <v>947.43333333333317</v>
      </c>
      <c r="H99" s="39">
        <v>943.16666666666652</v>
      </c>
      <c r="I99" s="39">
        <v>936.78333333333308</v>
      </c>
      <c r="J99" s="39">
        <v>958.08333333333326</v>
      </c>
      <c r="K99" s="39">
        <v>964.4666666666667</v>
      </c>
      <c r="L99" s="39">
        <v>968.73333333333335</v>
      </c>
      <c r="M99" s="31">
        <v>960.2</v>
      </c>
      <c r="N99" s="31">
        <v>949.55</v>
      </c>
      <c r="O99" s="313">
        <v>83559700</v>
      </c>
      <c r="P99" s="314">
        <v>7.1257314353738075E-4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1340.45</v>
      </c>
      <c r="F100" s="38">
        <v>1342.4166666666667</v>
      </c>
      <c r="G100" s="39">
        <v>1324.7333333333336</v>
      </c>
      <c r="H100" s="39">
        <v>1309.0166666666669</v>
      </c>
      <c r="I100" s="39">
        <v>1291.3333333333337</v>
      </c>
      <c r="J100" s="39">
        <v>1358.1333333333334</v>
      </c>
      <c r="K100" s="39">
        <v>1375.8166666666664</v>
      </c>
      <c r="L100" s="39">
        <v>1391.5333333333333</v>
      </c>
      <c r="M100" s="31">
        <v>1360.1</v>
      </c>
      <c r="N100" s="31">
        <v>1326.7</v>
      </c>
      <c r="O100" s="313">
        <v>4177500</v>
      </c>
      <c r="P100" s="314">
        <v>-2.8643036161833156E-3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575</v>
      </c>
      <c r="F101" s="38">
        <v>576.91666666666663</v>
      </c>
      <c r="G101" s="39">
        <v>570.7833333333333</v>
      </c>
      <c r="H101" s="39">
        <v>566.56666666666672</v>
      </c>
      <c r="I101" s="39">
        <v>560.43333333333339</v>
      </c>
      <c r="J101" s="39">
        <v>581.13333333333321</v>
      </c>
      <c r="K101" s="39">
        <v>587.26666666666665</v>
      </c>
      <c r="L101" s="39">
        <v>591.48333333333312</v>
      </c>
      <c r="M101" s="31">
        <v>583.04999999999995</v>
      </c>
      <c r="N101" s="31">
        <v>572.70000000000005</v>
      </c>
      <c r="O101" s="313">
        <v>11503500</v>
      </c>
      <c r="P101" s="314">
        <v>1.0807960985896928E-2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7.5</v>
      </c>
      <c r="F102" s="38">
        <v>7.5</v>
      </c>
      <c r="G102" s="39">
        <v>7.4</v>
      </c>
      <c r="H102" s="39">
        <v>7.3000000000000007</v>
      </c>
      <c r="I102" s="39">
        <v>7.2000000000000011</v>
      </c>
      <c r="J102" s="39">
        <v>7.6</v>
      </c>
      <c r="K102" s="39">
        <v>7.6999999999999993</v>
      </c>
      <c r="L102" s="39">
        <v>7.7999999999999989</v>
      </c>
      <c r="M102" s="31">
        <v>7.6</v>
      </c>
      <c r="N102" s="31">
        <v>7.4</v>
      </c>
      <c r="O102" s="313">
        <v>669920000</v>
      </c>
      <c r="P102" s="314">
        <v>-1.6905376849025593E-2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112</v>
      </c>
      <c r="F103" s="38">
        <v>112.48333333333335</v>
      </c>
      <c r="G103" s="39">
        <v>110.6666666666667</v>
      </c>
      <c r="H103" s="39">
        <v>109.33333333333336</v>
      </c>
      <c r="I103" s="39">
        <v>107.51666666666671</v>
      </c>
      <c r="J103" s="39">
        <v>113.81666666666669</v>
      </c>
      <c r="K103" s="39">
        <v>115.63333333333335</v>
      </c>
      <c r="L103" s="39">
        <v>116.96666666666668</v>
      </c>
      <c r="M103" s="31">
        <v>114.3</v>
      </c>
      <c r="N103" s="31">
        <v>111.15</v>
      </c>
      <c r="O103" s="313">
        <v>153710000</v>
      </c>
      <c r="P103" s="314">
        <v>-2.033142128744423E-2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79.95</v>
      </c>
      <c r="F104" s="38">
        <v>79.933333333333337</v>
      </c>
      <c r="G104" s="39">
        <v>79.01666666666668</v>
      </c>
      <c r="H104" s="39">
        <v>78.083333333333343</v>
      </c>
      <c r="I104" s="39">
        <v>77.166666666666686</v>
      </c>
      <c r="J104" s="39">
        <v>80.866666666666674</v>
      </c>
      <c r="K104" s="39">
        <v>81.783333333333331</v>
      </c>
      <c r="L104" s="39">
        <v>82.716666666666669</v>
      </c>
      <c r="M104" s="31">
        <v>80.849999999999994</v>
      </c>
      <c r="N104" s="31">
        <v>79</v>
      </c>
      <c r="O104" s="313">
        <v>186075000</v>
      </c>
      <c r="P104" s="314">
        <v>2.5121890752830344E-2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125.9</v>
      </c>
      <c r="F105" s="38">
        <v>126.23333333333333</v>
      </c>
      <c r="G105" s="39">
        <v>124.71666666666667</v>
      </c>
      <c r="H105" s="39">
        <v>123.53333333333333</v>
      </c>
      <c r="I105" s="39">
        <v>122.01666666666667</v>
      </c>
      <c r="J105" s="39">
        <v>127.41666666666667</v>
      </c>
      <c r="K105" s="39">
        <v>128.93333333333334</v>
      </c>
      <c r="L105" s="39">
        <v>130.11666666666667</v>
      </c>
      <c r="M105" s="31">
        <v>127.75</v>
      </c>
      <c r="N105" s="31">
        <v>125.05</v>
      </c>
      <c r="O105" s="313">
        <v>52815000</v>
      </c>
      <c r="P105" s="314">
        <v>2.7804130482376122E-2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498.45</v>
      </c>
      <c r="F106" s="38">
        <v>497.95</v>
      </c>
      <c r="G106" s="39">
        <v>492.15</v>
      </c>
      <c r="H106" s="39">
        <v>485.84999999999997</v>
      </c>
      <c r="I106" s="39">
        <v>480.04999999999995</v>
      </c>
      <c r="J106" s="39">
        <v>504.25</v>
      </c>
      <c r="K106" s="39">
        <v>510.05000000000007</v>
      </c>
      <c r="L106" s="39">
        <v>516.35</v>
      </c>
      <c r="M106" s="31">
        <v>503.75</v>
      </c>
      <c r="N106" s="31">
        <v>491.65</v>
      </c>
      <c r="O106" s="313">
        <v>7745375</v>
      </c>
      <c r="P106" s="314">
        <v>2.287997094606864E-2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383.85</v>
      </c>
      <c r="F107" s="38">
        <v>386.11666666666662</v>
      </c>
      <c r="G107" s="39">
        <v>378.83333333333326</v>
      </c>
      <c r="H107" s="39">
        <v>373.81666666666666</v>
      </c>
      <c r="I107" s="39">
        <v>366.5333333333333</v>
      </c>
      <c r="J107" s="39">
        <v>391.13333333333321</v>
      </c>
      <c r="K107" s="39">
        <v>398.41666666666663</v>
      </c>
      <c r="L107" s="39">
        <v>403.43333333333317</v>
      </c>
      <c r="M107" s="31">
        <v>393.4</v>
      </c>
      <c r="N107" s="31">
        <v>381.1</v>
      </c>
      <c r="O107" s="313">
        <v>20190000</v>
      </c>
      <c r="P107" s="314">
        <v>3.1259577076310142E-2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211.55</v>
      </c>
      <c r="F108" s="38">
        <v>212.96666666666667</v>
      </c>
      <c r="G108" s="39">
        <v>208.68333333333334</v>
      </c>
      <c r="H108" s="39">
        <v>205.81666666666666</v>
      </c>
      <c r="I108" s="39">
        <v>201.53333333333333</v>
      </c>
      <c r="J108" s="39">
        <v>215.83333333333334</v>
      </c>
      <c r="K108" s="39">
        <v>220.1166666666667</v>
      </c>
      <c r="L108" s="39">
        <v>222.98333333333335</v>
      </c>
      <c r="M108" s="31">
        <v>217.25</v>
      </c>
      <c r="N108" s="31">
        <v>210.1</v>
      </c>
      <c r="O108" s="313">
        <v>21344000</v>
      </c>
      <c r="P108" s="314">
        <v>0.17178793185798441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2747.8</v>
      </c>
      <c r="F109" s="38">
        <v>2780.6166666666668</v>
      </c>
      <c r="G109" s="39">
        <v>2702.3333333333335</v>
      </c>
      <c r="H109" s="39">
        <v>2656.8666666666668</v>
      </c>
      <c r="I109" s="39">
        <v>2578.5833333333335</v>
      </c>
      <c r="J109" s="39">
        <v>2826.0833333333335</v>
      </c>
      <c r="K109" s="39">
        <v>2904.3666666666663</v>
      </c>
      <c r="L109" s="39">
        <v>2949.8333333333335</v>
      </c>
      <c r="M109" s="31">
        <v>2858.9</v>
      </c>
      <c r="N109" s="31">
        <v>2735.15</v>
      </c>
      <c r="O109" s="313">
        <v>523500</v>
      </c>
      <c r="P109" s="314">
        <v>-1.5792442188381276E-2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2646.8</v>
      </c>
      <c r="F110" s="38">
        <v>2663.9666666666667</v>
      </c>
      <c r="G110" s="39">
        <v>2614.2333333333336</v>
      </c>
      <c r="H110" s="39">
        <v>2581.666666666667</v>
      </c>
      <c r="I110" s="39">
        <v>2531.9333333333338</v>
      </c>
      <c r="J110" s="39">
        <v>2696.5333333333333</v>
      </c>
      <c r="K110" s="39">
        <v>2746.266666666666</v>
      </c>
      <c r="L110" s="39">
        <v>2778.833333333333</v>
      </c>
      <c r="M110" s="31">
        <v>2713.7</v>
      </c>
      <c r="N110" s="31">
        <v>2631.4</v>
      </c>
      <c r="O110" s="313">
        <v>3799800</v>
      </c>
      <c r="P110" s="314">
        <v>-1.108682073703935E-2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1365.35</v>
      </c>
      <c r="F111" s="38">
        <v>1375.3999999999999</v>
      </c>
      <c r="G111" s="39">
        <v>1351.5499999999997</v>
      </c>
      <c r="H111" s="39">
        <v>1337.7499999999998</v>
      </c>
      <c r="I111" s="39">
        <v>1313.8999999999996</v>
      </c>
      <c r="J111" s="39">
        <v>1389.1999999999998</v>
      </c>
      <c r="K111" s="39">
        <v>1413.0499999999997</v>
      </c>
      <c r="L111" s="39">
        <v>1426.85</v>
      </c>
      <c r="M111" s="31">
        <v>1399.25</v>
      </c>
      <c r="N111" s="31">
        <v>1361.6</v>
      </c>
      <c r="O111" s="313">
        <v>20079500</v>
      </c>
      <c r="P111" s="314">
        <v>-1.13977647580129E-2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164.4</v>
      </c>
      <c r="F112" s="38">
        <v>164.66666666666666</v>
      </c>
      <c r="G112" s="39">
        <v>161.83333333333331</v>
      </c>
      <c r="H112" s="39">
        <v>159.26666666666665</v>
      </c>
      <c r="I112" s="39">
        <v>156.43333333333331</v>
      </c>
      <c r="J112" s="39">
        <v>167.23333333333332</v>
      </c>
      <c r="K112" s="39">
        <v>170.06666666666663</v>
      </c>
      <c r="L112" s="39">
        <v>172.63333333333333</v>
      </c>
      <c r="M112" s="31">
        <v>167.5</v>
      </c>
      <c r="N112" s="31">
        <v>162.1</v>
      </c>
      <c r="O112" s="313">
        <v>86686400</v>
      </c>
      <c r="P112" s="314">
        <v>-1.6130277070309486E-2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1334.4</v>
      </c>
      <c r="F113" s="38">
        <v>1339.8166666666666</v>
      </c>
      <c r="G113" s="39">
        <v>1326.0333333333333</v>
      </c>
      <c r="H113" s="39">
        <v>1317.6666666666667</v>
      </c>
      <c r="I113" s="39">
        <v>1303.8833333333334</v>
      </c>
      <c r="J113" s="39">
        <v>1348.1833333333332</v>
      </c>
      <c r="K113" s="39">
        <v>1361.9666666666665</v>
      </c>
      <c r="L113" s="39">
        <v>1370.333333333333</v>
      </c>
      <c r="M113" s="31">
        <v>1353.6</v>
      </c>
      <c r="N113" s="31">
        <v>1331.45</v>
      </c>
      <c r="O113" s="313">
        <v>38369200</v>
      </c>
      <c r="P113" s="314">
        <v>1.4499957695236484E-2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602.75</v>
      </c>
      <c r="F114" s="38">
        <v>596.11666666666667</v>
      </c>
      <c r="G114" s="39">
        <v>579.38333333333333</v>
      </c>
      <c r="H114" s="39">
        <v>556.01666666666665</v>
      </c>
      <c r="I114" s="39">
        <v>539.2833333333333</v>
      </c>
      <c r="J114" s="39">
        <v>619.48333333333335</v>
      </c>
      <c r="K114" s="39">
        <v>636.2166666666667</v>
      </c>
      <c r="L114" s="39">
        <v>659.58333333333337</v>
      </c>
      <c r="M114" s="31">
        <v>612.85</v>
      </c>
      <c r="N114" s="31">
        <v>572.75</v>
      </c>
      <c r="O114" s="313">
        <v>2841800</v>
      </c>
      <c r="P114" s="314">
        <v>-5.0803300043421623E-2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99.85</v>
      </c>
      <c r="F115" s="38">
        <v>100.23333333333335</v>
      </c>
      <c r="G115" s="39">
        <v>98.766666666666694</v>
      </c>
      <c r="H115" s="39">
        <v>97.683333333333351</v>
      </c>
      <c r="I115" s="39">
        <v>96.216666666666697</v>
      </c>
      <c r="J115" s="39">
        <v>101.31666666666669</v>
      </c>
      <c r="K115" s="39">
        <v>102.78333333333333</v>
      </c>
      <c r="L115" s="39">
        <v>103.86666666666669</v>
      </c>
      <c r="M115" s="31">
        <v>101.7</v>
      </c>
      <c r="N115" s="31">
        <v>99.15</v>
      </c>
      <c r="O115" s="313">
        <v>94038750</v>
      </c>
      <c r="P115" s="314">
        <v>5.8610470859400722E-2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762.95</v>
      </c>
      <c r="F116" s="38">
        <v>762.51666666666677</v>
      </c>
      <c r="G116" s="39">
        <v>757.03333333333353</v>
      </c>
      <c r="H116" s="39">
        <v>751.11666666666679</v>
      </c>
      <c r="I116" s="39">
        <v>745.63333333333355</v>
      </c>
      <c r="J116" s="39">
        <v>768.43333333333351</v>
      </c>
      <c r="K116" s="39">
        <v>773.91666666666686</v>
      </c>
      <c r="L116" s="39">
        <v>779.83333333333348</v>
      </c>
      <c r="M116" s="31">
        <v>768</v>
      </c>
      <c r="N116" s="31">
        <v>756.6</v>
      </c>
      <c r="O116" s="313">
        <v>3164850</v>
      </c>
      <c r="P116" s="314">
        <v>-3.1815470272419967E-2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632.15</v>
      </c>
      <c r="F117" s="38">
        <v>633.49999999999989</v>
      </c>
      <c r="G117" s="39">
        <v>626.69999999999982</v>
      </c>
      <c r="H117" s="39">
        <v>621.24999999999989</v>
      </c>
      <c r="I117" s="39">
        <v>614.44999999999982</v>
      </c>
      <c r="J117" s="39">
        <v>638.94999999999982</v>
      </c>
      <c r="K117" s="39">
        <v>645.74999999999977</v>
      </c>
      <c r="L117" s="39">
        <v>651.19999999999982</v>
      </c>
      <c r="M117" s="31">
        <v>640.29999999999995</v>
      </c>
      <c r="N117" s="31">
        <v>628.04999999999995</v>
      </c>
      <c r="O117" s="313">
        <v>13521375</v>
      </c>
      <c r="P117" s="314">
        <v>1.3843327647290382E-2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471.1</v>
      </c>
      <c r="F118" s="38">
        <v>473.01666666666665</v>
      </c>
      <c r="G118" s="39">
        <v>468.13333333333333</v>
      </c>
      <c r="H118" s="39">
        <v>465.16666666666669</v>
      </c>
      <c r="I118" s="39">
        <v>460.28333333333336</v>
      </c>
      <c r="J118" s="39">
        <v>475.98333333333329</v>
      </c>
      <c r="K118" s="39">
        <v>480.86666666666662</v>
      </c>
      <c r="L118" s="39">
        <v>483.83333333333326</v>
      </c>
      <c r="M118" s="31">
        <v>477.9</v>
      </c>
      <c r="N118" s="31">
        <v>470.05</v>
      </c>
      <c r="O118" s="313">
        <v>70062400</v>
      </c>
      <c r="P118" s="314">
        <v>-2.0056065820361463E-3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612.25</v>
      </c>
      <c r="F119" s="38">
        <v>610.7833333333333</v>
      </c>
      <c r="G119" s="39">
        <v>605.36666666666656</v>
      </c>
      <c r="H119" s="39">
        <v>598.48333333333323</v>
      </c>
      <c r="I119" s="39">
        <v>593.06666666666649</v>
      </c>
      <c r="J119" s="39">
        <v>617.66666666666663</v>
      </c>
      <c r="K119" s="39">
        <v>623.08333333333337</v>
      </c>
      <c r="L119" s="39">
        <v>629.9666666666667</v>
      </c>
      <c r="M119" s="31">
        <v>616.20000000000005</v>
      </c>
      <c r="N119" s="31">
        <v>603.9</v>
      </c>
      <c r="O119" s="313">
        <v>27168750</v>
      </c>
      <c r="P119" s="314">
        <v>-1.4330415854156274E-2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3287.05</v>
      </c>
      <c r="F120" s="38">
        <v>3297.6833333333329</v>
      </c>
      <c r="G120" s="39">
        <v>3255.3666666666659</v>
      </c>
      <c r="H120" s="39">
        <v>3223.6833333333329</v>
      </c>
      <c r="I120" s="39">
        <v>3181.3666666666659</v>
      </c>
      <c r="J120" s="39">
        <v>3329.3666666666659</v>
      </c>
      <c r="K120" s="39">
        <v>3371.6833333333325</v>
      </c>
      <c r="L120" s="39">
        <v>3403.3666666666659</v>
      </c>
      <c r="M120" s="31">
        <v>3340</v>
      </c>
      <c r="N120" s="31">
        <v>3266</v>
      </c>
      <c r="O120" s="313">
        <v>305000</v>
      </c>
      <c r="P120" s="314">
        <v>-3.2679738562091504E-3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786.65</v>
      </c>
      <c r="F121" s="38">
        <v>789.63333333333333</v>
      </c>
      <c r="G121" s="39">
        <v>779.36666666666667</v>
      </c>
      <c r="H121" s="39">
        <v>772.08333333333337</v>
      </c>
      <c r="I121" s="39">
        <v>761.81666666666672</v>
      </c>
      <c r="J121" s="39">
        <v>796.91666666666663</v>
      </c>
      <c r="K121" s="39">
        <v>807.18333333333328</v>
      </c>
      <c r="L121" s="39">
        <v>814.46666666666658</v>
      </c>
      <c r="M121" s="31">
        <v>799.9</v>
      </c>
      <c r="N121" s="31">
        <v>782.35</v>
      </c>
      <c r="O121" s="313">
        <v>30149550</v>
      </c>
      <c r="P121" s="314">
        <v>-1.3821425417292237E-2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487.05</v>
      </c>
      <c r="F122" s="38">
        <v>488.68333333333334</v>
      </c>
      <c r="G122" s="39">
        <v>482.06666666666666</v>
      </c>
      <c r="H122" s="39">
        <v>477.08333333333331</v>
      </c>
      <c r="I122" s="39">
        <v>470.46666666666664</v>
      </c>
      <c r="J122" s="39">
        <v>493.66666666666669</v>
      </c>
      <c r="K122" s="39">
        <v>500.28333333333336</v>
      </c>
      <c r="L122" s="39">
        <v>505.26666666666671</v>
      </c>
      <c r="M122" s="31">
        <v>495.3</v>
      </c>
      <c r="N122" s="31">
        <v>483.7</v>
      </c>
      <c r="O122" s="313">
        <v>19585000</v>
      </c>
      <c r="P122" s="314">
        <v>1.7666926474408939E-2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1863.15</v>
      </c>
      <c r="F123" s="38">
        <v>1868.7166666666665</v>
      </c>
      <c r="G123" s="39">
        <v>1852.4333333333329</v>
      </c>
      <c r="H123" s="39">
        <v>1841.7166666666665</v>
      </c>
      <c r="I123" s="39">
        <v>1825.4333333333329</v>
      </c>
      <c r="J123" s="39">
        <v>1879.4333333333329</v>
      </c>
      <c r="K123" s="39">
        <v>1895.7166666666662</v>
      </c>
      <c r="L123" s="39">
        <v>1906.4333333333329</v>
      </c>
      <c r="M123" s="31">
        <v>1885</v>
      </c>
      <c r="N123" s="31">
        <v>1858</v>
      </c>
      <c r="O123" s="313">
        <v>25536800</v>
      </c>
      <c r="P123" s="314">
        <v>-1.6013933200782971E-2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129.35</v>
      </c>
      <c r="F124" s="38">
        <v>128.63333333333333</v>
      </c>
      <c r="G124" s="39">
        <v>127.06666666666666</v>
      </c>
      <c r="H124" s="39">
        <v>124.78333333333333</v>
      </c>
      <c r="I124" s="39">
        <v>123.21666666666667</v>
      </c>
      <c r="J124" s="39">
        <v>130.91666666666666</v>
      </c>
      <c r="K124" s="39">
        <v>132.48333333333332</v>
      </c>
      <c r="L124" s="39">
        <v>134.76666666666665</v>
      </c>
      <c r="M124" s="31">
        <v>130.19999999999999</v>
      </c>
      <c r="N124" s="31">
        <v>126.35</v>
      </c>
      <c r="O124" s="313">
        <v>84992176</v>
      </c>
      <c r="P124" s="314">
        <v>-8.4331077563768869E-3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2340.3000000000002</v>
      </c>
      <c r="F125" s="38">
        <v>2337.8833333333332</v>
      </c>
      <c r="G125" s="39">
        <v>2313.7666666666664</v>
      </c>
      <c r="H125" s="39">
        <v>2287.2333333333331</v>
      </c>
      <c r="I125" s="39">
        <v>2263.1166666666663</v>
      </c>
      <c r="J125" s="39">
        <v>2364.4166666666665</v>
      </c>
      <c r="K125" s="39">
        <v>2388.5333333333333</v>
      </c>
      <c r="L125" s="39">
        <v>2415.0666666666666</v>
      </c>
      <c r="M125" s="31">
        <v>2362</v>
      </c>
      <c r="N125" s="31">
        <v>2311.35</v>
      </c>
      <c r="O125" s="313">
        <v>763800</v>
      </c>
      <c r="P125" s="314">
        <v>-2.9355699580632864E-2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361.5</v>
      </c>
      <c r="F126" s="38">
        <v>365.56666666666666</v>
      </c>
      <c r="G126" s="39">
        <v>356.23333333333335</v>
      </c>
      <c r="H126" s="39">
        <v>350.9666666666667</v>
      </c>
      <c r="I126" s="39">
        <v>341.63333333333338</v>
      </c>
      <c r="J126" s="39">
        <v>370.83333333333331</v>
      </c>
      <c r="K126" s="39">
        <v>380.16666666666669</v>
      </c>
      <c r="L126" s="39">
        <v>385.43333333333328</v>
      </c>
      <c r="M126" s="31">
        <v>374.9</v>
      </c>
      <c r="N126" s="31">
        <v>360.3</v>
      </c>
      <c r="O126" s="313">
        <v>14485700</v>
      </c>
      <c r="P126" s="314">
        <v>8.3820910709743068E-2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392</v>
      </c>
      <c r="F127" s="38">
        <v>393.95</v>
      </c>
      <c r="G127" s="39">
        <v>386.15</v>
      </c>
      <c r="H127" s="39">
        <v>380.3</v>
      </c>
      <c r="I127" s="39">
        <v>372.5</v>
      </c>
      <c r="J127" s="39">
        <v>399.79999999999995</v>
      </c>
      <c r="K127" s="39">
        <v>407.6</v>
      </c>
      <c r="L127" s="39">
        <v>413.44999999999993</v>
      </c>
      <c r="M127" s="31">
        <v>401.75</v>
      </c>
      <c r="N127" s="31">
        <v>388.1</v>
      </c>
      <c r="O127" s="313">
        <v>22276000</v>
      </c>
      <c r="P127" s="314">
        <v>6.9932756964457249E-2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2463.8000000000002</v>
      </c>
      <c r="F128" s="38">
        <v>2480.416666666667</v>
      </c>
      <c r="G128" s="39">
        <v>2443.4333333333338</v>
      </c>
      <c r="H128" s="39">
        <v>2423.0666666666671</v>
      </c>
      <c r="I128" s="39">
        <v>2386.0833333333339</v>
      </c>
      <c r="J128" s="39">
        <v>2500.7833333333338</v>
      </c>
      <c r="K128" s="39">
        <v>2537.7666666666673</v>
      </c>
      <c r="L128" s="39">
        <v>2558.1333333333337</v>
      </c>
      <c r="M128" s="31">
        <v>2517.4</v>
      </c>
      <c r="N128" s="31">
        <v>2460.0500000000002</v>
      </c>
      <c r="O128" s="313">
        <v>9705300</v>
      </c>
      <c r="P128" s="314">
        <v>8.8249968816265442E-3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5055.1499999999996</v>
      </c>
      <c r="F129" s="38">
        <v>5095.75</v>
      </c>
      <c r="G129" s="39">
        <v>4997.5</v>
      </c>
      <c r="H129" s="39">
        <v>4939.8500000000004</v>
      </c>
      <c r="I129" s="39">
        <v>4841.6000000000004</v>
      </c>
      <c r="J129" s="39">
        <v>5153.3999999999996</v>
      </c>
      <c r="K129" s="39">
        <v>5251.65</v>
      </c>
      <c r="L129" s="39">
        <v>5309.2999999999993</v>
      </c>
      <c r="M129" s="31">
        <v>5194</v>
      </c>
      <c r="N129" s="31">
        <v>5038.1000000000004</v>
      </c>
      <c r="O129" s="313">
        <v>2296800</v>
      </c>
      <c r="P129" s="314">
        <v>-1.4291232135959829E-2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3915.5</v>
      </c>
      <c r="F130" s="38">
        <v>3942.0333333333333</v>
      </c>
      <c r="G130" s="39">
        <v>3864.0666666666666</v>
      </c>
      <c r="H130" s="39">
        <v>3812.6333333333332</v>
      </c>
      <c r="I130" s="39">
        <v>3734.6666666666665</v>
      </c>
      <c r="J130" s="39">
        <v>3993.4666666666667</v>
      </c>
      <c r="K130" s="39">
        <v>4071.4333333333329</v>
      </c>
      <c r="L130" s="39">
        <v>4122.8666666666668</v>
      </c>
      <c r="M130" s="31">
        <v>4020</v>
      </c>
      <c r="N130" s="31">
        <v>3890.6</v>
      </c>
      <c r="O130" s="313">
        <v>1104600</v>
      </c>
      <c r="P130" s="314">
        <v>6.1911170928667561E-2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902</v>
      </c>
      <c r="F131" s="38">
        <v>903.68333333333339</v>
      </c>
      <c r="G131" s="39">
        <v>886.41666666666674</v>
      </c>
      <c r="H131" s="39">
        <v>870.83333333333337</v>
      </c>
      <c r="I131" s="39">
        <v>853.56666666666672</v>
      </c>
      <c r="J131" s="39">
        <v>919.26666666666677</v>
      </c>
      <c r="K131" s="39">
        <v>936.53333333333342</v>
      </c>
      <c r="L131" s="39">
        <v>952.11666666666679</v>
      </c>
      <c r="M131" s="31">
        <v>920.95</v>
      </c>
      <c r="N131" s="31">
        <v>888.1</v>
      </c>
      <c r="O131" s="313">
        <v>5243650</v>
      </c>
      <c r="P131" s="314">
        <v>-5.917340247064206E-2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1550.45</v>
      </c>
      <c r="F132" s="38">
        <v>1552.6666666666667</v>
      </c>
      <c r="G132" s="39">
        <v>1527.8833333333334</v>
      </c>
      <c r="H132" s="39">
        <v>1505.3166666666666</v>
      </c>
      <c r="I132" s="39">
        <v>1480.5333333333333</v>
      </c>
      <c r="J132" s="39">
        <v>1575.2333333333336</v>
      </c>
      <c r="K132" s="39">
        <v>1600.0166666666669</v>
      </c>
      <c r="L132" s="39">
        <v>1622.5833333333337</v>
      </c>
      <c r="M132" s="31">
        <v>1577.45</v>
      </c>
      <c r="N132" s="31">
        <v>1530.1</v>
      </c>
      <c r="O132" s="313">
        <v>15806000</v>
      </c>
      <c r="P132" s="314">
        <v>2.856101671753291E-2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324.8</v>
      </c>
      <c r="F133" s="38">
        <v>326.40000000000003</v>
      </c>
      <c r="G133" s="39">
        <v>317.50000000000006</v>
      </c>
      <c r="H133" s="39">
        <v>310.20000000000005</v>
      </c>
      <c r="I133" s="39">
        <v>301.30000000000007</v>
      </c>
      <c r="J133" s="39">
        <v>333.70000000000005</v>
      </c>
      <c r="K133" s="39">
        <v>342.6</v>
      </c>
      <c r="L133" s="39">
        <v>349.90000000000003</v>
      </c>
      <c r="M133" s="31">
        <v>335.3</v>
      </c>
      <c r="N133" s="31">
        <v>319.10000000000002</v>
      </c>
      <c r="O133" s="313">
        <v>27468000</v>
      </c>
      <c r="P133" s="314">
        <v>6.5642458100558659E-2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130.4</v>
      </c>
      <c r="F134" s="38">
        <v>130.1</v>
      </c>
      <c r="G134" s="39">
        <v>128.35</v>
      </c>
      <c r="H134" s="39">
        <v>126.30000000000001</v>
      </c>
      <c r="I134" s="39">
        <v>124.55000000000001</v>
      </c>
      <c r="J134" s="39">
        <v>132.14999999999998</v>
      </c>
      <c r="K134" s="39">
        <v>133.89999999999998</v>
      </c>
      <c r="L134" s="39">
        <v>135.94999999999996</v>
      </c>
      <c r="M134" s="31">
        <v>131.85</v>
      </c>
      <c r="N134" s="31">
        <v>128.05000000000001</v>
      </c>
      <c r="O134" s="313">
        <v>70800000</v>
      </c>
      <c r="P134" s="314">
        <v>-8.1533159620072286E-3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518.54999999999995</v>
      </c>
      <c r="F135" s="38">
        <v>522.19999999999993</v>
      </c>
      <c r="G135" s="39">
        <v>512.44999999999982</v>
      </c>
      <c r="H135" s="39">
        <v>506.34999999999991</v>
      </c>
      <c r="I135" s="39">
        <v>496.5999999999998</v>
      </c>
      <c r="J135" s="39">
        <v>528.29999999999984</v>
      </c>
      <c r="K135" s="39">
        <v>538.05000000000007</v>
      </c>
      <c r="L135" s="39">
        <v>544.14999999999986</v>
      </c>
      <c r="M135" s="31">
        <v>531.95000000000005</v>
      </c>
      <c r="N135" s="31">
        <v>516.1</v>
      </c>
      <c r="O135" s="313">
        <v>10524000</v>
      </c>
      <c r="P135" s="314">
        <v>1.7873723305478179E-2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9910.75</v>
      </c>
      <c r="F136" s="38">
        <v>9924.4166666666661</v>
      </c>
      <c r="G136" s="39">
        <v>9853.6333333333314</v>
      </c>
      <c r="H136" s="39">
        <v>9796.5166666666646</v>
      </c>
      <c r="I136" s="39">
        <v>9725.7333333333299</v>
      </c>
      <c r="J136" s="39">
        <v>9981.5333333333328</v>
      </c>
      <c r="K136" s="39">
        <v>10052.316666666669</v>
      </c>
      <c r="L136" s="39">
        <v>10109.433333333334</v>
      </c>
      <c r="M136" s="31">
        <v>9995.2000000000007</v>
      </c>
      <c r="N136" s="31">
        <v>9867.2999999999993</v>
      </c>
      <c r="O136" s="313">
        <v>2139900</v>
      </c>
      <c r="P136" s="314">
        <v>-1.1202912757316903E-3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920.4</v>
      </c>
      <c r="F137" s="38">
        <v>927.6</v>
      </c>
      <c r="G137" s="39">
        <v>908</v>
      </c>
      <c r="H137" s="39">
        <v>895.6</v>
      </c>
      <c r="I137" s="39">
        <v>876</v>
      </c>
      <c r="J137" s="39">
        <v>940</v>
      </c>
      <c r="K137" s="39">
        <v>959.60000000000014</v>
      </c>
      <c r="L137" s="39">
        <v>972</v>
      </c>
      <c r="M137" s="31">
        <v>947.2</v>
      </c>
      <c r="N137" s="31">
        <v>915.2</v>
      </c>
      <c r="O137" s="313">
        <v>9887500</v>
      </c>
      <c r="P137" s="314">
        <v>1.2617391927736756E-2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1602.5</v>
      </c>
      <c r="F138" s="38">
        <v>1599.3333333333333</v>
      </c>
      <c r="G138" s="39">
        <v>1574.2166666666665</v>
      </c>
      <c r="H138" s="39">
        <v>1545.9333333333332</v>
      </c>
      <c r="I138" s="39">
        <v>1520.8166666666664</v>
      </c>
      <c r="J138" s="39">
        <v>1627.6166666666666</v>
      </c>
      <c r="K138" s="39">
        <v>1652.7333333333333</v>
      </c>
      <c r="L138" s="39">
        <v>1681.0166666666667</v>
      </c>
      <c r="M138" s="31">
        <v>1624.45</v>
      </c>
      <c r="N138" s="31">
        <v>1571.05</v>
      </c>
      <c r="O138" s="313">
        <v>2044000</v>
      </c>
      <c r="P138" s="314">
        <v>3.5251215559157209E-2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1458.75</v>
      </c>
      <c r="F139" s="38">
        <v>1468.3</v>
      </c>
      <c r="G139" s="39">
        <v>1444.8</v>
      </c>
      <c r="H139" s="39">
        <v>1430.85</v>
      </c>
      <c r="I139" s="39">
        <v>1407.35</v>
      </c>
      <c r="J139" s="39">
        <v>1482.25</v>
      </c>
      <c r="K139" s="39">
        <v>1505.75</v>
      </c>
      <c r="L139" s="39">
        <v>1519.7</v>
      </c>
      <c r="M139" s="31">
        <v>1491.8</v>
      </c>
      <c r="N139" s="31">
        <v>1454.35</v>
      </c>
      <c r="O139" s="313">
        <v>1512000</v>
      </c>
      <c r="P139" s="314">
        <v>-1.0471204188481676E-2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807.3</v>
      </c>
      <c r="F140" s="38">
        <v>808</v>
      </c>
      <c r="G140" s="39">
        <v>798</v>
      </c>
      <c r="H140" s="39">
        <v>788.7</v>
      </c>
      <c r="I140" s="39">
        <v>778.7</v>
      </c>
      <c r="J140" s="39">
        <v>817.3</v>
      </c>
      <c r="K140" s="39">
        <v>827.3</v>
      </c>
      <c r="L140" s="39">
        <v>836.59999999999991</v>
      </c>
      <c r="M140" s="31">
        <v>818</v>
      </c>
      <c r="N140" s="31">
        <v>798.7</v>
      </c>
      <c r="O140" s="313">
        <v>5456000</v>
      </c>
      <c r="P140" s="314">
        <v>6.1965181469460021E-3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1118.6500000000001</v>
      </c>
      <c r="F141" s="38">
        <v>1119.7666666666667</v>
      </c>
      <c r="G141" s="39">
        <v>1109.9333333333334</v>
      </c>
      <c r="H141" s="39">
        <v>1101.2166666666667</v>
      </c>
      <c r="I141" s="39">
        <v>1091.3833333333334</v>
      </c>
      <c r="J141" s="39">
        <v>1128.4833333333333</v>
      </c>
      <c r="K141" s="39">
        <v>1138.3166666666668</v>
      </c>
      <c r="L141" s="39">
        <v>1147.0333333333333</v>
      </c>
      <c r="M141" s="31">
        <v>1129.5999999999999</v>
      </c>
      <c r="N141" s="31">
        <v>1111.05</v>
      </c>
      <c r="O141" s="313">
        <v>2326400</v>
      </c>
      <c r="P141" s="314">
        <v>-8.523695874531197E-3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91.9</v>
      </c>
      <c r="F142" s="38">
        <v>91.883333333333326</v>
      </c>
      <c r="G142" s="39">
        <v>91.116666666666646</v>
      </c>
      <c r="H142" s="39">
        <v>90.333333333333314</v>
      </c>
      <c r="I142" s="39">
        <v>89.566666666666634</v>
      </c>
      <c r="J142" s="39">
        <v>92.666666666666657</v>
      </c>
      <c r="K142" s="39">
        <v>93.433333333333337</v>
      </c>
      <c r="L142" s="39">
        <v>94.216666666666669</v>
      </c>
      <c r="M142" s="31">
        <v>92.65</v>
      </c>
      <c r="N142" s="31">
        <v>91.1</v>
      </c>
      <c r="O142" s="313">
        <v>73158400</v>
      </c>
      <c r="P142" s="314">
        <v>1.019607843137255E-2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1887</v>
      </c>
      <c r="F143" s="38">
        <v>1888.95</v>
      </c>
      <c r="G143" s="39">
        <v>1868.9</v>
      </c>
      <c r="H143" s="39">
        <v>1850.8</v>
      </c>
      <c r="I143" s="39">
        <v>1830.75</v>
      </c>
      <c r="J143" s="39">
        <v>1907.0500000000002</v>
      </c>
      <c r="K143" s="39">
        <v>1927.1</v>
      </c>
      <c r="L143" s="39">
        <v>1945.2000000000003</v>
      </c>
      <c r="M143" s="31">
        <v>1909</v>
      </c>
      <c r="N143" s="31">
        <v>1870.85</v>
      </c>
      <c r="O143" s="313">
        <v>2913900</v>
      </c>
      <c r="P143" s="314">
        <v>1.6402877697841725E-2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101544.7</v>
      </c>
      <c r="F144" s="38">
        <v>101623.3</v>
      </c>
      <c r="G144" s="39">
        <v>100968.40000000001</v>
      </c>
      <c r="H144" s="39">
        <v>100392.1</v>
      </c>
      <c r="I144" s="39">
        <v>99737.200000000012</v>
      </c>
      <c r="J144" s="39">
        <v>102199.6</v>
      </c>
      <c r="K144" s="39">
        <v>102854.5</v>
      </c>
      <c r="L144" s="39">
        <v>103430.8</v>
      </c>
      <c r="M144" s="31">
        <v>102278.2</v>
      </c>
      <c r="N144" s="31">
        <v>101047</v>
      </c>
      <c r="O144" s="313">
        <v>52000</v>
      </c>
      <c r="P144" s="314">
        <v>1.443620756925478E-2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1261.3</v>
      </c>
      <c r="F145" s="38">
        <v>1261.4833333333333</v>
      </c>
      <c r="G145" s="39">
        <v>1248.6166666666668</v>
      </c>
      <c r="H145" s="39">
        <v>1235.9333333333334</v>
      </c>
      <c r="I145" s="39">
        <v>1223.0666666666668</v>
      </c>
      <c r="J145" s="39">
        <v>1274.1666666666667</v>
      </c>
      <c r="K145" s="39">
        <v>1287.0333333333331</v>
      </c>
      <c r="L145" s="39">
        <v>1299.7166666666667</v>
      </c>
      <c r="M145" s="31">
        <v>1274.3499999999999</v>
      </c>
      <c r="N145" s="31">
        <v>1248.8</v>
      </c>
      <c r="O145" s="313">
        <v>4960450</v>
      </c>
      <c r="P145" s="314">
        <v>4.0733902607892912E-2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83.45</v>
      </c>
      <c r="F146" s="38">
        <v>83.8</v>
      </c>
      <c r="G146" s="39">
        <v>82.649999999999991</v>
      </c>
      <c r="H146" s="39">
        <v>81.849999999999994</v>
      </c>
      <c r="I146" s="39">
        <v>80.699999999999989</v>
      </c>
      <c r="J146" s="39">
        <v>84.6</v>
      </c>
      <c r="K146" s="39">
        <v>85.75</v>
      </c>
      <c r="L146" s="39">
        <v>86.55</v>
      </c>
      <c r="M146" s="31">
        <v>84.95</v>
      </c>
      <c r="N146" s="31">
        <v>83</v>
      </c>
      <c r="O146" s="313">
        <v>50280000</v>
      </c>
      <c r="P146" s="314">
        <v>3.7128712871287127E-2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4424.05</v>
      </c>
      <c r="F147" s="38">
        <v>4437.0666666666666</v>
      </c>
      <c r="G147" s="39">
        <v>4402.333333333333</v>
      </c>
      <c r="H147" s="39">
        <v>4380.6166666666668</v>
      </c>
      <c r="I147" s="39">
        <v>4345.8833333333332</v>
      </c>
      <c r="J147" s="39">
        <v>4458.7833333333328</v>
      </c>
      <c r="K147" s="39">
        <v>4493.5166666666664</v>
      </c>
      <c r="L147" s="39">
        <v>4515.2333333333327</v>
      </c>
      <c r="M147" s="31">
        <v>4471.8</v>
      </c>
      <c r="N147" s="31">
        <v>4415.3500000000004</v>
      </c>
      <c r="O147" s="313">
        <v>1321050</v>
      </c>
      <c r="P147" s="314">
        <v>-3.5075809006562572E-3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4535.75</v>
      </c>
      <c r="F148" s="38">
        <v>4559.6333333333332</v>
      </c>
      <c r="G148" s="39">
        <v>4482.5166666666664</v>
      </c>
      <c r="H148" s="39">
        <v>4429.2833333333328</v>
      </c>
      <c r="I148" s="39">
        <v>4352.1666666666661</v>
      </c>
      <c r="J148" s="39">
        <v>4612.8666666666668</v>
      </c>
      <c r="K148" s="39">
        <v>4689.9833333333336</v>
      </c>
      <c r="L148" s="39">
        <v>4743.2166666666672</v>
      </c>
      <c r="M148" s="31">
        <v>4636.75</v>
      </c>
      <c r="N148" s="31">
        <v>4506.3999999999996</v>
      </c>
      <c r="O148" s="313">
        <v>642600</v>
      </c>
      <c r="P148" s="314">
        <v>-1.9006182734142431E-2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22971.65</v>
      </c>
      <c r="F149" s="38">
        <v>23064.466666666664</v>
      </c>
      <c r="G149" s="39">
        <v>22823.133333333328</v>
      </c>
      <c r="H149" s="39">
        <v>22674.616666666665</v>
      </c>
      <c r="I149" s="39">
        <v>22433.283333333329</v>
      </c>
      <c r="J149" s="39">
        <v>23212.983333333326</v>
      </c>
      <c r="K149" s="39">
        <v>23454.316666666662</v>
      </c>
      <c r="L149" s="39">
        <v>23602.833333333325</v>
      </c>
      <c r="M149" s="31">
        <v>23305.8</v>
      </c>
      <c r="N149" s="31">
        <v>22915.95</v>
      </c>
      <c r="O149" s="313">
        <v>353080</v>
      </c>
      <c r="P149" s="314">
        <v>-3.6458901866608447E-2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107.25</v>
      </c>
      <c r="F150" s="38">
        <v>107.55</v>
      </c>
      <c r="G150" s="39">
        <v>106.5</v>
      </c>
      <c r="H150" s="39">
        <v>105.75</v>
      </c>
      <c r="I150" s="39">
        <v>104.7</v>
      </c>
      <c r="J150" s="39">
        <v>108.3</v>
      </c>
      <c r="K150" s="39">
        <v>109.34999999999998</v>
      </c>
      <c r="L150" s="39">
        <v>110.1</v>
      </c>
      <c r="M150" s="31">
        <v>108.6</v>
      </c>
      <c r="N150" s="31">
        <v>106.8</v>
      </c>
      <c r="O150" s="313">
        <v>73269000</v>
      </c>
      <c r="P150" s="314">
        <v>-8.5910652920962198E-4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193.8</v>
      </c>
      <c r="F151" s="38">
        <v>195.26666666666668</v>
      </c>
      <c r="G151" s="39">
        <v>191.88333333333335</v>
      </c>
      <c r="H151" s="39">
        <v>189.96666666666667</v>
      </c>
      <c r="I151" s="39">
        <v>186.58333333333334</v>
      </c>
      <c r="J151" s="39">
        <v>197.18333333333337</v>
      </c>
      <c r="K151" s="39">
        <v>200.56666666666669</v>
      </c>
      <c r="L151" s="39">
        <v>202.48333333333338</v>
      </c>
      <c r="M151" s="31">
        <v>198.65</v>
      </c>
      <c r="N151" s="31">
        <v>193.35</v>
      </c>
      <c r="O151" s="313">
        <v>60756000</v>
      </c>
      <c r="P151" s="314">
        <v>2.6769417967957818E-2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1023.4</v>
      </c>
      <c r="F152" s="38">
        <v>1034.2</v>
      </c>
      <c r="G152" s="39">
        <v>1010.3500000000001</v>
      </c>
      <c r="H152" s="39">
        <v>997.30000000000007</v>
      </c>
      <c r="I152" s="39">
        <v>973.45000000000016</v>
      </c>
      <c r="J152" s="39">
        <v>1047.25</v>
      </c>
      <c r="K152" s="39">
        <v>1071.0999999999999</v>
      </c>
      <c r="L152" s="39">
        <v>1084.1500000000001</v>
      </c>
      <c r="M152" s="31">
        <v>1058.05</v>
      </c>
      <c r="N152" s="31">
        <v>1021.15</v>
      </c>
      <c r="O152" s="313">
        <v>4030600</v>
      </c>
      <c r="P152" s="314">
        <v>-2.4233180816810709E-2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3821.2</v>
      </c>
      <c r="F153" s="38">
        <v>3856.9833333333336</v>
      </c>
      <c r="G153" s="39">
        <v>3775.9666666666672</v>
      </c>
      <c r="H153" s="39">
        <v>3730.7333333333336</v>
      </c>
      <c r="I153" s="39">
        <v>3649.7166666666672</v>
      </c>
      <c r="J153" s="39">
        <v>3902.2166666666672</v>
      </c>
      <c r="K153" s="39">
        <v>3983.2333333333336</v>
      </c>
      <c r="L153" s="39">
        <v>4028.4666666666672</v>
      </c>
      <c r="M153" s="31">
        <v>3938</v>
      </c>
      <c r="N153" s="31">
        <v>3811.75</v>
      </c>
      <c r="O153" s="313">
        <v>278800</v>
      </c>
      <c r="P153" s="314">
        <v>-1.0645848119233499E-2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164.5</v>
      </c>
      <c r="F154" s="38">
        <v>165.01666666666665</v>
      </c>
      <c r="G154" s="39">
        <v>163.1333333333333</v>
      </c>
      <c r="H154" s="39">
        <v>161.76666666666665</v>
      </c>
      <c r="I154" s="39">
        <v>159.8833333333333</v>
      </c>
      <c r="J154" s="39">
        <v>166.3833333333333</v>
      </c>
      <c r="K154" s="39">
        <v>168.26666666666662</v>
      </c>
      <c r="L154" s="39">
        <v>169.6333333333333</v>
      </c>
      <c r="M154" s="31">
        <v>166.9</v>
      </c>
      <c r="N154" s="31">
        <v>163.65</v>
      </c>
      <c r="O154" s="313">
        <v>41487600</v>
      </c>
      <c r="P154" s="314">
        <v>-1.046831955922865E-2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36772.449999999997</v>
      </c>
      <c r="F155" s="38">
        <v>36995.23333333333</v>
      </c>
      <c r="G155" s="39">
        <v>36417.266666666663</v>
      </c>
      <c r="H155" s="39">
        <v>36062.083333333336</v>
      </c>
      <c r="I155" s="39">
        <v>35484.116666666669</v>
      </c>
      <c r="J155" s="39">
        <v>37350.416666666657</v>
      </c>
      <c r="K155" s="39">
        <v>37928.383333333317</v>
      </c>
      <c r="L155" s="39">
        <v>38283.566666666651</v>
      </c>
      <c r="M155" s="31">
        <v>37573.199999999997</v>
      </c>
      <c r="N155" s="31">
        <v>36640.050000000003</v>
      </c>
      <c r="O155" s="313">
        <v>165825</v>
      </c>
      <c r="P155" s="314">
        <v>1.0419522895530574E-2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930.3</v>
      </c>
      <c r="F156" s="38">
        <v>931.81666666666661</v>
      </c>
      <c r="G156" s="39">
        <v>915.53333333333319</v>
      </c>
      <c r="H156" s="39">
        <v>900.76666666666654</v>
      </c>
      <c r="I156" s="39">
        <v>884.48333333333312</v>
      </c>
      <c r="J156" s="39">
        <v>946.58333333333326</v>
      </c>
      <c r="K156" s="39">
        <v>962.86666666666656</v>
      </c>
      <c r="L156" s="39">
        <v>977.63333333333333</v>
      </c>
      <c r="M156" s="31">
        <v>948.1</v>
      </c>
      <c r="N156" s="31">
        <v>917.05</v>
      </c>
      <c r="O156" s="313">
        <v>9640500</v>
      </c>
      <c r="P156" s="314">
        <v>8.9481946624803774E-3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4819.3</v>
      </c>
      <c r="F157" s="38">
        <v>4843.4833333333336</v>
      </c>
      <c r="G157" s="39">
        <v>4769.916666666667</v>
      </c>
      <c r="H157" s="39">
        <v>4720.5333333333338</v>
      </c>
      <c r="I157" s="39">
        <v>4646.9666666666672</v>
      </c>
      <c r="J157" s="39">
        <v>4892.8666666666668</v>
      </c>
      <c r="K157" s="39">
        <v>4966.4333333333325</v>
      </c>
      <c r="L157" s="39">
        <v>5015.8166666666666</v>
      </c>
      <c r="M157" s="31">
        <v>4917.05</v>
      </c>
      <c r="N157" s="31">
        <v>4794.1000000000004</v>
      </c>
      <c r="O157" s="313">
        <v>1337700</v>
      </c>
      <c r="P157" s="314">
        <v>1.1111111111111112E-2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230.55</v>
      </c>
      <c r="F158" s="38">
        <v>229.76666666666665</v>
      </c>
      <c r="G158" s="39">
        <v>227.68333333333331</v>
      </c>
      <c r="H158" s="39">
        <v>224.81666666666666</v>
      </c>
      <c r="I158" s="39">
        <v>222.73333333333332</v>
      </c>
      <c r="J158" s="39">
        <v>232.6333333333333</v>
      </c>
      <c r="K158" s="39">
        <v>234.71666666666667</v>
      </c>
      <c r="L158" s="39">
        <v>237.58333333333329</v>
      </c>
      <c r="M158" s="31">
        <v>231.85</v>
      </c>
      <c r="N158" s="31">
        <v>226.9</v>
      </c>
      <c r="O158" s="313">
        <v>10200000</v>
      </c>
      <c r="P158" s="314">
        <v>-7.2305593451568895E-2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222.5</v>
      </c>
      <c r="F159" s="38">
        <v>222.26666666666665</v>
      </c>
      <c r="G159" s="39">
        <v>219.5333333333333</v>
      </c>
      <c r="H159" s="39">
        <v>216.56666666666666</v>
      </c>
      <c r="I159" s="39">
        <v>213.83333333333331</v>
      </c>
      <c r="J159" s="39">
        <v>225.23333333333329</v>
      </c>
      <c r="K159" s="39">
        <v>227.96666666666664</v>
      </c>
      <c r="L159" s="39">
        <v>230.93333333333328</v>
      </c>
      <c r="M159" s="31">
        <v>225</v>
      </c>
      <c r="N159" s="31">
        <v>219.3</v>
      </c>
      <c r="O159" s="313">
        <v>57126800</v>
      </c>
      <c r="P159" s="314">
        <v>-1.6753814961050047E-2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2617.75</v>
      </c>
      <c r="F160" s="38">
        <v>2630.8166666666671</v>
      </c>
      <c r="G160" s="39">
        <v>2599.5833333333339</v>
      </c>
      <c r="H160" s="39">
        <v>2581.416666666667</v>
      </c>
      <c r="I160" s="39">
        <v>2550.1833333333338</v>
      </c>
      <c r="J160" s="39">
        <v>2648.983333333334</v>
      </c>
      <c r="K160" s="39">
        <v>2680.2166666666667</v>
      </c>
      <c r="L160" s="39">
        <v>2698.3833333333341</v>
      </c>
      <c r="M160" s="31">
        <v>2662.05</v>
      </c>
      <c r="N160" s="31">
        <v>2612.65</v>
      </c>
      <c r="O160" s="313">
        <v>2722000</v>
      </c>
      <c r="P160" s="314">
        <v>1.890323788134007E-2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3777.2</v>
      </c>
      <c r="F161" s="38">
        <v>3796.3833333333332</v>
      </c>
      <c r="G161" s="39">
        <v>3709.8166666666666</v>
      </c>
      <c r="H161" s="39">
        <v>3642.4333333333334</v>
      </c>
      <c r="I161" s="39">
        <v>3555.8666666666668</v>
      </c>
      <c r="J161" s="39">
        <v>3863.7666666666664</v>
      </c>
      <c r="K161" s="39">
        <v>3950.333333333333</v>
      </c>
      <c r="L161" s="39">
        <v>4017.7166666666662</v>
      </c>
      <c r="M161" s="31">
        <v>3882.95</v>
      </c>
      <c r="N161" s="31">
        <v>3729</v>
      </c>
      <c r="O161" s="313">
        <v>1695750</v>
      </c>
      <c r="P161" s="314">
        <v>3.3363802559414991E-2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60.8</v>
      </c>
      <c r="F162" s="38">
        <v>59.983333333333327</v>
      </c>
      <c r="G162" s="39">
        <v>58.566666666666656</v>
      </c>
      <c r="H162" s="39">
        <v>56.333333333333329</v>
      </c>
      <c r="I162" s="39">
        <v>54.916666666666657</v>
      </c>
      <c r="J162" s="39">
        <v>62.216666666666654</v>
      </c>
      <c r="K162" s="39">
        <v>63.633333333333326</v>
      </c>
      <c r="L162" s="39">
        <v>65.866666666666646</v>
      </c>
      <c r="M162" s="31">
        <v>61.4</v>
      </c>
      <c r="N162" s="31">
        <v>57.75</v>
      </c>
      <c r="O162" s="313">
        <v>324208000</v>
      </c>
      <c r="P162" s="314">
        <v>1.2137862137862138E-2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3517.45</v>
      </c>
      <c r="F163" s="38">
        <v>3529.25</v>
      </c>
      <c r="G163" s="39">
        <v>3485.2</v>
      </c>
      <c r="H163" s="39">
        <v>3452.95</v>
      </c>
      <c r="I163" s="39">
        <v>3408.8999999999996</v>
      </c>
      <c r="J163" s="39">
        <v>3561.5</v>
      </c>
      <c r="K163" s="39">
        <v>3605.55</v>
      </c>
      <c r="L163" s="39">
        <v>3637.8</v>
      </c>
      <c r="M163" s="31">
        <v>3573.3</v>
      </c>
      <c r="N163" s="31">
        <v>3497</v>
      </c>
      <c r="O163" s="313">
        <v>1438800</v>
      </c>
      <c r="P163" s="314">
        <v>-1.8620830775526908E-2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256.89999999999998</v>
      </c>
      <c r="F164" s="38">
        <v>258.61666666666662</v>
      </c>
      <c r="G164" s="39">
        <v>254.58333333333326</v>
      </c>
      <c r="H164" s="39">
        <v>252.26666666666665</v>
      </c>
      <c r="I164" s="39">
        <v>248.23333333333329</v>
      </c>
      <c r="J164" s="39">
        <v>260.93333333333322</v>
      </c>
      <c r="K164" s="39">
        <v>264.96666666666664</v>
      </c>
      <c r="L164" s="39">
        <v>267.28333333333319</v>
      </c>
      <c r="M164" s="31">
        <v>262.64999999999998</v>
      </c>
      <c r="N164" s="31">
        <v>256.3</v>
      </c>
      <c r="O164" s="313">
        <v>30834000</v>
      </c>
      <c r="P164" s="314">
        <v>-2.0163020163020164E-2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1443.9</v>
      </c>
      <c r="F165" s="38">
        <v>1423.5</v>
      </c>
      <c r="G165" s="39">
        <v>1398.55</v>
      </c>
      <c r="H165" s="39">
        <v>1353.2</v>
      </c>
      <c r="I165" s="39">
        <v>1328.25</v>
      </c>
      <c r="J165" s="39">
        <v>1468.85</v>
      </c>
      <c r="K165" s="39">
        <v>1493.7999999999997</v>
      </c>
      <c r="L165" s="39">
        <v>1539.1499999999999</v>
      </c>
      <c r="M165" s="31">
        <v>1448.45</v>
      </c>
      <c r="N165" s="31">
        <v>1378.15</v>
      </c>
      <c r="O165" s="313">
        <v>3890106</v>
      </c>
      <c r="P165" s="314">
        <v>-2.5489396411092987E-2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930.95</v>
      </c>
      <c r="F166" s="38">
        <v>933.68333333333339</v>
      </c>
      <c r="G166" s="39">
        <v>926.21666666666681</v>
      </c>
      <c r="H166" s="39">
        <v>921.48333333333346</v>
      </c>
      <c r="I166" s="39">
        <v>914.01666666666688</v>
      </c>
      <c r="J166" s="39">
        <v>938.41666666666674</v>
      </c>
      <c r="K166" s="39">
        <v>945.88333333333344</v>
      </c>
      <c r="L166" s="39">
        <v>950.61666666666667</v>
      </c>
      <c r="M166" s="31">
        <v>941.15</v>
      </c>
      <c r="N166" s="31">
        <v>928.95</v>
      </c>
      <c r="O166" s="313">
        <v>2238050</v>
      </c>
      <c r="P166" s="314">
        <v>-6.7898906073179935E-3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185.75</v>
      </c>
      <c r="F167" s="38">
        <v>187.08333333333334</v>
      </c>
      <c r="G167" s="39">
        <v>182.26666666666668</v>
      </c>
      <c r="H167" s="39">
        <v>178.78333333333333</v>
      </c>
      <c r="I167" s="39">
        <v>173.96666666666667</v>
      </c>
      <c r="J167" s="39">
        <v>190.56666666666669</v>
      </c>
      <c r="K167" s="39">
        <v>195.38333333333335</v>
      </c>
      <c r="L167" s="39">
        <v>198.8666666666667</v>
      </c>
      <c r="M167" s="31">
        <v>191.9</v>
      </c>
      <c r="N167" s="31">
        <v>183.6</v>
      </c>
      <c r="O167" s="313">
        <v>58735000</v>
      </c>
      <c r="P167" s="314">
        <v>2.495419247884129E-2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166.9</v>
      </c>
      <c r="F168" s="38">
        <v>166.41666666666666</v>
      </c>
      <c r="G168" s="39">
        <v>165.18333333333331</v>
      </c>
      <c r="H168" s="39">
        <v>163.46666666666664</v>
      </c>
      <c r="I168" s="39">
        <v>162.23333333333329</v>
      </c>
      <c r="J168" s="39">
        <v>168.13333333333333</v>
      </c>
      <c r="K168" s="39">
        <v>169.36666666666667</v>
      </c>
      <c r="L168" s="39">
        <v>171.08333333333334</v>
      </c>
      <c r="M168" s="31">
        <v>167.65</v>
      </c>
      <c r="N168" s="31">
        <v>164.7</v>
      </c>
      <c r="O168" s="313">
        <v>53624000</v>
      </c>
      <c r="P168" s="314">
        <v>-3.1917966493356438E-2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2638.95</v>
      </c>
      <c r="F169" s="38">
        <v>2645.9666666666667</v>
      </c>
      <c r="G169" s="39">
        <v>2622.9833333333336</v>
      </c>
      <c r="H169" s="39">
        <v>2607.0166666666669</v>
      </c>
      <c r="I169" s="39">
        <v>2584.0333333333338</v>
      </c>
      <c r="J169" s="39">
        <v>2661.9333333333334</v>
      </c>
      <c r="K169" s="39">
        <v>2684.9166666666661</v>
      </c>
      <c r="L169" s="39">
        <v>2700.8833333333332</v>
      </c>
      <c r="M169" s="31">
        <v>2668.95</v>
      </c>
      <c r="N169" s="31">
        <v>2630</v>
      </c>
      <c r="O169" s="313">
        <v>32760250</v>
      </c>
      <c r="P169" s="314">
        <v>-4.7619770939028461E-3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87.3</v>
      </c>
      <c r="F170" s="38">
        <v>87.533333333333317</v>
      </c>
      <c r="G170" s="39">
        <v>86.46666666666664</v>
      </c>
      <c r="H170" s="39">
        <v>85.633333333333326</v>
      </c>
      <c r="I170" s="39">
        <v>84.566666666666649</v>
      </c>
      <c r="J170" s="39">
        <v>88.366666666666632</v>
      </c>
      <c r="K170" s="39">
        <v>89.433333333333323</v>
      </c>
      <c r="L170" s="39">
        <v>90.266666666666623</v>
      </c>
      <c r="M170" s="31">
        <v>88.6</v>
      </c>
      <c r="N170" s="31">
        <v>86.7</v>
      </c>
      <c r="O170" s="313">
        <v>101120000</v>
      </c>
      <c r="P170" s="314">
        <v>-4.0185958553305492E-3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841.05</v>
      </c>
      <c r="F171" s="38">
        <v>842.88333333333333</v>
      </c>
      <c r="G171" s="39">
        <v>835.31666666666661</v>
      </c>
      <c r="H171" s="39">
        <v>829.58333333333326</v>
      </c>
      <c r="I171" s="39">
        <v>822.01666666666654</v>
      </c>
      <c r="J171" s="39">
        <v>848.61666666666667</v>
      </c>
      <c r="K171" s="39">
        <v>856.18333333333351</v>
      </c>
      <c r="L171" s="39">
        <v>861.91666666666674</v>
      </c>
      <c r="M171" s="31">
        <v>850.45</v>
      </c>
      <c r="N171" s="31">
        <v>837.15</v>
      </c>
      <c r="O171" s="313">
        <v>9624800</v>
      </c>
      <c r="P171" s="314">
        <v>-5.9489382797653471E-3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1300.8499999999999</v>
      </c>
      <c r="F172" s="38">
        <v>1305.6666666666667</v>
      </c>
      <c r="G172" s="39">
        <v>1288.6333333333334</v>
      </c>
      <c r="H172" s="39">
        <v>1276.4166666666667</v>
      </c>
      <c r="I172" s="39">
        <v>1259.3833333333334</v>
      </c>
      <c r="J172" s="39">
        <v>1317.8833333333334</v>
      </c>
      <c r="K172" s="39">
        <v>1334.9166666666667</v>
      </c>
      <c r="L172" s="39">
        <v>1347.1333333333334</v>
      </c>
      <c r="M172" s="31">
        <v>1322.7</v>
      </c>
      <c r="N172" s="31">
        <v>1293.45</v>
      </c>
      <c r="O172" s="313">
        <v>8187750</v>
      </c>
      <c r="P172" s="314">
        <v>2.1999625538288711E-2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597</v>
      </c>
      <c r="F173" s="38">
        <v>594.68333333333339</v>
      </c>
      <c r="G173" s="39">
        <v>590.16666666666674</v>
      </c>
      <c r="H173" s="39">
        <v>583.33333333333337</v>
      </c>
      <c r="I173" s="39">
        <v>578.81666666666672</v>
      </c>
      <c r="J173" s="39">
        <v>601.51666666666677</v>
      </c>
      <c r="K173" s="39">
        <v>606.03333333333342</v>
      </c>
      <c r="L173" s="39">
        <v>612.86666666666679</v>
      </c>
      <c r="M173" s="31">
        <v>599.20000000000005</v>
      </c>
      <c r="N173" s="31">
        <v>587.85</v>
      </c>
      <c r="O173" s="313">
        <v>76671000</v>
      </c>
      <c r="P173" s="314">
        <v>2.1370453877070875E-3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24004.85</v>
      </c>
      <c r="F174" s="38">
        <v>24070.55</v>
      </c>
      <c r="G174" s="39">
        <v>23741.149999999998</v>
      </c>
      <c r="H174" s="39">
        <v>23477.449999999997</v>
      </c>
      <c r="I174" s="39">
        <v>23148.049999999996</v>
      </c>
      <c r="J174" s="39">
        <v>24334.25</v>
      </c>
      <c r="K174" s="39">
        <v>24663.65</v>
      </c>
      <c r="L174" s="39">
        <v>24927.350000000002</v>
      </c>
      <c r="M174" s="31">
        <v>24399.95</v>
      </c>
      <c r="N174" s="31">
        <v>23806.85</v>
      </c>
      <c r="O174" s="313">
        <v>258200</v>
      </c>
      <c r="P174" s="314">
        <v>1.9344650611922622E-2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3709.55</v>
      </c>
      <c r="F175" s="38">
        <v>3726.75</v>
      </c>
      <c r="G175" s="39">
        <v>3685.85</v>
      </c>
      <c r="H175" s="39">
        <v>3662.15</v>
      </c>
      <c r="I175" s="39">
        <v>3621.25</v>
      </c>
      <c r="J175" s="39">
        <v>3750.45</v>
      </c>
      <c r="K175" s="39">
        <v>3791.3499999999995</v>
      </c>
      <c r="L175" s="39">
        <v>3815.0499999999997</v>
      </c>
      <c r="M175" s="31">
        <v>3767.65</v>
      </c>
      <c r="N175" s="31">
        <v>3703.05</v>
      </c>
      <c r="O175" s="313">
        <v>1491050</v>
      </c>
      <c r="P175" s="314">
        <v>5.377340997589468E-3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2230.5500000000002</v>
      </c>
      <c r="F176" s="38">
        <v>2251.1833333333334</v>
      </c>
      <c r="G176" s="39">
        <v>2206.6166666666668</v>
      </c>
      <c r="H176" s="39">
        <v>2182.6833333333334</v>
      </c>
      <c r="I176" s="39">
        <v>2138.1166666666668</v>
      </c>
      <c r="J176" s="39">
        <v>2275.1166666666668</v>
      </c>
      <c r="K176" s="39">
        <v>2319.6833333333334</v>
      </c>
      <c r="L176" s="39">
        <v>2343.6166666666668</v>
      </c>
      <c r="M176" s="31">
        <v>2295.75</v>
      </c>
      <c r="N176" s="31">
        <v>2227.25</v>
      </c>
      <c r="O176" s="313">
        <v>4980750</v>
      </c>
      <c r="P176" s="314">
        <v>7.9661843602666232E-2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1722.7</v>
      </c>
      <c r="F177" s="38">
        <v>1742.95</v>
      </c>
      <c r="G177" s="39">
        <v>1699.75</v>
      </c>
      <c r="H177" s="39">
        <v>1676.8</v>
      </c>
      <c r="I177" s="39">
        <v>1633.6</v>
      </c>
      <c r="J177" s="39">
        <v>1765.9</v>
      </c>
      <c r="K177" s="39">
        <v>1809.1000000000004</v>
      </c>
      <c r="L177" s="39">
        <v>1832.0500000000002</v>
      </c>
      <c r="M177" s="31">
        <v>1786.15</v>
      </c>
      <c r="N177" s="31">
        <v>1720</v>
      </c>
      <c r="O177" s="313">
        <v>5490600</v>
      </c>
      <c r="P177" s="314">
        <v>-1.6364826532838752E-3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1039.5</v>
      </c>
      <c r="F178" s="38">
        <v>1041.3333333333333</v>
      </c>
      <c r="G178" s="39">
        <v>1029.1666666666665</v>
      </c>
      <c r="H178" s="39">
        <v>1018.8333333333333</v>
      </c>
      <c r="I178" s="39">
        <v>1006.6666666666665</v>
      </c>
      <c r="J178" s="39">
        <v>1051.6666666666665</v>
      </c>
      <c r="K178" s="39">
        <v>1063.833333333333</v>
      </c>
      <c r="L178" s="39">
        <v>1074.1666666666665</v>
      </c>
      <c r="M178" s="31">
        <v>1053.5</v>
      </c>
      <c r="N178" s="31">
        <v>1031</v>
      </c>
      <c r="O178" s="313">
        <v>27017200</v>
      </c>
      <c r="P178" s="314">
        <v>-1.7463469273458581E-2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463.8</v>
      </c>
      <c r="F179" s="38">
        <v>465.86666666666662</v>
      </c>
      <c r="G179" s="39">
        <v>456.78333333333325</v>
      </c>
      <c r="H179" s="39">
        <v>449.76666666666665</v>
      </c>
      <c r="I179" s="39">
        <v>440.68333333333328</v>
      </c>
      <c r="J179" s="39">
        <v>472.88333333333321</v>
      </c>
      <c r="K179" s="39">
        <v>481.96666666666658</v>
      </c>
      <c r="L179" s="39">
        <v>488.98333333333318</v>
      </c>
      <c r="M179" s="31">
        <v>474.95</v>
      </c>
      <c r="N179" s="31">
        <v>458.85</v>
      </c>
      <c r="O179" s="313">
        <v>9219000</v>
      </c>
      <c r="P179" s="314">
        <v>-3.8936669272869429E-2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764.8</v>
      </c>
      <c r="F180" s="38">
        <v>766.0333333333333</v>
      </c>
      <c r="G180" s="39">
        <v>758.76666666666665</v>
      </c>
      <c r="H180" s="39">
        <v>752.73333333333335</v>
      </c>
      <c r="I180" s="39">
        <v>745.4666666666667</v>
      </c>
      <c r="J180" s="39">
        <v>772.06666666666661</v>
      </c>
      <c r="K180" s="39">
        <v>779.33333333333326</v>
      </c>
      <c r="L180" s="39">
        <v>785.36666666666656</v>
      </c>
      <c r="M180" s="31">
        <v>773.3</v>
      </c>
      <c r="N180" s="31">
        <v>760</v>
      </c>
      <c r="O180" s="313">
        <v>2846000</v>
      </c>
      <c r="P180" s="314">
        <v>-1.8958979662185453E-2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998.3</v>
      </c>
      <c r="F181" s="38">
        <v>1005.0833333333334</v>
      </c>
      <c r="G181" s="39">
        <v>984.26666666666665</v>
      </c>
      <c r="H181" s="39">
        <v>970.23333333333323</v>
      </c>
      <c r="I181" s="39">
        <v>949.41666666666652</v>
      </c>
      <c r="J181" s="39">
        <v>1019.1166666666668</v>
      </c>
      <c r="K181" s="39">
        <v>1039.9333333333336</v>
      </c>
      <c r="L181" s="39">
        <v>1053.9666666666669</v>
      </c>
      <c r="M181" s="31">
        <v>1025.9000000000001</v>
      </c>
      <c r="N181" s="31">
        <v>991.05</v>
      </c>
      <c r="O181" s="313">
        <v>8240100</v>
      </c>
      <c r="P181" s="314">
        <v>3.0398899587345256E-2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1560.5</v>
      </c>
      <c r="F182" s="38">
        <v>1554.3833333333332</v>
      </c>
      <c r="G182" s="39">
        <v>1536.1666666666665</v>
      </c>
      <c r="H182" s="39">
        <v>1511.8333333333333</v>
      </c>
      <c r="I182" s="39">
        <v>1493.6166666666666</v>
      </c>
      <c r="J182" s="39">
        <v>1578.7166666666665</v>
      </c>
      <c r="K182" s="39">
        <v>1596.9333333333332</v>
      </c>
      <c r="L182" s="39">
        <v>1621.2666666666664</v>
      </c>
      <c r="M182" s="31">
        <v>1572.6</v>
      </c>
      <c r="N182" s="31">
        <v>1530.05</v>
      </c>
      <c r="O182" s="313">
        <v>3740500</v>
      </c>
      <c r="P182" s="314">
        <v>6.9995961771436264E-3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837.65</v>
      </c>
      <c r="F183" s="38">
        <v>843.51666666666654</v>
      </c>
      <c r="G183" s="39">
        <v>829.73333333333312</v>
      </c>
      <c r="H183" s="39">
        <v>821.81666666666661</v>
      </c>
      <c r="I183" s="39">
        <v>808.03333333333319</v>
      </c>
      <c r="J183" s="39">
        <v>851.43333333333305</v>
      </c>
      <c r="K183" s="39">
        <v>865.21666666666658</v>
      </c>
      <c r="L183" s="39">
        <v>873.13333333333298</v>
      </c>
      <c r="M183" s="31">
        <v>857.3</v>
      </c>
      <c r="N183" s="31">
        <v>835.6</v>
      </c>
      <c r="O183" s="313">
        <v>11322000</v>
      </c>
      <c r="P183" s="314">
        <v>2.7022614090946199E-2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621.70000000000005</v>
      </c>
      <c r="F184" s="38">
        <v>614.71666666666658</v>
      </c>
      <c r="G184" s="39">
        <v>601.53333333333319</v>
      </c>
      <c r="H184" s="39">
        <v>581.36666666666656</v>
      </c>
      <c r="I184" s="39">
        <v>568.18333333333317</v>
      </c>
      <c r="J184" s="39">
        <v>634.88333333333321</v>
      </c>
      <c r="K184" s="39">
        <v>648.06666666666661</v>
      </c>
      <c r="L184" s="39">
        <v>668.23333333333323</v>
      </c>
      <c r="M184" s="31">
        <v>627.9</v>
      </c>
      <c r="N184" s="31">
        <v>594.54999999999995</v>
      </c>
      <c r="O184" s="313">
        <v>54045975</v>
      </c>
      <c r="P184" s="314">
        <v>6.0628093626779275E-2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228.9</v>
      </c>
      <c r="F185" s="38">
        <v>229.56666666666669</v>
      </c>
      <c r="G185" s="39">
        <v>225.93333333333339</v>
      </c>
      <c r="H185" s="39">
        <v>222.9666666666667</v>
      </c>
      <c r="I185" s="39">
        <v>219.3333333333334</v>
      </c>
      <c r="J185" s="39">
        <v>232.53333333333339</v>
      </c>
      <c r="K185" s="39">
        <v>236.16666666666666</v>
      </c>
      <c r="L185" s="39">
        <v>239.13333333333338</v>
      </c>
      <c r="M185" s="31">
        <v>233.2</v>
      </c>
      <c r="N185" s="31">
        <v>226.6</v>
      </c>
      <c r="O185" s="313">
        <v>88563375</v>
      </c>
      <c r="P185" s="314">
        <v>5.5178756178871132E-3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112.3</v>
      </c>
      <c r="F186" s="38">
        <v>112.68333333333334</v>
      </c>
      <c r="G186" s="39">
        <v>111.41666666666667</v>
      </c>
      <c r="H186" s="39">
        <v>110.53333333333333</v>
      </c>
      <c r="I186" s="39">
        <v>109.26666666666667</v>
      </c>
      <c r="J186" s="39">
        <v>113.56666666666668</v>
      </c>
      <c r="K186" s="39">
        <v>114.83333333333333</v>
      </c>
      <c r="L186" s="39">
        <v>115.71666666666668</v>
      </c>
      <c r="M186" s="31">
        <v>113.95</v>
      </c>
      <c r="N186" s="31">
        <v>111.8</v>
      </c>
      <c r="O186" s="313">
        <v>231385000</v>
      </c>
      <c r="P186" s="314">
        <v>-8.0637555408846553E-3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3337.35</v>
      </c>
      <c r="F187" s="38">
        <v>3339.5833333333335</v>
      </c>
      <c r="G187" s="39">
        <v>3310.7666666666669</v>
      </c>
      <c r="H187" s="39">
        <v>3284.1833333333334</v>
      </c>
      <c r="I187" s="39">
        <v>3255.3666666666668</v>
      </c>
      <c r="J187" s="39">
        <v>3366.166666666667</v>
      </c>
      <c r="K187" s="39">
        <v>3394.9833333333336</v>
      </c>
      <c r="L187" s="39">
        <v>3421.5666666666671</v>
      </c>
      <c r="M187" s="31">
        <v>3368.4</v>
      </c>
      <c r="N187" s="31">
        <v>3313</v>
      </c>
      <c r="O187" s="313">
        <v>11703825</v>
      </c>
      <c r="P187" s="314">
        <v>2.4824162184526273E-2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1159.6500000000001</v>
      </c>
      <c r="F188" s="38">
        <v>1168.0333333333333</v>
      </c>
      <c r="G188" s="39">
        <v>1147.2666666666667</v>
      </c>
      <c r="H188" s="39">
        <v>1134.8833333333334</v>
      </c>
      <c r="I188" s="39">
        <v>1114.1166666666668</v>
      </c>
      <c r="J188" s="39">
        <v>1180.4166666666665</v>
      </c>
      <c r="K188" s="39">
        <v>1201.1833333333329</v>
      </c>
      <c r="L188" s="39">
        <v>1213.5666666666664</v>
      </c>
      <c r="M188" s="31">
        <v>1188.8</v>
      </c>
      <c r="N188" s="31">
        <v>1155.6500000000001</v>
      </c>
      <c r="O188" s="313">
        <v>14208600</v>
      </c>
      <c r="P188" s="314">
        <v>4.0100140548137736E-2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3151.9</v>
      </c>
      <c r="F189" s="38">
        <v>3163.6166666666663</v>
      </c>
      <c r="G189" s="39">
        <v>3119.7333333333327</v>
      </c>
      <c r="H189" s="39">
        <v>3087.5666666666662</v>
      </c>
      <c r="I189" s="39">
        <v>3043.6833333333325</v>
      </c>
      <c r="J189" s="39">
        <v>3195.7833333333328</v>
      </c>
      <c r="K189" s="39">
        <v>3239.666666666667</v>
      </c>
      <c r="L189" s="39">
        <v>3271.833333333333</v>
      </c>
      <c r="M189" s="31">
        <v>3207.5</v>
      </c>
      <c r="N189" s="31">
        <v>3131.45</v>
      </c>
      <c r="O189" s="313">
        <v>5444625</v>
      </c>
      <c r="P189" s="314">
        <v>-7.7983107893567022E-2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1910.7</v>
      </c>
      <c r="F190" s="38">
        <v>1920.7666666666667</v>
      </c>
      <c r="G190" s="39">
        <v>1887.5833333333333</v>
      </c>
      <c r="H190" s="39">
        <v>1864.4666666666667</v>
      </c>
      <c r="I190" s="39">
        <v>1831.2833333333333</v>
      </c>
      <c r="J190" s="39">
        <v>1943.8833333333332</v>
      </c>
      <c r="K190" s="39">
        <v>1977.0666666666666</v>
      </c>
      <c r="L190" s="39">
        <v>2000.1833333333332</v>
      </c>
      <c r="M190" s="31">
        <v>1953.95</v>
      </c>
      <c r="N190" s="31">
        <v>1897.65</v>
      </c>
      <c r="O190" s="313">
        <v>1844500</v>
      </c>
      <c r="P190" s="314">
        <v>2.0470262793914246E-2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1711.65</v>
      </c>
      <c r="F191" s="38">
        <v>1725.4833333333336</v>
      </c>
      <c r="G191" s="39">
        <v>1689.3166666666671</v>
      </c>
      <c r="H191" s="39">
        <v>1666.9833333333336</v>
      </c>
      <c r="I191" s="39">
        <v>1630.8166666666671</v>
      </c>
      <c r="J191" s="39">
        <v>1747.8166666666671</v>
      </c>
      <c r="K191" s="39">
        <v>1783.9833333333336</v>
      </c>
      <c r="L191" s="39">
        <v>1806.3166666666671</v>
      </c>
      <c r="M191" s="31">
        <v>1761.65</v>
      </c>
      <c r="N191" s="31">
        <v>1703.15</v>
      </c>
      <c r="O191" s="313">
        <v>3673200</v>
      </c>
      <c r="P191" s="314">
        <v>1.3911891354753229E-2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1329.15</v>
      </c>
      <c r="F192" s="38">
        <v>1331.5666666666668</v>
      </c>
      <c r="G192" s="39">
        <v>1314.6833333333336</v>
      </c>
      <c r="H192" s="39">
        <v>1300.2166666666667</v>
      </c>
      <c r="I192" s="39">
        <v>1283.3333333333335</v>
      </c>
      <c r="J192" s="39">
        <v>1346.0333333333338</v>
      </c>
      <c r="K192" s="39">
        <v>1362.916666666667</v>
      </c>
      <c r="L192" s="39">
        <v>1377.3833333333339</v>
      </c>
      <c r="M192" s="31">
        <v>1348.45</v>
      </c>
      <c r="N192" s="31">
        <v>1317.1</v>
      </c>
      <c r="O192" s="313">
        <v>7595700</v>
      </c>
      <c r="P192" s="314">
        <v>3.5104454831632166E-2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1507.7</v>
      </c>
      <c r="F193" s="38">
        <v>1521.4166666666667</v>
      </c>
      <c r="G193" s="39">
        <v>1484.1833333333334</v>
      </c>
      <c r="H193" s="39">
        <v>1460.6666666666667</v>
      </c>
      <c r="I193" s="39">
        <v>1423.4333333333334</v>
      </c>
      <c r="J193" s="39">
        <v>1544.9333333333334</v>
      </c>
      <c r="K193" s="39">
        <v>1582.1666666666665</v>
      </c>
      <c r="L193" s="39">
        <v>1605.6833333333334</v>
      </c>
      <c r="M193" s="31">
        <v>1558.65</v>
      </c>
      <c r="N193" s="31">
        <v>1497.9</v>
      </c>
      <c r="O193" s="313">
        <v>2258000</v>
      </c>
      <c r="P193" s="314">
        <v>-2.8263557675322383E-3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8322.25</v>
      </c>
      <c r="F194" s="38">
        <v>8360.85</v>
      </c>
      <c r="G194" s="39">
        <v>8272.6500000000015</v>
      </c>
      <c r="H194" s="39">
        <v>8223.0500000000011</v>
      </c>
      <c r="I194" s="39">
        <v>8134.8500000000022</v>
      </c>
      <c r="J194" s="39">
        <v>8410.4500000000007</v>
      </c>
      <c r="K194" s="39">
        <v>8498.6500000000015</v>
      </c>
      <c r="L194" s="39">
        <v>8548.25</v>
      </c>
      <c r="M194" s="31">
        <v>8449.0499999999993</v>
      </c>
      <c r="N194" s="31">
        <v>8311.25</v>
      </c>
      <c r="O194" s="313">
        <v>1577700</v>
      </c>
      <c r="P194" s="314">
        <v>1.2692771466649743E-3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663.2</v>
      </c>
      <c r="F195" s="38">
        <v>668.30000000000007</v>
      </c>
      <c r="G195" s="39">
        <v>657.30000000000018</v>
      </c>
      <c r="H195" s="39">
        <v>651.40000000000009</v>
      </c>
      <c r="I195" s="39">
        <v>640.4000000000002</v>
      </c>
      <c r="J195" s="39">
        <v>674.20000000000016</v>
      </c>
      <c r="K195" s="39">
        <v>685.19999999999993</v>
      </c>
      <c r="L195" s="39">
        <v>691.10000000000014</v>
      </c>
      <c r="M195" s="31">
        <v>679.3</v>
      </c>
      <c r="N195" s="31">
        <v>662.4</v>
      </c>
      <c r="O195" s="313">
        <v>25771200</v>
      </c>
      <c r="P195" s="314">
        <v>9.2411968920482729E-2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279.45</v>
      </c>
      <c r="F196" s="38">
        <v>279.45</v>
      </c>
      <c r="G196" s="39">
        <v>276.5</v>
      </c>
      <c r="H196" s="39">
        <v>273.55</v>
      </c>
      <c r="I196" s="39">
        <v>270.60000000000002</v>
      </c>
      <c r="J196" s="39">
        <v>282.39999999999998</v>
      </c>
      <c r="K196" s="39">
        <v>285.34999999999991</v>
      </c>
      <c r="L196" s="39">
        <v>288.29999999999995</v>
      </c>
      <c r="M196" s="31">
        <v>282.39999999999998</v>
      </c>
      <c r="N196" s="31">
        <v>276.5</v>
      </c>
      <c r="O196" s="313">
        <v>49844000</v>
      </c>
      <c r="P196" s="314">
        <v>1.7224489795918368E-2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762</v>
      </c>
      <c r="F197" s="38">
        <v>763.94999999999993</v>
      </c>
      <c r="G197" s="39">
        <v>756.34999999999991</v>
      </c>
      <c r="H197" s="39">
        <v>750.69999999999993</v>
      </c>
      <c r="I197" s="39">
        <v>743.09999999999991</v>
      </c>
      <c r="J197" s="39">
        <v>769.59999999999991</v>
      </c>
      <c r="K197" s="39">
        <v>777.2</v>
      </c>
      <c r="L197" s="39">
        <v>782.84999999999991</v>
      </c>
      <c r="M197" s="31">
        <v>771.55</v>
      </c>
      <c r="N197" s="31">
        <v>758.3</v>
      </c>
      <c r="O197" s="313">
        <v>10975200</v>
      </c>
      <c r="P197" s="314">
        <v>2.6832828112720333E-2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397.25</v>
      </c>
      <c r="F198" s="38">
        <v>396.86666666666662</v>
      </c>
      <c r="G198" s="39">
        <v>394.53333333333325</v>
      </c>
      <c r="H198" s="39">
        <v>391.81666666666661</v>
      </c>
      <c r="I198" s="39">
        <v>389.48333333333323</v>
      </c>
      <c r="J198" s="39">
        <v>399.58333333333326</v>
      </c>
      <c r="K198" s="39">
        <v>401.91666666666663</v>
      </c>
      <c r="L198" s="39">
        <v>404.63333333333327</v>
      </c>
      <c r="M198" s="31">
        <v>399.2</v>
      </c>
      <c r="N198" s="31">
        <v>394.15</v>
      </c>
      <c r="O198" s="313">
        <v>35337000</v>
      </c>
      <c r="P198" s="314">
        <v>-8.0842105263157892E-3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207.2</v>
      </c>
      <c r="F199" s="38">
        <v>201.41666666666666</v>
      </c>
      <c r="G199" s="39">
        <v>192.48333333333332</v>
      </c>
      <c r="H199" s="39">
        <v>177.76666666666665</v>
      </c>
      <c r="I199" s="39">
        <v>168.83333333333331</v>
      </c>
      <c r="J199" s="39">
        <v>216.13333333333333</v>
      </c>
      <c r="K199" s="39">
        <v>225.06666666666666</v>
      </c>
      <c r="L199" s="39">
        <v>239.78333333333333</v>
      </c>
      <c r="M199" s="31">
        <v>210.35</v>
      </c>
      <c r="N199" s="31">
        <v>186.7</v>
      </c>
      <c r="O199" s="313">
        <v>104376000</v>
      </c>
      <c r="P199" s="314">
        <v>3.776173715921971E-2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585.45000000000005</v>
      </c>
      <c r="F200" s="38">
        <v>586.41666666666663</v>
      </c>
      <c r="G200" s="39">
        <v>581.18333333333328</v>
      </c>
      <c r="H200" s="39">
        <v>576.91666666666663</v>
      </c>
      <c r="I200" s="39">
        <v>571.68333333333328</v>
      </c>
      <c r="J200" s="39">
        <v>590.68333333333328</v>
      </c>
      <c r="K200" s="39">
        <v>595.91666666666663</v>
      </c>
      <c r="L200" s="39">
        <v>600.18333333333328</v>
      </c>
      <c r="M200" s="31">
        <v>591.65</v>
      </c>
      <c r="N200" s="31">
        <v>582.15</v>
      </c>
      <c r="O200" s="313">
        <v>6498000</v>
      </c>
      <c r="P200" s="314">
        <v>-2.247495261305172E-2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4" t="s">
        <v>16</v>
      </c>
      <c r="B8" s="366"/>
      <c r="C8" s="370" t="s">
        <v>20</v>
      </c>
      <c r="D8" s="370" t="s">
        <v>21</v>
      </c>
      <c r="E8" s="361" t="s">
        <v>22</v>
      </c>
      <c r="F8" s="362"/>
      <c r="G8" s="363"/>
      <c r="H8" s="361" t="s">
        <v>23</v>
      </c>
      <c r="I8" s="362"/>
      <c r="J8" s="363"/>
      <c r="K8" s="26"/>
      <c r="L8" s="53"/>
      <c r="M8" s="53"/>
      <c r="N8" s="1"/>
      <c r="O8" s="1"/>
    </row>
    <row r="9" spans="1:15" ht="36" customHeight="1">
      <c r="A9" s="368"/>
      <c r="B9" s="369"/>
      <c r="C9" s="369"/>
      <c r="D9" s="36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19331.8</v>
      </c>
      <c r="D10" s="35">
        <v>19386.333333333332</v>
      </c>
      <c r="E10" s="35">
        <v>19249.066666666666</v>
      </c>
      <c r="F10" s="35">
        <v>19166.333333333332</v>
      </c>
      <c r="G10" s="35">
        <v>19029.066666666666</v>
      </c>
      <c r="H10" s="35">
        <v>19469.066666666666</v>
      </c>
      <c r="I10" s="35">
        <v>19606.333333333336</v>
      </c>
      <c r="J10" s="35">
        <v>19689.066666666666</v>
      </c>
      <c r="K10" s="35">
        <v>19523.599999999999</v>
      </c>
      <c r="L10" s="35">
        <v>19303.599999999999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44925</v>
      </c>
      <c r="D11" s="35">
        <v>44999.016666666663</v>
      </c>
      <c r="E11" s="35">
        <v>44770.783333333326</v>
      </c>
      <c r="F11" s="35">
        <v>44616.566666666666</v>
      </c>
      <c r="G11" s="35">
        <v>44388.333333333328</v>
      </c>
      <c r="H11" s="35">
        <v>45153.233333333323</v>
      </c>
      <c r="I11" s="35">
        <v>45381.46666666666</v>
      </c>
      <c r="J11" s="35">
        <v>45535.68333333332</v>
      </c>
      <c r="K11" s="35">
        <v>45227.25</v>
      </c>
      <c r="L11" s="35">
        <v>44844.800000000003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3292</v>
      </c>
      <c r="D12" s="38">
        <v>3308.0666666666671</v>
      </c>
      <c r="E12" s="38">
        <v>3270.733333333334</v>
      </c>
      <c r="F12" s="38">
        <v>3249.4666666666672</v>
      </c>
      <c r="G12" s="38">
        <v>3212.1333333333341</v>
      </c>
      <c r="H12" s="38">
        <v>3329.3333333333339</v>
      </c>
      <c r="I12" s="38">
        <v>3366.666666666667</v>
      </c>
      <c r="J12" s="38">
        <v>3387.9333333333338</v>
      </c>
      <c r="K12" s="38">
        <v>3345.4</v>
      </c>
      <c r="L12" s="38">
        <v>3286.8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5794.2</v>
      </c>
      <c r="D13" s="38">
        <v>5817.3833333333323</v>
      </c>
      <c r="E13" s="38">
        <v>5763.366666666665</v>
      </c>
      <c r="F13" s="38">
        <v>5732.5333333333328</v>
      </c>
      <c r="G13" s="38">
        <v>5678.5166666666655</v>
      </c>
      <c r="H13" s="38">
        <v>5848.2166666666644</v>
      </c>
      <c r="I13" s="38">
        <v>5902.2333333333327</v>
      </c>
      <c r="J13" s="38">
        <v>5933.0666666666639</v>
      </c>
      <c r="K13" s="38">
        <v>5871.4</v>
      </c>
      <c r="L13" s="38">
        <v>5786.55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29560.45</v>
      </c>
      <c r="D14" s="38">
        <v>29669.016666666663</v>
      </c>
      <c r="E14" s="38">
        <v>29400.283333333326</v>
      </c>
      <c r="F14" s="38">
        <v>29240.116666666661</v>
      </c>
      <c r="G14" s="38">
        <v>28971.383333333324</v>
      </c>
      <c r="H14" s="38">
        <v>29829.183333333327</v>
      </c>
      <c r="I14" s="38">
        <v>30097.916666666664</v>
      </c>
      <c r="J14" s="38">
        <v>30258.083333333328</v>
      </c>
      <c r="K14" s="38">
        <v>29937.75</v>
      </c>
      <c r="L14" s="38">
        <v>29508.85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5191.3500000000004</v>
      </c>
      <c r="D15" s="38">
        <v>5210.7</v>
      </c>
      <c r="E15" s="38">
        <v>5155.7999999999993</v>
      </c>
      <c r="F15" s="38">
        <v>5120.2499999999991</v>
      </c>
      <c r="G15" s="38">
        <v>5065.3499999999985</v>
      </c>
      <c r="H15" s="38">
        <v>5246.25</v>
      </c>
      <c r="I15" s="38">
        <v>5301.15</v>
      </c>
      <c r="J15" s="38">
        <v>5336.7000000000007</v>
      </c>
      <c r="K15" s="38">
        <v>5265.6</v>
      </c>
      <c r="L15" s="38">
        <v>5175.1499999999996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10169.950000000001</v>
      </c>
      <c r="D16" s="38">
        <v>10184.783333333333</v>
      </c>
      <c r="E16" s="38">
        <v>10103.066666666666</v>
      </c>
      <c r="F16" s="38">
        <v>10036.183333333332</v>
      </c>
      <c r="G16" s="38">
        <v>9954.4666666666653</v>
      </c>
      <c r="H16" s="38">
        <v>10251.666666666666</v>
      </c>
      <c r="I16" s="38">
        <v>10333.383333333333</v>
      </c>
      <c r="J16" s="38">
        <v>10400.266666666666</v>
      </c>
      <c r="K16" s="38">
        <v>10266.5</v>
      </c>
      <c r="L16" s="38">
        <v>10117.9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4399.75</v>
      </c>
      <c r="D17" s="38">
        <v>4394.25</v>
      </c>
      <c r="E17" s="38">
        <v>4358.5</v>
      </c>
      <c r="F17" s="38">
        <v>4317.25</v>
      </c>
      <c r="G17" s="38">
        <v>4281.5</v>
      </c>
      <c r="H17" s="38">
        <v>4435.5</v>
      </c>
      <c r="I17" s="38">
        <v>4471.25</v>
      </c>
      <c r="J17" s="38">
        <v>4512.5</v>
      </c>
      <c r="K17" s="31">
        <v>4430</v>
      </c>
      <c r="L17" s="31">
        <v>4353</v>
      </c>
      <c r="M17" s="31">
        <v>1.21844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23499.4</v>
      </c>
      <c r="D18" s="38">
        <v>23588.483333333334</v>
      </c>
      <c r="E18" s="38">
        <v>23361.966666666667</v>
      </c>
      <c r="F18" s="38">
        <v>23224.533333333333</v>
      </c>
      <c r="G18" s="38">
        <v>22998.016666666666</v>
      </c>
      <c r="H18" s="38">
        <v>23725.916666666668</v>
      </c>
      <c r="I18" s="38">
        <v>23952.433333333338</v>
      </c>
      <c r="J18" s="38">
        <v>24089.866666666669</v>
      </c>
      <c r="K18" s="31">
        <v>23815</v>
      </c>
      <c r="L18" s="31">
        <v>23451.05</v>
      </c>
      <c r="M18" s="31">
        <v>6.2399999999999997E-2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189.25</v>
      </c>
      <c r="D19" s="38">
        <v>190</v>
      </c>
      <c r="E19" s="38">
        <v>187.65</v>
      </c>
      <c r="F19" s="38">
        <v>186.05</v>
      </c>
      <c r="G19" s="38">
        <v>183.70000000000002</v>
      </c>
      <c r="H19" s="38">
        <v>191.6</v>
      </c>
      <c r="I19" s="38">
        <v>193.95000000000002</v>
      </c>
      <c r="J19" s="38">
        <v>195.54999999999998</v>
      </c>
      <c r="K19" s="31">
        <v>192.35</v>
      </c>
      <c r="L19" s="31">
        <v>188.4</v>
      </c>
      <c r="M19" s="31">
        <v>55.618180000000002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213.55</v>
      </c>
      <c r="D20" s="38">
        <v>213.68333333333337</v>
      </c>
      <c r="E20" s="38">
        <v>211.96666666666673</v>
      </c>
      <c r="F20" s="38">
        <v>210.38333333333335</v>
      </c>
      <c r="G20" s="38">
        <v>208.66666666666671</v>
      </c>
      <c r="H20" s="38">
        <v>215.26666666666674</v>
      </c>
      <c r="I20" s="38">
        <v>216.98333333333338</v>
      </c>
      <c r="J20" s="38">
        <v>218.56666666666675</v>
      </c>
      <c r="K20" s="31">
        <v>215.4</v>
      </c>
      <c r="L20" s="31">
        <v>212.1</v>
      </c>
      <c r="M20" s="31">
        <v>25.455290000000002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1791.5</v>
      </c>
      <c r="D21" s="38">
        <v>1798.1333333333332</v>
      </c>
      <c r="E21" s="38">
        <v>1778.3166666666664</v>
      </c>
      <c r="F21" s="38">
        <v>1765.1333333333332</v>
      </c>
      <c r="G21" s="38">
        <v>1745.3166666666664</v>
      </c>
      <c r="H21" s="38">
        <v>1811.3166666666664</v>
      </c>
      <c r="I21" s="38">
        <v>1831.133333333333</v>
      </c>
      <c r="J21" s="38">
        <v>1844.3166666666664</v>
      </c>
      <c r="K21" s="31">
        <v>1817.95</v>
      </c>
      <c r="L21" s="31">
        <v>1784.95</v>
      </c>
      <c r="M21" s="31">
        <v>10.830590000000001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2379.6</v>
      </c>
      <c r="D22" s="38">
        <v>2385.8833333333332</v>
      </c>
      <c r="E22" s="38">
        <v>2361.8166666666666</v>
      </c>
      <c r="F22" s="38">
        <v>2344.0333333333333</v>
      </c>
      <c r="G22" s="38">
        <v>2319.9666666666667</v>
      </c>
      <c r="H22" s="38">
        <v>2403.6666666666665</v>
      </c>
      <c r="I22" s="38">
        <v>2427.7333333333331</v>
      </c>
      <c r="J22" s="38">
        <v>2445.5166666666664</v>
      </c>
      <c r="K22" s="31">
        <v>2409.9499999999998</v>
      </c>
      <c r="L22" s="31">
        <v>2368.1</v>
      </c>
      <c r="M22" s="31">
        <v>18.236450000000001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951</v>
      </c>
      <c r="D23" s="38">
        <v>953.9666666666667</v>
      </c>
      <c r="E23" s="38">
        <v>943.03333333333342</v>
      </c>
      <c r="F23" s="38">
        <v>935.06666666666672</v>
      </c>
      <c r="G23" s="38">
        <v>924.13333333333344</v>
      </c>
      <c r="H23" s="38">
        <v>961.93333333333339</v>
      </c>
      <c r="I23" s="38">
        <v>972.86666666666679</v>
      </c>
      <c r="J23" s="38">
        <v>980.83333333333337</v>
      </c>
      <c r="K23" s="31">
        <v>964.9</v>
      </c>
      <c r="L23" s="31">
        <v>946</v>
      </c>
      <c r="M23" s="31">
        <v>5.8595100000000002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718.7</v>
      </c>
      <c r="D24" s="38">
        <v>724.9666666666667</v>
      </c>
      <c r="E24" s="38">
        <v>709.93333333333339</v>
      </c>
      <c r="F24" s="38">
        <v>701.16666666666674</v>
      </c>
      <c r="G24" s="38">
        <v>686.13333333333344</v>
      </c>
      <c r="H24" s="38">
        <v>733.73333333333335</v>
      </c>
      <c r="I24" s="38">
        <v>748.76666666666665</v>
      </c>
      <c r="J24" s="38">
        <v>757.5333333333333</v>
      </c>
      <c r="K24" s="31">
        <v>740</v>
      </c>
      <c r="L24" s="31">
        <v>716.2</v>
      </c>
      <c r="M24" s="31">
        <v>42.48724</v>
      </c>
      <c r="N24" s="1"/>
      <c r="O24" s="1"/>
    </row>
    <row r="25" spans="1:15" ht="12.75" customHeight="1">
      <c r="A25" s="56">
        <v>16</v>
      </c>
      <c r="B25" s="58" t="s">
        <v>880</v>
      </c>
      <c r="C25" s="31">
        <v>243.75</v>
      </c>
      <c r="D25" s="38">
        <v>244.75</v>
      </c>
      <c r="E25" s="38">
        <v>241.8</v>
      </c>
      <c r="F25" s="38">
        <v>239.85000000000002</v>
      </c>
      <c r="G25" s="38">
        <v>236.90000000000003</v>
      </c>
      <c r="H25" s="38">
        <v>246.7</v>
      </c>
      <c r="I25" s="38">
        <v>249.64999999999998</v>
      </c>
      <c r="J25" s="38">
        <v>251.59999999999997</v>
      </c>
      <c r="K25" s="31">
        <v>247.7</v>
      </c>
      <c r="L25" s="31">
        <v>242.8</v>
      </c>
      <c r="M25" s="31">
        <v>19.034030000000001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759.85</v>
      </c>
      <c r="D26" s="38">
        <v>762.2833333333333</v>
      </c>
      <c r="E26" s="38">
        <v>752.56666666666661</v>
      </c>
      <c r="F26" s="38">
        <v>745.2833333333333</v>
      </c>
      <c r="G26" s="38">
        <v>735.56666666666661</v>
      </c>
      <c r="H26" s="38">
        <v>769.56666666666661</v>
      </c>
      <c r="I26" s="38">
        <v>779.2833333333333</v>
      </c>
      <c r="J26" s="38">
        <v>786.56666666666661</v>
      </c>
      <c r="K26" s="31">
        <v>772</v>
      </c>
      <c r="L26" s="31">
        <v>755</v>
      </c>
      <c r="M26" s="31">
        <v>7.0780399999999997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3490.75</v>
      </c>
      <c r="D27" s="38">
        <v>3502.6</v>
      </c>
      <c r="E27" s="38">
        <v>3465.2</v>
      </c>
      <c r="F27" s="38">
        <v>3439.65</v>
      </c>
      <c r="G27" s="38">
        <v>3402.25</v>
      </c>
      <c r="H27" s="38">
        <v>3528.1499999999996</v>
      </c>
      <c r="I27" s="38">
        <v>3565.55</v>
      </c>
      <c r="J27" s="38">
        <v>3591.0999999999995</v>
      </c>
      <c r="K27" s="31">
        <v>3540</v>
      </c>
      <c r="L27" s="31">
        <v>3477.05</v>
      </c>
      <c r="M27" s="31">
        <v>0.85096000000000005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417.9</v>
      </c>
      <c r="D28" s="38">
        <v>421.7</v>
      </c>
      <c r="E28" s="38">
        <v>412.7</v>
      </c>
      <c r="F28" s="38">
        <v>407.5</v>
      </c>
      <c r="G28" s="38">
        <v>398.5</v>
      </c>
      <c r="H28" s="38">
        <v>426.9</v>
      </c>
      <c r="I28" s="38">
        <v>435.9</v>
      </c>
      <c r="J28" s="38">
        <v>441.09999999999997</v>
      </c>
      <c r="K28" s="31">
        <v>430.7</v>
      </c>
      <c r="L28" s="31">
        <v>416.5</v>
      </c>
      <c r="M28" s="31">
        <v>37.347459999999998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5146.25</v>
      </c>
      <c r="D29" s="38">
        <v>5183.7333333333336</v>
      </c>
      <c r="E29" s="38">
        <v>5092.5166666666673</v>
      </c>
      <c r="F29" s="38">
        <v>5038.7833333333338</v>
      </c>
      <c r="G29" s="38">
        <v>4947.5666666666675</v>
      </c>
      <c r="H29" s="38">
        <v>5237.4666666666672</v>
      </c>
      <c r="I29" s="38">
        <v>5328.6833333333343</v>
      </c>
      <c r="J29" s="38">
        <v>5382.416666666667</v>
      </c>
      <c r="K29" s="31">
        <v>5274.95</v>
      </c>
      <c r="L29" s="31">
        <v>5130</v>
      </c>
      <c r="M29" s="31">
        <v>5.5976499999999998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418.15</v>
      </c>
      <c r="D30" s="38">
        <v>417.08333333333331</v>
      </c>
      <c r="E30" s="38">
        <v>411.91666666666663</v>
      </c>
      <c r="F30" s="38">
        <v>405.68333333333334</v>
      </c>
      <c r="G30" s="38">
        <v>400.51666666666665</v>
      </c>
      <c r="H30" s="38">
        <v>423.31666666666661</v>
      </c>
      <c r="I30" s="38">
        <v>428.48333333333323</v>
      </c>
      <c r="J30" s="38">
        <v>434.71666666666658</v>
      </c>
      <c r="K30" s="31">
        <v>422.25</v>
      </c>
      <c r="L30" s="31">
        <v>410.85</v>
      </c>
      <c r="M30" s="31">
        <v>48.063569999999999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163.6</v>
      </c>
      <c r="D31" s="38">
        <v>163.41666666666666</v>
      </c>
      <c r="E31" s="38">
        <v>161.88333333333333</v>
      </c>
      <c r="F31" s="38">
        <v>160.16666666666666</v>
      </c>
      <c r="G31" s="38">
        <v>158.63333333333333</v>
      </c>
      <c r="H31" s="38">
        <v>165.13333333333333</v>
      </c>
      <c r="I31" s="38">
        <v>166.66666666666669</v>
      </c>
      <c r="J31" s="38">
        <v>168.38333333333333</v>
      </c>
      <c r="K31" s="31">
        <v>164.95</v>
      </c>
      <c r="L31" s="31">
        <v>161.69999999999999</v>
      </c>
      <c r="M31" s="31">
        <v>144.19785999999999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3343.7</v>
      </c>
      <c r="D32" s="38">
        <v>3364.9500000000003</v>
      </c>
      <c r="E32" s="38">
        <v>3315.9000000000005</v>
      </c>
      <c r="F32" s="38">
        <v>3288.1000000000004</v>
      </c>
      <c r="G32" s="38">
        <v>3239.0500000000006</v>
      </c>
      <c r="H32" s="38">
        <v>3392.7500000000005</v>
      </c>
      <c r="I32" s="38">
        <v>3441.8000000000006</v>
      </c>
      <c r="J32" s="38">
        <v>3469.6000000000004</v>
      </c>
      <c r="K32" s="31">
        <v>3414</v>
      </c>
      <c r="L32" s="31">
        <v>3337.15</v>
      </c>
      <c r="M32" s="31">
        <v>6.2076099999999999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1787.4</v>
      </c>
      <c r="D33" s="38">
        <v>1804.1333333333334</v>
      </c>
      <c r="E33" s="38">
        <v>1766.3166666666668</v>
      </c>
      <c r="F33" s="38">
        <v>1745.2333333333333</v>
      </c>
      <c r="G33" s="38">
        <v>1707.4166666666667</v>
      </c>
      <c r="H33" s="38">
        <v>1825.2166666666669</v>
      </c>
      <c r="I33" s="38">
        <v>1863.0333333333335</v>
      </c>
      <c r="J33" s="38">
        <v>1884.116666666667</v>
      </c>
      <c r="K33" s="31">
        <v>1841.95</v>
      </c>
      <c r="L33" s="31">
        <v>1783.05</v>
      </c>
      <c r="M33" s="31">
        <v>7.0945999999999998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643.25</v>
      </c>
      <c r="D34" s="38">
        <v>644.41666666666663</v>
      </c>
      <c r="E34" s="38">
        <v>640.83333333333326</v>
      </c>
      <c r="F34" s="38">
        <v>638.41666666666663</v>
      </c>
      <c r="G34" s="38">
        <v>634.83333333333326</v>
      </c>
      <c r="H34" s="38">
        <v>646.83333333333326</v>
      </c>
      <c r="I34" s="38">
        <v>650.41666666666652</v>
      </c>
      <c r="J34" s="38">
        <v>652.83333333333326</v>
      </c>
      <c r="K34" s="31">
        <v>648</v>
      </c>
      <c r="L34" s="31">
        <v>642</v>
      </c>
      <c r="M34" s="31">
        <v>4.9522500000000003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761.65</v>
      </c>
      <c r="D35" s="38">
        <v>769.0333333333333</v>
      </c>
      <c r="E35" s="38">
        <v>750.61666666666656</v>
      </c>
      <c r="F35" s="38">
        <v>739.58333333333326</v>
      </c>
      <c r="G35" s="38">
        <v>721.16666666666652</v>
      </c>
      <c r="H35" s="38">
        <v>780.06666666666661</v>
      </c>
      <c r="I35" s="38">
        <v>798.48333333333335</v>
      </c>
      <c r="J35" s="38">
        <v>809.51666666666665</v>
      </c>
      <c r="K35" s="31">
        <v>787.45</v>
      </c>
      <c r="L35" s="31">
        <v>758</v>
      </c>
      <c r="M35" s="31">
        <v>14.667759999999999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745.6</v>
      </c>
      <c r="D36" s="38">
        <v>748.61666666666667</v>
      </c>
      <c r="E36" s="38">
        <v>733.98333333333335</v>
      </c>
      <c r="F36" s="38">
        <v>722.36666666666667</v>
      </c>
      <c r="G36" s="38">
        <v>707.73333333333335</v>
      </c>
      <c r="H36" s="38">
        <v>760.23333333333335</v>
      </c>
      <c r="I36" s="38">
        <v>774.86666666666679</v>
      </c>
      <c r="J36" s="38">
        <v>786.48333333333335</v>
      </c>
      <c r="K36" s="31">
        <v>763.25</v>
      </c>
      <c r="L36" s="31">
        <v>737</v>
      </c>
      <c r="M36" s="31">
        <v>31.421569999999999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403.9</v>
      </c>
      <c r="D37" s="38">
        <v>404.66666666666669</v>
      </c>
      <c r="E37" s="38">
        <v>401.03333333333336</v>
      </c>
      <c r="F37" s="38">
        <v>398.16666666666669</v>
      </c>
      <c r="G37" s="38">
        <v>394.53333333333336</v>
      </c>
      <c r="H37" s="38">
        <v>407.53333333333336</v>
      </c>
      <c r="I37" s="38">
        <v>411.16666666666669</v>
      </c>
      <c r="J37" s="38">
        <v>414.03333333333336</v>
      </c>
      <c r="K37" s="31">
        <v>408.3</v>
      </c>
      <c r="L37" s="31">
        <v>401.8</v>
      </c>
      <c r="M37" s="31">
        <v>7.6341900000000003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976.7</v>
      </c>
      <c r="D38" s="38">
        <v>979.31666666666661</v>
      </c>
      <c r="E38" s="38">
        <v>969.18333333333317</v>
      </c>
      <c r="F38" s="38">
        <v>961.66666666666652</v>
      </c>
      <c r="G38" s="38">
        <v>951.53333333333308</v>
      </c>
      <c r="H38" s="38">
        <v>986.83333333333326</v>
      </c>
      <c r="I38" s="38">
        <v>996.9666666666667</v>
      </c>
      <c r="J38" s="38">
        <v>1004.4833333333333</v>
      </c>
      <c r="K38" s="31">
        <v>989.45</v>
      </c>
      <c r="L38" s="31">
        <v>971.8</v>
      </c>
      <c r="M38" s="31">
        <v>62.36524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4834</v>
      </c>
      <c r="D39" s="38">
        <v>4855.9000000000005</v>
      </c>
      <c r="E39" s="38">
        <v>4798.6500000000015</v>
      </c>
      <c r="F39" s="38">
        <v>4763.3000000000011</v>
      </c>
      <c r="G39" s="38">
        <v>4706.050000000002</v>
      </c>
      <c r="H39" s="38">
        <v>4891.2500000000009</v>
      </c>
      <c r="I39" s="38">
        <v>4948.4999999999991</v>
      </c>
      <c r="J39" s="38">
        <v>4983.8500000000004</v>
      </c>
      <c r="K39" s="31">
        <v>4913.1499999999996</v>
      </c>
      <c r="L39" s="31">
        <v>4820.55</v>
      </c>
      <c r="M39" s="31">
        <v>4.05959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1614.9</v>
      </c>
      <c r="D40" s="38">
        <v>1615.6500000000003</v>
      </c>
      <c r="E40" s="38">
        <v>1604.6500000000005</v>
      </c>
      <c r="F40" s="38">
        <v>1594.4000000000003</v>
      </c>
      <c r="G40" s="38">
        <v>1583.4000000000005</v>
      </c>
      <c r="H40" s="38">
        <v>1625.9000000000005</v>
      </c>
      <c r="I40" s="38">
        <v>1636.9</v>
      </c>
      <c r="J40" s="38">
        <v>1647.1500000000005</v>
      </c>
      <c r="K40" s="31">
        <v>1626.65</v>
      </c>
      <c r="L40" s="31">
        <v>1605.4</v>
      </c>
      <c r="M40" s="31">
        <v>14.566420000000001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7150.6</v>
      </c>
      <c r="D41" s="38">
        <v>7145.6000000000013</v>
      </c>
      <c r="E41" s="38">
        <v>7105.1000000000022</v>
      </c>
      <c r="F41" s="38">
        <v>7059.6000000000013</v>
      </c>
      <c r="G41" s="38">
        <v>7019.1000000000022</v>
      </c>
      <c r="H41" s="38">
        <v>7191.1000000000022</v>
      </c>
      <c r="I41" s="38">
        <v>7231.6</v>
      </c>
      <c r="J41" s="38">
        <v>7277.1000000000022</v>
      </c>
      <c r="K41" s="31">
        <v>7186.1</v>
      </c>
      <c r="L41" s="31">
        <v>7100.1</v>
      </c>
      <c r="M41" s="31">
        <v>0.25181999999999999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7622.35</v>
      </c>
      <c r="D42" s="38">
        <v>7658.95</v>
      </c>
      <c r="E42" s="38">
        <v>7569</v>
      </c>
      <c r="F42" s="38">
        <v>7515.6500000000005</v>
      </c>
      <c r="G42" s="38">
        <v>7425.7000000000007</v>
      </c>
      <c r="H42" s="38">
        <v>7712.2999999999993</v>
      </c>
      <c r="I42" s="38">
        <v>7802.2499999999982</v>
      </c>
      <c r="J42" s="38">
        <v>7855.5999999999985</v>
      </c>
      <c r="K42" s="31">
        <v>7748.9</v>
      </c>
      <c r="L42" s="31">
        <v>7605.6</v>
      </c>
      <c r="M42" s="31">
        <v>10.949149999999999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2389.15</v>
      </c>
      <c r="D43" s="38">
        <v>2397.7333333333331</v>
      </c>
      <c r="E43" s="38">
        <v>2341.4666666666662</v>
      </c>
      <c r="F43" s="38">
        <v>2293.7833333333333</v>
      </c>
      <c r="G43" s="38">
        <v>2237.5166666666664</v>
      </c>
      <c r="H43" s="38">
        <v>2445.4166666666661</v>
      </c>
      <c r="I43" s="38">
        <v>2501.6833333333334</v>
      </c>
      <c r="J43" s="38">
        <v>2549.3666666666659</v>
      </c>
      <c r="K43" s="31">
        <v>2454</v>
      </c>
      <c r="L43" s="31">
        <v>2350.0500000000002</v>
      </c>
      <c r="M43" s="31">
        <v>2.1471499999999999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230.25</v>
      </c>
      <c r="D44" s="38">
        <v>230.25</v>
      </c>
      <c r="E44" s="38">
        <v>228.3</v>
      </c>
      <c r="F44" s="38">
        <v>226.35000000000002</v>
      </c>
      <c r="G44" s="38">
        <v>224.40000000000003</v>
      </c>
      <c r="H44" s="38">
        <v>232.2</v>
      </c>
      <c r="I44" s="38">
        <v>234.14999999999998</v>
      </c>
      <c r="J44" s="38">
        <v>236.09999999999997</v>
      </c>
      <c r="K44" s="31">
        <v>232.2</v>
      </c>
      <c r="L44" s="31">
        <v>228.3</v>
      </c>
      <c r="M44" s="31">
        <v>75.412790000000001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209</v>
      </c>
      <c r="D45" s="38">
        <v>207.29999999999998</v>
      </c>
      <c r="E45" s="38">
        <v>204.09999999999997</v>
      </c>
      <c r="F45" s="38">
        <v>199.2</v>
      </c>
      <c r="G45" s="38">
        <v>195.99999999999997</v>
      </c>
      <c r="H45" s="38">
        <v>212.19999999999996</v>
      </c>
      <c r="I45" s="38">
        <v>215.39999999999995</v>
      </c>
      <c r="J45" s="38">
        <v>220.29999999999995</v>
      </c>
      <c r="K45" s="31">
        <v>210.5</v>
      </c>
      <c r="L45" s="31">
        <v>202.4</v>
      </c>
      <c r="M45" s="31">
        <v>274.42860000000002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79.75</v>
      </c>
      <c r="D46" s="38">
        <v>79.75</v>
      </c>
      <c r="E46" s="38">
        <v>78.400000000000006</v>
      </c>
      <c r="F46" s="38">
        <v>77.050000000000011</v>
      </c>
      <c r="G46" s="38">
        <v>75.700000000000017</v>
      </c>
      <c r="H46" s="38">
        <v>81.099999999999994</v>
      </c>
      <c r="I46" s="38">
        <v>82.449999999999989</v>
      </c>
      <c r="J46" s="38">
        <v>83.799999999999983</v>
      </c>
      <c r="K46" s="31">
        <v>81.099999999999994</v>
      </c>
      <c r="L46" s="31">
        <v>78.400000000000006</v>
      </c>
      <c r="M46" s="31">
        <v>126.77351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1667.3</v>
      </c>
      <c r="D47" s="38">
        <v>1682.7833333333331</v>
      </c>
      <c r="E47" s="38">
        <v>1642.9666666666662</v>
      </c>
      <c r="F47" s="38">
        <v>1618.6333333333332</v>
      </c>
      <c r="G47" s="38">
        <v>1578.8166666666664</v>
      </c>
      <c r="H47" s="38">
        <v>1707.1166666666661</v>
      </c>
      <c r="I47" s="38">
        <v>1746.9333333333332</v>
      </c>
      <c r="J47" s="38">
        <v>1771.266666666666</v>
      </c>
      <c r="K47" s="31">
        <v>1722.6</v>
      </c>
      <c r="L47" s="31">
        <v>1658.45</v>
      </c>
      <c r="M47" s="31">
        <v>5.6226200000000004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124.05</v>
      </c>
      <c r="D48" s="38">
        <v>124.53333333333335</v>
      </c>
      <c r="E48" s="38">
        <v>123.16666666666669</v>
      </c>
      <c r="F48" s="38">
        <v>122.28333333333335</v>
      </c>
      <c r="G48" s="38">
        <v>120.91666666666669</v>
      </c>
      <c r="H48" s="38">
        <v>125.41666666666669</v>
      </c>
      <c r="I48" s="38">
        <v>126.78333333333333</v>
      </c>
      <c r="J48" s="38">
        <v>127.66666666666669</v>
      </c>
      <c r="K48" s="31">
        <v>125.9</v>
      </c>
      <c r="L48" s="31">
        <v>123.65</v>
      </c>
      <c r="M48" s="31">
        <v>228.37961999999999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672.85</v>
      </c>
      <c r="D49" s="38">
        <v>677.85</v>
      </c>
      <c r="E49" s="38">
        <v>665.7</v>
      </c>
      <c r="F49" s="38">
        <v>658.55000000000007</v>
      </c>
      <c r="G49" s="38">
        <v>646.40000000000009</v>
      </c>
      <c r="H49" s="38">
        <v>685</v>
      </c>
      <c r="I49" s="38">
        <v>697.14999999999986</v>
      </c>
      <c r="J49" s="38">
        <v>704.3</v>
      </c>
      <c r="K49" s="31">
        <v>690</v>
      </c>
      <c r="L49" s="31">
        <v>670.7</v>
      </c>
      <c r="M49" s="31">
        <v>10.86403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842.95</v>
      </c>
      <c r="D50" s="38">
        <v>845.4</v>
      </c>
      <c r="E50" s="38">
        <v>836.55</v>
      </c>
      <c r="F50" s="38">
        <v>830.15</v>
      </c>
      <c r="G50" s="38">
        <v>821.3</v>
      </c>
      <c r="H50" s="38">
        <v>851.8</v>
      </c>
      <c r="I50" s="38">
        <v>860.65000000000009</v>
      </c>
      <c r="J50" s="38">
        <v>867.05</v>
      </c>
      <c r="K50" s="31">
        <v>854.25</v>
      </c>
      <c r="L50" s="31">
        <v>839</v>
      </c>
      <c r="M50" s="31">
        <v>10.193350000000001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870.45</v>
      </c>
      <c r="D51" s="38">
        <v>872.18333333333339</v>
      </c>
      <c r="E51" s="38">
        <v>860.76666666666677</v>
      </c>
      <c r="F51" s="38">
        <v>851.08333333333337</v>
      </c>
      <c r="G51" s="38">
        <v>839.66666666666674</v>
      </c>
      <c r="H51" s="38">
        <v>881.86666666666679</v>
      </c>
      <c r="I51" s="38">
        <v>893.2833333333333</v>
      </c>
      <c r="J51" s="38">
        <v>902.96666666666681</v>
      </c>
      <c r="K51" s="31">
        <v>883.6</v>
      </c>
      <c r="L51" s="31">
        <v>862.5</v>
      </c>
      <c r="M51" s="31">
        <v>187.63997000000001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91.6</v>
      </c>
      <c r="D52" s="38">
        <v>91.283333333333346</v>
      </c>
      <c r="E52" s="38">
        <v>89.566666666666691</v>
      </c>
      <c r="F52" s="38">
        <v>87.533333333333346</v>
      </c>
      <c r="G52" s="38">
        <v>85.816666666666691</v>
      </c>
      <c r="H52" s="38">
        <v>93.316666666666691</v>
      </c>
      <c r="I52" s="38">
        <v>95.03333333333336</v>
      </c>
      <c r="J52" s="38">
        <v>97.066666666666691</v>
      </c>
      <c r="K52" s="31">
        <v>93</v>
      </c>
      <c r="L52" s="31">
        <v>89.25</v>
      </c>
      <c r="M52" s="31">
        <v>312.84507000000002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253.95</v>
      </c>
      <c r="D53" s="38">
        <v>255.63333333333333</v>
      </c>
      <c r="E53" s="38">
        <v>251.31666666666666</v>
      </c>
      <c r="F53" s="38">
        <v>248.68333333333334</v>
      </c>
      <c r="G53" s="38">
        <v>244.36666666666667</v>
      </c>
      <c r="H53" s="38">
        <v>258.26666666666665</v>
      </c>
      <c r="I53" s="38">
        <v>262.58333333333326</v>
      </c>
      <c r="J53" s="38">
        <v>265.21666666666664</v>
      </c>
      <c r="K53" s="31">
        <v>259.95</v>
      </c>
      <c r="L53" s="31">
        <v>253</v>
      </c>
      <c r="M53" s="31">
        <v>29.927250000000001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19740.75</v>
      </c>
      <c r="D54" s="38">
        <v>19748.583333333332</v>
      </c>
      <c r="E54" s="38">
        <v>19507.166666666664</v>
      </c>
      <c r="F54" s="38">
        <v>19273.583333333332</v>
      </c>
      <c r="G54" s="38">
        <v>19032.166666666664</v>
      </c>
      <c r="H54" s="38">
        <v>19982.166666666664</v>
      </c>
      <c r="I54" s="38">
        <v>20223.583333333328</v>
      </c>
      <c r="J54" s="38">
        <v>20457.166666666664</v>
      </c>
      <c r="K54" s="31">
        <v>19990</v>
      </c>
      <c r="L54" s="31">
        <v>19515</v>
      </c>
      <c r="M54" s="31">
        <v>0.46318999999999999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391.65</v>
      </c>
      <c r="D55" s="38">
        <v>392.95</v>
      </c>
      <c r="E55" s="38">
        <v>388</v>
      </c>
      <c r="F55" s="38">
        <v>384.35</v>
      </c>
      <c r="G55" s="38">
        <v>379.40000000000003</v>
      </c>
      <c r="H55" s="38">
        <v>396.59999999999997</v>
      </c>
      <c r="I55" s="38">
        <v>401.5499999999999</v>
      </c>
      <c r="J55" s="38">
        <v>405.19999999999993</v>
      </c>
      <c r="K55" s="31">
        <v>397.9</v>
      </c>
      <c r="L55" s="31">
        <v>389.3</v>
      </c>
      <c r="M55" s="31">
        <v>32.639890000000001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5054.5</v>
      </c>
      <c r="D56" s="38">
        <v>5095.6499999999996</v>
      </c>
      <c r="E56" s="38">
        <v>5001.7499999999991</v>
      </c>
      <c r="F56" s="38">
        <v>4948.9999999999991</v>
      </c>
      <c r="G56" s="38">
        <v>4855.0999999999985</v>
      </c>
      <c r="H56" s="38">
        <v>5148.3999999999996</v>
      </c>
      <c r="I56" s="38">
        <v>5242.3000000000011</v>
      </c>
      <c r="J56" s="38">
        <v>5295.05</v>
      </c>
      <c r="K56" s="31">
        <v>5189.55</v>
      </c>
      <c r="L56" s="31">
        <v>5042.8999999999996</v>
      </c>
      <c r="M56" s="31">
        <v>2.2471199999999998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333.7</v>
      </c>
      <c r="D57" s="38">
        <v>330.34999999999997</v>
      </c>
      <c r="E57" s="38">
        <v>323.99999999999994</v>
      </c>
      <c r="F57" s="38">
        <v>314.29999999999995</v>
      </c>
      <c r="G57" s="38">
        <v>307.94999999999993</v>
      </c>
      <c r="H57" s="38">
        <v>340.04999999999995</v>
      </c>
      <c r="I57" s="38">
        <v>346.4</v>
      </c>
      <c r="J57" s="38">
        <v>356.09999999999997</v>
      </c>
      <c r="K57" s="31">
        <v>336.7</v>
      </c>
      <c r="L57" s="31">
        <v>320.64999999999998</v>
      </c>
      <c r="M57" s="31">
        <v>118.44474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386.45</v>
      </c>
      <c r="D58" s="38">
        <v>388.33333333333331</v>
      </c>
      <c r="E58" s="38">
        <v>382.81666666666661</v>
      </c>
      <c r="F58" s="38">
        <v>379.18333333333328</v>
      </c>
      <c r="G58" s="38">
        <v>373.66666666666657</v>
      </c>
      <c r="H58" s="38">
        <v>391.96666666666664</v>
      </c>
      <c r="I58" s="38">
        <v>397.48333333333341</v>
      </c>
      <c r="J58" s="38">
        <v>401.11666666666667</v>
      </c>
      <c r="K58" s="31">
        <v>393.85</v>
      </c>
      <c r="L58" s="31">
        <v>384.7</v>
      </c>
      <c r="M58" s="31">
        <v>12.087580000000001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1176.75</v>
      </c>
      <c r="D59" s="38">
        <v>1175.75</v>
      </c>
      <c r="E59" s="38">
        <v>1161.5</v>
      </c>
      <c r="F59" s="38">
        <v>1146.25</v>
      </c>
      <c r="G59" s="38">
        <v>1132</v>
      </c>
      <c r="H59" s="38">
        <v>1191</v>
      </c>
      <c r="I59" s="38">
        <v>1205.25</v>
      </c>
      <c r="J59" s="38">
        <v>1220.5</v>
      </c>
      <c r="K59" s="31">
        <v>1190</v>
      </c>
      <c r="L59" s="31">
        <v>1160.5</v>
      </c>
      <c r="M59" s="31">
        <v>24.236689999999999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1020.65</v>
      </c>
      <c r="D60" s="38">
        <v>1015.8166666666666</v>
      </c>
      <c r="E60" s="38">
        <v>1002.8833333333332</v>
      </c>
      <c r="F60" s="38">
        <v>985.11666666666656</v>
      </c>
      <c r="G60" s="38">
        <v>972.18333333333317</v>
      </c>
      <c r="H60" s="38">
        <v>1033.5833333333333</v>
      </c>
      <c r="I60" s="38">
        <v>1046.5166666666667</v>
      </c>
      <c r="J60" s="38">
        <v>1064.2833333333333</v>
      </c>
      <c r="K60" s="31">
        <v>1028.75</v>
      </c>
      <c r="L60" s="31">
        <v>998.05</v>
      </c>
      <c r="M60" s="31">
        <v>19.140930000000001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234</v>
      </c>
      <c r="D61" s="38">
        <v>233.85</v>
      </c>
      <c r="E61" s="38">
        <v>231.85</v>
      </c>
      <c r="F61" s="38">
        <v>229.7</v>
      </c>
      <c r="G61" s="38">
        <v>227.7</v>
      </c>
      <c r="H61" s="38">
        <v>236</v>
      </c>
      <c r="I61" s="38">
        <v>238</v>
      </c>
      <c r="J61" s="38">
        <v>240.15</v>
      </c>
      <c r="K61" s="31">
        <v>235.85</v>
      </c>
      <c r="L61" s="31">
        <v>231.7</v>
      </c>
      <c r="M61" s="31">
        <v>63.938499999999998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4691.6499999999996</v>
      </c>
      <c r="D62" s="38">
        <v>4729.416666666667</v>
      </c>
      <c r="E62" s="38">
        <v>4639.7333333333336</v>
      </c>
      <c r="F62" s="38">
        <v>4587.8166666666666</v>
      </c>
      <c r="G62" s="38">
        <v>4498.1333333333332</v>
      </c>
      <c r="H62" s="38">
        <v>4781.3333333333339</v>
      </c>
      <c r="I62" s="38">
        <v>4871.0166666666664</v>
      </c>
      <c r="J62" s="38">
        <v>4922.9333333333343</v>
      </c>
      <c r="K62" s="31">
        <v>4819.1000000000004</v>
      </c>
      <c r="L62" s="31">
        <v>4677.5</v>
      </c>
      <c r="M62" s="31">
        <v>3.0742799999999999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1768.1</v>
      </c>
      <c r="D63" s="38">
        <v>1772.4666666666665</v>
      </c>
      <c r="E63" s="38">
        <v>1753.633333333333</v>
      </c>
      <c r="F63" s="38">
        <v>1739.1666666666665</v>
      </c>
      <c r="G63" s="38">
        <v>1720.333333333333</v>
      </c>
      <c r="H63" s="38">
        <v>1786.9333333333329</v>
      </c>
      <c r="I63" s="38">
        <v>1805.7666666666664</v>
      </c>
      <c r="J63" s="38">
        <v>1820.2333333333329</v>
      </c>
      <c r="K63" s="31">
        <v>1791.3</v>
      </c>
      <c r="L63" s="31">
        <v>1758</v>
      </c>
      <c r="M63" s="31">
        <v>5.2800099999999999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670.65</v>
      </c>
      <c r="D64" s="38">
        <v>676.41666666666663</v>
      </c>
      <c r="E64" s="38">
        <v>660.23333333333323</v>
      </c>
      <c r="F64" s="38">
        <v>649.81666666666661</v>
      </c>
      <c r="G64" s="38">
        <v>633.63333333333321</v>
      </c>
      <c r="H64" s="38">
        <v>686.83333333333326</v>
      </c>
      <c r="I64" s="38">
        <v>703.01666666666665</v>
      </c>
      <c r="J64" s="38">
        <v>713.43333333333328</v>
      </c>
      <c r="K64" s="31">
        <v>692.6</v>
      </c>
      <c r="L64" s="31">
        <v>666</v>
      </c>
      <c r="M64" s="31">
        <v>7.8192500000000003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961.65</v>
      </c>
      <c r="D65" s="38">
        <v>966.25</v>
      </c>
      <c r="E65" s="38">
        <v>952.5</v>
      </c>
      <c r="F65" s="38">
        <v>943.35</v>
      </c>
      <c r="G65" s="38">
        <v>929.6</v>
      </c>
      <c r="H65" s="38">
        <v>975.4</v>
      </c>
      <c r="I65" s="38">
        <v>989.15</v>
      </c>
      <c r="J65" s="38">
        <v>998.3</v>
      </c>
      <c r="K65" s="31">
        <v>980</v>
      </c>
      <c r="L65" s="31">
        <v>957.1</v>
      </c>
      <c r="M65" s="31">
        <v>3.5944699999999998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286</v>
      </c>
      <c r="D66" s="38">
        <v>286.38333333333333</v>
      </c>
      <c r="E66" s="38">
        <v>284.46666666666664</v>
      </c>
      <c r="F66" s="38">
        <v>282.93333333333334</v>
      </c>
      <c r="G66" s="38">
        <v>281.01666666666665</v>
      </c>
      <c r="H66" s="38">
        <v>287.91666666666663</v>
      </c>
      <c r="I66" s="38">
        <v>289.83333333333337</v>
      </c>
      <c r="J66" s="38">
        <v>291.36666666666662</v>
      </c>
      <c r="K66" s="31">
        <v>288.3</v>
      </c>
      <c r="L66" s="31">
        <v>284.85000000000002</v>
      </c>
      <c r="M66" s="31">
        <v>23.391439999999999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1902.35</v>
      </c>
      <c r="D67" s="38">
        <v>1906.05</v>
      </c>
      <c r="E67" s="38">
        <v>1889.3</v>
      </c>
      <c r="F67" s="38">
        <v>1876.25</v>
      </c>
      <c r="G67" s="38">
        <v>1859.5</v>
      </c>
      <c r="H67" s="38">
        <v>1919.1</v>
      </c>
      <c r="I67" s="38">
        <v>1935.85</v>
      </c>
      <c r="J67" s="38">
        <v>1948.8999999999999</v>
      </c>
      <c r="K67" s="31">
        <v>1922.8</v>
      </c>
      <c r="L67" s="31">
        <v>1893</v>
      </c>
      <c r="M67" s="31">
        <v>4.0759100000000004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572.20000000000005</v>
      </c>
      <c r="D68" s="38">
        <v>579.69999999999993</v>
      </c>
      <c r="E68" s="38">
        <v>563.14999999999986</v>
      </c>
      <c r="F68" s="38">
        <v>554.09999999999991</v>
      </c>
      <c r="G68" s="38">
        <v>537.54999999999984</v>
      </c>
      <c r="H68" s="38">
        <v>588.74999999999989</v>
      </c>
      <c r="I68" s="38">
        <v>605.29999999999984</v>
      </c>
      <c r="J68" s="38">
        <v>614.34999999999991</v>
      </c>
      <c r="K68" s="31">
        <v>596.25</v>
      </c>
      <c r="L68" s="31">
        <v>570.65</v>
      </c>
      <c r="M68" s="31">
        <v>30.08774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2146.65</v>
      </c>
      <c r="D69" s="38">
        <v>2160.8333333333335</v>
      </c>
      <c r="E69" s="38">
        <v>2126.7666666666669</v>
      </c>
      <c r="F69" s="38">
        <v>2106.8833333333332</v>
      </c>
      <c r="G69" s="38">
        <v>2072.8166666666666</v>
      </c>
      <c r="H69" s="38">
        <v>2180.7166666666672</v>
      </c>
      <c r="I69" s="38">
        <v>2214.7833333333338</v>
      </c>
      <c r="J69" s="38">
        <v>2234.6666666666674</v>
      </c>
      <c r="K69" s="31">
        <v>2194.9</v>
      </c>
      <c r="L69" s="31">
        <v>2140.9499999999998</v>
      </c>
      <c r="M69" s="31">
        <v>1.7270300000000001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2062.35</v>
      </c>
      <c r="D70" s="38">
        <v>2085.3666666666668</v>
      </c>
      <c r="E70" s="38">
        <v>2031.9833333333336</v>
      </c>
      <c r="F70" s="38">
        <v>2001.6166666666668</v>
      </c>
      <c r="G70" s="38">
        <v>1948.2333333333336</v>
      </c>
      <c r="H70" s="38">
        <v>2115.7333333333336</v>
      </c>
      <c r="I70" s="38">
        <v>2169.1166666666668</v>
      </c>
      <c r="J70" s="38">
        <v>2199.4833333333336</v>
      </c>
      <c r="K70" s="31">
        <v>2138.75</v>
      </c>
      <c r="L70" s="31">
        <v>2055</v>
      </c>
      <c r="M70" s="31">
        <v>5.6849800000000004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393.6</v>
      </c>
      <c r="D71" s="38">
        <v>394.55</v>
      </c>
      <c r="E71" s="38">
        <v>389.15000000000003</v>
      </c>
      <c r="F71" s="38">
        <v>384.70000000000005</v>
      </c>
      <c r="G71" s="38">
        <v>379.30000000000007</v>
      </c>
      <c r="H71" s="38">
        <v>399</v>
      </c>
      <c r="I71" s="38">
        <v>404.4</v>
      </c>
      <c r="J71" s="38">
        <v>408.84999999999997</v>
      </c>
      <c r="K71" s="31">
        <v>399.95</v>
      </c>
      <c r="L71" s="31">
        <v>390.1</v>
      </c>
      <c r="M71" s="31">
        <v>23.671399999999998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191.45</v>
      </c>
      <c r="D72" s="38">
        <v>191.18333333333331</v>
      </c>
      <c r="E72" s="38">
        <v>189.66666666666663</v>
      </c>
      <c r="F72" s="38">
        <v>187.88333333333333</v>
      </c>
      <c r="G72" s="38">
        <v>186.36666666666665</v>
      </c>
      <c r="H72" s="38">
        <v>192.96666666666661</v>
      </c>
      <c r="I72" s="38">
        <v>194.48333333333332</v>
      </c>
      <c r="J72" s="38">
        <v>196.26666666666659</v>
      </c>
      <c r="K72" s="31">
        <v>192.7</v>
      </c>
      <c r="L72" s="31">
        <v>189.4</v>
      </c>
      <c r="M72" s="31">
        <v>6.2181300000000004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3668.65</v>
      </c>
      <c r="D73" s="38">
        <v>3689.9333333333329</v>
      </c>
      <c r="E73" s="38">
        <v>3639.8666666666659</v>
      </c>
      <c r="F73" s="38">
        <v>3611.083333333333</v>
      </c>
      <c r="G73" s="38">
        <v>3561.016666666666</v>
      </c>
      <c r="H73" s="38">
        <v>3718.7166666666658</v>
      </c>
      <c r="I73" s="38">
        <v>3768.7833333333324</v>
      </c>
      <c r="J73" s="38">
        <v>3797.5666666666657</v>
      </c>
      <c r="K73" s="31">
        <v>3740</v>
      </c>
      <c r="L73" s="31">
        <v>3661.15</v>
      </c>
      <c r="M73" s="31">
        <v>4.8906499999999999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4244</v>
      </c>
      <c r="D74" s="38">
        <v>4254.666666666667</v>
      </c>
      <c r="E74" s="38">
        <v>4209.3333333333339</v>
      </c>
      <c r="F74" s="38">
        <v>4174.666666666667</v>
      </c>
      <c r="G74" s="38">
        <v>4129.3333333333339</v>
      </c>
      <c r="H74" s="38">
        <v>4289.3333333333339</v>
      </c>
      <c r="I74" s="38">
        <v>4334.6666666666679</v>
      </c>
      <c r="J74" s="38">
        <v>4369.3333333333339</v>
      </c>
      <c r="K74" s="31">
        <v>4300</v>
      </c>
      <c r="L74" s="31">
        <v>4220</v>
      </c>
      <c r="M74" s="31">
        <v>2.83819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502.85</v>
      </c>
      <c r="D75" s="38">
        <v>506.90000000000003</v>
      </c>
      <c r="E75" s="38">
        <v>497.40000000000009</v>
      </c>
      <c r="F75" s="38">
        <v>491.95000000000005</v>
      </c>
      <c r="G75" s="38">
        <v>482.4500000000001</v>
      </c>
      <c r="H75" s="38">
        <v>512.35000000000014</v>
      </c>
      <c r="I75" s="38">
        <v>521.84999999999991</v>
      </c>
      <c r="J75" s="38">
        <v>527.30000000000007</v>
      </c>
      <c r="K75" s="31">
        <v>516.4</v>
      </c>
      <c r="L75" s="31">
        <v>501.45</v>
      </c>
      <c r="M75" s="31">
        <v>39.38391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3808.95</v>
      </c>
      <c r="D76" s="38">
        <v>3817.65</v>
      </c>
      <c r="E76" s="38">
        <v>3791.3</v>
      </c>
      <c r="F76" s="38">
        <v>3773.65</v>
      </c>
      <c r="G76" s="38">
        <v>3747.3</v>
      </c>
      <c r="H76" s="38">
        <v>3835.3</v>
      </c>
      <c r="I76" s="38">
        <v>3861.6499999999996</v>
      </c>
      <c r="J76" s="38">
        <v>3879.3</v>
      </c>
      <c r="K76" s="31">
        <v>3844</v>
      </c>
      <c r="L76" s="31">
        <v>3800</v>
      </c>
      <c r="M76" s="31">
        <v>2.0682700000000001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5182.5</v>
      </c>
      <c r="D77" s="38">
        <v>5188.55</v>
      </c>
      <c r="E77" s="38">
        <v>5103.9500000000007</v>
      </c>
      <c r="F77" s="38">
        <v>5025.4000000000005</v>
      </c>
      <c r="G77" s="38">
        <v>4940.8000000000011</v>
      </c>
      <c r="H77" s="38">
        <v>5267.1</v>
      </c>
      <c r="I77" s="38">
        <v>5351.7000000000007</v>
      </c>
      <c r="J77" s="38">
        <v>5430.25</v>
      </c>
      <c r="K77" s="31">
        <v>5273.15</v>
      </c>
      <c r="L77" s="31">
        <v>5110</v>
      </c>
      <c r="M77" s="31">
        <v>5.5434400000000004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3184.8</v>
      </c>
      <c r="D78" s="38">
        <v>3202.9333333333329</v>
      </c>
      <c r="E78" s="38">
        <v>3157.8666666666659</v>
      </c>
      <c r="F78" s="38">
        <v>3130.9333333333329</v>
      </c>
      <c r="G78" s="38">
        <v>3085.8666666666659</v>
      </c>
      <c r="H78" s="38">
        <v>3229.8666666666659</v>
      </c>
      <c r="I78" s="38">
        <v>3274.9333333333325</v>
      </c>
      <c r="J78" s="38">
        <v>3301.8666666666659</v>
      </c>
      <c r="K78" s="31">
        <v>3248</v>
      </c>
      <c r="L78" s="31">
        <v>3176</v>
      </c>
      <c r="M78" s="31">
        <v>20.99192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2212.9</v>
      </c>
      <c r="D79" s="38">
        <v>2221.6333333333332</v>
      </c>
      <c r="E79" s="38">
        <v>2183.2666666666664</v>
      </c>
      <c r="F79" s="38">
        <v>2153.6333333333332</v>
      </c>
      <c r="G79" s="38">
        <v>2115.2666666666664</v>
      </c>
      <c r="H79" s="38">
        <v>2251.2666666666664</v>
      </c>
      <c r="I79" s="38">
        <v>2289.6333333333332</v>
      </c>
      <c r="J79" s="38">
        <v>2319.2666666666664</v>
      </c>
      <c r="K79" s="31">
        <v>2260</v>
      </c>
      <c r="L79" s="31">
        <v>2192</v>
      </c>
      <c r="M79" s="31">
        <v>2.4971800000000002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135.15</v>
      </c>
      <c r="D80" s="38">
        <v>134.88333333333335</v>
      </c>
      <c r="E80" s="38">
        <v>133.56666666666672</v>
      </c>
      <c r="F80" s="38">
        <v>131.98333333333338</v>
      </c>
      <c r="G80" s="38">
        <v>130.66666666666674</v>
      </c>
      <c r="H80" s="38">
        <v>136.4666666666667</v>
      </c>
      <c r="I80" s="38">
        <v>137.78333333333336</v>
      </c>
      <c r="J80" s="38">
        <v>139.36666666666667</v>
      </c>
      <c r="K80" s="31">
        <v>136.19999999999999</v>
      </c>
      <c r="L80" s="31">
        <v>133.30000000000001</v>
      </c>
      <c r="M80" s="31">
        <v>138.48264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2873.35</v>
      </c>
      <c r="D81" s="38">
        <v>2898.4333333333329</v>
      </c>
      <c r="E81" s="38">
        <v>2841.9166666666661</v>
      </c>
      <c r="F81" s="38">
        <v>2810.4833333333331</v>
      </c>
      <c r="G81" s="38">
        <v>2753.9666666666662</v>
      </c>
      <c r="H81" s="38">
        <v>2929.8666666666659</v>
      </c>
      <c r="I81" s="38">
        <v>2986.3833333333332</v>
      </c>
      <c r="J81" s="38">
        <v>3017.8166666666657</v>
      </c>
      <c r="K81" s="31">
        <v>2954.95</v>
      </c>
      <c r="L81" s="31">
        <v>2867</v>
      </c>
      <c r="M81" s="31">
        <v>1.6993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325.8</v>
      </c>
      <c r="D82" s="38">
        <v>325.18333333333334</v>
      </c>
      <c r="E82" s="38">
        <v>322.11666666666667</v>
      </c>
      <c r="F82" s="38">
        <v>318.43333333333334</v>
      </c>
      <c r="G82" s="38">
        <v>315.36666666666667</v>
      </c>
      <c r="H82" s="38">
        <v>328.86666666666667</v>
      </c>
      <c r="I82" s="38">
        <v>331.93333333333339</v>
      </c>
      <c r="J82" s="38">
        <v>335.61666666666667</v>
      </c>
      <c r="K82" s="31">
        <v>328.25</v>
      </c>
      <c r="L82" s="31">
        <v>321.5</v>
      </c>
      <c r="M82" s="31">
        <v>20.35961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110.7</v>
      </c>
      <c r="D83" s="38">
        <v>110.65000000000002</v>
      </c>
      <c r="E83" s="38">
        <v>109.20000000000005</v>
      </c>
      <c r="F83" s="38">
        <v>107.70000000000003</v>
      </c>
      <c r="G83" s="38">
        <v>106.25000000000006</v>
      </c>
      <c r="H83" s="38">
        <v>112.15000000000003</v>
      </c>
      <c r="I83" s="38">
        <v>113.6</v>
      </c>
      <c r="J83" s="38">
        <v>115.10000000000002</v>
      </c>
      <c r="K83" s="31">
        <v>112.1</v>
      </c>
      <c r="L83" s="31">
        <v>109.15</v>
      </c>
      <c r="M83" s="31">
        <v>150.22279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1046.1500000000001</v>
      </c>
      <c r="D84" s="38">
        <v>1052.1333333333334</v>
      </c>
      <c r="E84" s="38">
        <v>1036.0166666666669</v>
      </c>
      <c r="F84" s="38">
        <v>1025.8833333333334</v>
      </c>
      <c r="G84" s="38">
        <v>1009.7666666666669</v>
      </c>
      <c r="H84" s="38">
        <v>1062.2666666666669</v>
      </c>
      <c r="I84" s="38">
        <v>1078.3833333333332</v>
      </c>
      <c r="J84" s="38">
        <v>1088.5166666666669</v>
      </c>
      <c r="K84" s="31">
        <v>1068.25</v>
      </c>
      <c r="L84" s="31">
        <v>1042</v>
      </c>
      <c r="M84" s="31">
        <v>3.1778200000000001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1062.5999999999999</v>
      </c>
      <c r="D85" s="38">
        <v>1071.5166666666667</v>
      </c>
      <c r="E85" s="38">
        <v>1051.0833333333333</v>
      </c>
      <c r="F85" s="38">
        <v>1039.5666666666666</v>
      </c>
      <c r="G85" s="38">
        <v>1019.1333333333332</v>
      </c>
      <c r="H85" s="38">
        <v>1083.0333333333333</v>
      </c>
      <c r="I85" s="38">
        <v>1103.4666666666667</v>
      </c>
      <c r="J85" s="38">
        <v>1114.9833333333333</v>
      </c>
      <c r="K85" s="31">
        <v>1091.95</v>
      </c>
      <c r="L85" s="31">
        <v>1060</v>
      </c>
      <c r="M85" s="31">
        <v>7.7399100000000001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1581.85</v>
      </c>
      <c r="D86" s="38">
        <v>1585.3999999999999</v>
      </c>
      <c r="E86" s="38">
        <v>1558.8999999999996</v>
      </c>
      <c r="F86" s="38">
        <v>1535.9499999999998</v>
      </c>
      <c r="G86" s="38">
        <v>1509.4499999999996</v>
      </c>
      <c r="H86" s="38">
        <v>1608.3499999999997</v>
      </c>
      <c r="I86" s="38">
        <v>1634.8500000000001</v>
      </c>
      <c r="J86" s="38">
        <v>1657.7999999999997</v>
      </c>
      <c r="K86" s="31">
        <v>1611.9</v>
      </c>
      <c r="L86" s="31">
        <v>1562.45</v>
      </c>
      <c r="M86" s="31">
        <v>5.4492000000000003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1743.3</v>
      </c>
      <c r="D87" s="38">
        <v>1750.3333333333333</v>
      </c>
      <c r="E87" s="38">
        <v>1729.9666666666665</v>
      </c>
      <c r="F87" s="38">
        <v>1716.6333333333332</v>
      </c>
      <c r="G87" s="38">
        <v>1696.2666666666664</v>
      </c>
      <c r="H87" s="38">
        <v>1763.6666666666665</v>
      </c>
      <c r="I87" s="38">
        <v>1784.0333333333333</v>
      </c>
      <c r="J87" s="38">
        <v>1797.3666666666666</v>
      </c>
      <c r="K87" s="31">
        <v>1770.7</v>
      </c>
      <c r="L87" s="31">
        <v>1737</v>
      </c>
      <c r="M87" s="31">
        <v>5.5269500000000003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476.9</v>
      </c>
      <c r="D88" s="38">
        <v>478.06666666666661</v>
      </c>
      <c r="E88" s="38">
        <v>471.73333333333323</v>
      </c>
      <c r="F88" s="38">
        <v>466.56666666666661</v>
      </c>
      <c r="G88" s="38">
        <v>460.23333333333323</v>
      </c>
      <c r="H88" s="38">
        <v>483.23333333333323</v>
      </c>
      <c r="I88" s="38">
        <v>489.56666666666661</v>
      </c>
      <c r="J88" s="38">
        <v>494.73333333333323</v>
      </c>
      <c r="K88" s="31">
        <v>484.4</v>
      </c>
      <c r="L88" s="31">
        <v>472.9</v>
      </c>
      <c r="M88" s="31">
        <v>10.69365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3759.5</v>
      </c>
      <c r="D89" s="38">
        <v>3751.4333333333329</v>
      </c>
      <c r="E89" s="38">
        <v>3718.0666666666657</v>
      </c>
      <c r="F89" s="38">
        <v>3676.6333333333328</v>
      </c>
      <c r="G89" s="38">
        <v>3643.2666666666655</v>
      </c>
      <c r="H89" s="38">
        <v>3792.8666666666659</v>
      </c>
      <c r="I89" s="38">
        <v>3826.2333333333336</v>
      </c>
      <c r="J89" s="38">
        <v>3867.6666666666661</v>
      </c>
      <c r="K89" s="31">
        <v>3784.8</v>
      </c>
      <c r="L89" s="31">
        <v>3710</v>
      </c>
      <c r="M89" s="31">
        <v>15.729979999999999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1284.4000000000001</v>
      </c>
      <c r="D90" s="38">
        <v>1290.7333333333333</v>
      </c>
      <c r="E90" s="38">
        <v>1269.6666666666667</v>
      </c>
      <c r="F90" s="38">
        <v>1254.9333333333334</v>
      </c>
      <c r="G90" s="38">
        <v>1233.8666666666668</v>
      </c>
      <c r="H90" s="38">
        <v>1305.4666666666667</v>
      </c>
      <c r="I90" s="38">
        <v>1326.5333333333333</v>
      </c>
      <c r="J90" s="38">
        <v>1341.2666666666667</v>
      </c>
      <c r="K90" s="31">
        <v>1311.8</v>
      </c>
      <c r="L90" s="31">
        <v>1276</v>
      </c>
      <c r="M90" s="31">
        <v>4.0541200000000002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1157.5999999999999</v>
      </c>
      <c r="D91" s="38">
        <v>1164.7833333333335</v>
      </c>
      <c r="E91" s="38">
        <v>1146.616666666667</v>
      </c>
      <c r="F91" s="38">
        <v>1135.6333333333334</v>
      </c>
      <c r="G91" s="38">
        <v>1117.4666666666669</v>
      </c>
      <c r="H91" s="38">
        <v>1175.7666666666671</v>
      </c>
      <c r="I91" s="38">
        <v>1193.9333333333336</v>
      </c>
      <c r="J91" s="38">
        <v>1204.9166666666672</v>
      </c>
      <c r="K91" s="31">
        <v>1182.95</v>
      </c>
      <c r="L91" s="31">
        <v>1153.8</v>
      </c>
      <c r="M91" s="31">
        <v>21.595849999999999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2769.45</v>
      </c>
      <c r="D92" s="38">
        <v>2775.8166666666671</v>
      </c>
      <c r="E92" s="38">
        <v>2756.6333333333341</v>
      </c>
      <c r="F92" s="38">
        <v>2743.8166666666671</v>
      </c>
      <c r="G92" s="38">
        <v>2724.6333333333341</v>
      </c>
      <c r="H92" s="38">
        <v>2788.6333333333341</v>
      </c>
      <c r="I92" s="38">
        <v>2807.8166666666675</v>
      </c>
      <c r="J92" s="38">
        <v>2820.6333333333341</v>
      </c>
      <c r="K92" s="31">
        <v>2795</v>
      </c>
      <c r="L92" s="31">
        <v>2763</v>
      </c>
      <c r="M92" s="31">
        <v>18.959009999999999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2252.9499999999998</v>
      </c>
      <c r="D93" s="38">
        <v>2252.1333333333332</v>
      </c>
      <c r="E93" s="38">
        <v>2237.8166666666666</v>
      </c>
      <c r="F93" s="38">
        <v>2222.6833333333334</v>
      </c>
      <c r="G93" s="38">
        <v>2208.3666666666668</v>
      </c>
      <c r="H93" s="38">
        <v>2267.2666666666664</v>
      </c>
      <c r="I93" s="38">
        <v>2281.583333333333</v>
      </c>
      <c r="J93" s="38">
        <v>2296.7166666666662</v>
      </c>
      <c r="K93" s="31">
        <v>2266.4499999999998</v>
      </c>
      <c r="L93" s="31">
        <v>2237</v>
      </c>
      <c r="M93" s="31">
        <v>2.6086100000000001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1660.4</v>
      </c>
      <c r="D94" s="38">
        <v>1663.8999999999999</v>
      </c>
      <c r="E94" s="38">
        <v>1652.7999999999997</v>
      </c>
      <c r="F94" s="38">
        <v>1645.1999999999998</v>
      </c>
      <c r="G94" s="38">
        <v>1634.0999999999997</v>
      </c>
      <c r="H94" s="38">
        <v>1671.4999999999998</v>
      </c>
      <c r="I94" s="38">
        <v>1682.5999999999997</v>
      </c>
      <c r="J94" s="38">
        <v>1690.1999999999998</v>
      </c>
      <c r="K94" s="31">
        <v>1675</v>
      </c>
      <c r="L94" s="31">
        <v>1656.3</v>
      </c>
      <c r="M94" s="31">
        <v>99.631680000000003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658.1</v>
      </c>
      <c r="D95" s="38">
        <v>664.6</v>
      </c>
      <c r="E95" s="38">
        <v>650.20000000000005</v>
      </c>
      <c r="F95" s="38">
        <v>642.30000000000007</v>
      </c>
      <c r="G95" s="38">
        <v>627.90000000000009</v>
      </c>
      <c r="H95" s="38">
        <v>672.5</v>
      </c>
      <c r="I95" s="38">
        <v>686.89999999999986</v>
      </c>
      <c r="J95" s="38">
        <v>694.8</v>
      </c>
      <c r="K95" s="31">
        <v>679</v>
      </c>
      <c r="L95" s="31">
        <v>656.7</v>
      </c>
      <c r="M95" s="31">
        <v>54.257840000000002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3148.2</v>
      </c>
      <c r="D96" s="38">
        <v>3148.7333333333336</v>
      </c>
      <c r="E96" s="38">
        <v>3125.4666666666672</v>
      </c>
      <c r="F96" s="38">
        <v>3102.7333333333336</v>
      </c>
      <c r="G96" s="38">
        <v>3079.4666666666672</v>
      </c>
      <c r="H96" s="38">
        <v>3171.4666666666672</v>
      </c>
      <c r="I96" s="38">
        <v>3194.7333333333336</v>
      </c>
      <c r="J96" s="38">
        <v>3217.4666666666672</v>
      </c>
      <c r="K96" s="31">
        <v>3172</v>
      </c>
      <c r="L96" s="31">
        <v>3126</v>
      </c>
      <c r="M96" s="31">
        <v>9.3113499999999991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422.7</v>
      </c>
      <c r="D97" s="38">
        <v>422.06666666666666</v>
      </c>
      <c r="E97" s="38">
        <v>419.13333333333333</v>
      </c>
      <c r="F97" s="38">
        <v>415.56666666666666</v>
      </c>
      <c r="G97" s="38">
        <v>412.63333333333333</v>
      </c>
      <c r="H97" s="38">
        <v>425.63333333333333</v>
      </c>
      <c r="I97" s="38">
        <v>428.56666666666661</v>
      </c>
      <c r="J97" s="38">
        <v>432.13333333333333</v>
      </c>
      <c r="K97" s="31">
        <v>425</v>
      </c>
      <c r="L97" s="31">
        <v>418.5</v>
      </c>
      <c r="M97" s="31">
        <v>67.699089999999998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305.95</v>
      </c>
      <c r="D98" s="38">
        <v>304.48333333333335</v>
      </c>
      <c r="E98" s="38">
        <v>300.9666666666667</v>
      </c>
      <c r="F98" s="38">
        <v>295.98333333333335</v>
      </c>
      <c r="G98" s="38">
        <v>292.4666666666667</v>
      </c>
      <c r="H98" s="38">
        <v>309.4666666666667</v>
      </c>
      <c r="I98" s="38">
        <v>312.98333333333335</v>
      </c>
      <c r="J98" s="38">
        <v>317.9666666666667</v>
      </c>
      <c r="K98" s="31">
        <v>308</v>
      </c>
      <c r="L98" s="31">
        <v>299.5</v>
      </c>
      <c r="M98" s="31">
        <v>59.037120000000002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2698.1</v>
      </c>
      <c r="D99" s="38">
        <v>2719.5833333333335</v>
      </c>
      <c r="E99" s="38">
        <v>2669.5166666666669</v>
      </c>
      <c r="F99" s="38">
        <v>2640.9333333333334</v>
      </c>
      <c r="G99" s="38">
        <v>2590.8666666666668</v>
      </c>
      <c r="H99" s="38">
        <v>2748.166666666667</v>
      </c>
      <c r="I99" s="38">
        <v>2798.2333333333336</v>
      </c>
      <c r="J99" s="38">
        <v>2826.8166666666671</v>
      </c>
      <c r="K99" s="31">
        <v>2769.65</v>
      </c>
      <c r="L99" s="31">
        <v>2691</v>
      </c>
      <c r="M99" s="31">
        <v>11.789300000000001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340.6</v>
      </c>
      <c r="D100" s="38">
        <v>340.7166666666667</v>
      </c>
      <c r="E100" s="38">
        <v>337.43333333333339</v>
      </c>
      <c r="F100" s="38">
        <v>334.26666666666671</v>
      </c>
      <c r="G100" s="38">
        <v>330.98333333333341</v>
      </c>
      <c r="H100" s="38">
        <v>343.88333333333338</v>
      </c>
      <c r="I100" s="38">
        <v>347.16666666666669</v>
      </c>
      <c r="J100" s="38">
        <v>350.33333333333337</v>
      </c>
      <c r="K100" s="31">
        <v>344</v>
      </c>
      <c r="L100" s="31">
        <v>337.55</v>
      </c>
      <c r="M100" s="31">
        <v>33.906440000000003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42746.55</v>
      </c>
      <c r="D101" s="38">
        <v>42661.533333333333</v>
      </c>
      <c r="E101" s="38">
        <v>42453.666666666664</v>
      </c>
      <c r="F101" s="38">
        <v>42160.783333333333</v>
      </c>
      <c r="G101" s="38">
        <v>41952.916666666664</v>
      </c>
      <c r="H101" s="38">
        <v>42954.416666666664</v>
      </c>
      <c r="I101" s="38">
        <v>43162.283333333333</v>
      </c>
      <c r="J101" s="38">
        <v>43455.166666666664</v>
      </c>
      <c r="K101" s="31">
        <v>42869.4</v>
      </c>
      <c r="L101" s="31">
        <v>42368.65</v>
      </c>
      <c r="M101" s="31">
        <v>1.6750000000000001E-2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946.4</v>
      </c>
      <c r="D102" s="38">
        <v>948.41666666666663</v>
      </c>
      <c r="E102" s="38">
        <v>941.7833333333333</v>
      </c>
      <c r="F102" s="38">
        <v>937.16666666666663</v>
      </c>
      <c r="G102" s="38">
        <v>930.5333333333333</v>
      </c>
      <c r="H102" s="38">
        <v>953.0333333333333</v>
      </c>
      <c r="I102" s="38">
        <v>959.66666666666674</v>
      </c>
      <c r="J102" s="38">
        <v>964.2833333333333</v>
      </c>
      <c r="K102" s="31">
        <v>955.05</v>
      </c>
      <c r="L102" s="31">
        <v>943.8</v>
      </c>
      <c r="M102" s="31">
        <v>85.938069999999996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1337.65</v>
      </c>
      <c r="D103" s="38">
        <v>1339.2166666666669</v>
      </c>
      <c r="E103" s="38">
        <v>1323.9833333333338</v>
      </c>
      <c r="F103" s="38">
        <v>1310.3166666666668</v>
      </c>
      <c r="G103" s="38">
        <v>1295.0833333333337</v>
      </c>
      <c r="H103" s="38">
        <v>1352.8833333333339</v>
      </c>
      <c r="I103" s="38">
        <v>1368.116666666667</v>
      </c>
      <c r="J103" s="38">
        <v>1381.783333333334</v>
      </c>
      <c r="K103" s="31">
        <v>1354.45</v>
      </c>
      <c r="L103" s="31">
        <v>1325.55</v>
      </c>
      <c r="M103" s="31">
        <v>6.4026699999999996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573.29999999999995</v>
      </c>
      <c r="D104" s="38">
        <v>575.2166666666667</v>
      </c>
      <c r="E104" s="38">
        <v>569.18333333333339</v>
      </c>
      <c r="F104" s="38">
        <v>565.06666666666672</v>
      </c>
      <c r="G104" s="38">
        <v>559.03333333333342</v>
      </c>
      <c r="H104" s="38">
        <v>579.33333333333337</v>
      </c>
      <c r="I104" s="38">
        <v>585.36666666666667</v>
      </c>
      <c r="J104" s="38">
        <v>589.48333333333335</v>
      </c>
      <c r="K104" s="31">
        <v>581.25</v>
      </c>
      <c r="L104" s="31">
        <v>571.1</v>
      </c>
      <c r="M104" s="31">
        <v>8.7563300000000002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7.45</v>
      </c>
      <c r="D105" s="38">
        <v>7.4666666666666659</v>
      </c>
      <c r="E105" s="38">
        <v>7.383333333333332</v>
      </c>
      <c r="F105" s="38">
        <v>7.3166666666666664</v>
      </c>
      <c r="G105" s="38">
        <v>7.2333333333333325</v>
      </c>
      <c r="H105" s="38">
        <v>7.5333333333333314</v>
      </c>
      <c r="I105" s="38">
        <v>7.6166666666666654</v>
      </c>
      <c r="J105" s="38">
        <v>7.6833333333333309</v>
      </c>
      <c r="K105" s="31">
        <v>7.55</v>
      </c>
      <c r="L105" s="31">
        <v>7.4</v>
      </c>
      <c r="M105" s="31">
        <v>442.64999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79.7</v>
      </c>
      <c r="D106" s="38">
        <v>79.850000000000009</v>
      </c>
      <c r="E106" s="38">
        <v>78.90000000000002</v>
      </c>
      <c r="F106" s="38">
        <v>78.100000000000009</v>
      </c>
      <c r="G106" s="38">
        <v>77.15000000000002</v>
      </c>
      <c r="H106" s="38">
        <v>80.65000000000002</v>
      </c>
      <c r="I106" s="38">
        <v>81.600000000000009</v>
      </c>
      <c r="J106" s="38">
        <v>82.40000000000002</v>
      </c>
      <c r="K106" s="31">
        <v>80.8</v>
      </c>
      <c r="L106" s="31">
        <v>79.05</v>
      </c>
      <c r="M106" s="31">
        <v>278.05119000000002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495.3</v>
      </c>
      <c r="D107" s="38">
        <v>494.7833333333333</v>
      </c>
      <c r="E107" s="38">
        <v>488.56666666666661</v>
      </c>
      <c r="F107" s="38">
        <v>481.83333333333331</v>
      </c>
      <c r="G107" s="38">
        <v>475.61666666666662</v>
      </c>
      <c r="H107" s="38">
        <v>501.51666666666659</v>
      </c>
      <c r="I107" s="38">
        <v>507.73333333333329</v>
      </c>
      <c r="J107" s="38">
        <v>514.46666666666658</v>
      </c>
      <c r="K107" s="31">
        <v>501</v>
      </c>
      <c r="L107" s="31">
        <v>488.05</v>
      </c>
      <c r="M107" s="31">
        <v>24.77797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382.45</v>
      </c>
      <c r="D108" s="38">
        <v>385.11666666666662</v>
      </c>
      <c r="E108" s="38">
        <v>377.68333333333322</v>
      </c>
      <c r="F108" s="38">
        <v>372.91666666666663</v>
      </c>
      <c r="G108" s="38">
        <v>365.48333333333323</v>
      </c>
      <c r="H108" s="38">
        <v>389.88333333333321</v>
      </c>
      <c r="I108" s="38">
        <v>397.31666666666661</v>
      </c>
      <c r="J108" s="38">
        <v>402.0833333333332</v>
      </c>
      <c r="K108" s="31">
        <v>392.55</v>
      </c>
      <c r="L108" s="31">
        <v>380.35</v>
      </c>
      <c r="M108" s="31">
        <v>43.22916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308.3</v>
      </c>
      <c r="D109" s="38">
        <v>306.61666666666667</v>
      </c>
      <c r="E109" s="38">
        <v>303.18333333333334</v>
      </c>
      <c r="F109" s="38">
        <v>298.06666666666666</v>
      </c>
      <c r="G109" s="38">
        <v>294.63333333333333</v>
      </c>
      <c r="H109" s="38">
        <v>311.73333333333335</v>
      </c>
      <c r="I109" s="38">
        <v>315.16666666666674</v>
      </c>
      <c r="J109" s="38">
        <v>320.28333333333336</v>
      </c>
      <c r="K109" s="31">
        <v>310.05</v>
      </c>
      <c r="L109" s="31">
        <v>301.5</v>
      </c>
      <c r="M109" s="31">
        <v>18.12762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2631.05</v>
      </c>
      <c r="D110" s="38">
        <v>2655.9833333333336</v>
      </c>
      <c r="E110" s="38">
        <v>2597.0666666666671</v>
      </c>
      <c r="F110" s="38">
        <v>2563.0833333333335</v>
      </c>
      <c r="G110" s="38">
        <v>2504.166666666667</v>
      </c>
      <c r="H110" s="38">
        <v>2689.9666666666672</v>
      </c>
      <c r="I110" s="38">
        <v>2748.8833333333332</v>
      </c>
      <c r="J110" s="38">
        <v>2782.8666666666672</v>
      </c>
      <c r="K110" s="31">
        <v>2714.9</v>
      </c>
      <c r="L110" s="31">
        <v>2622</v>
      </c>
      <c r="M110" s="31">
        <v>4.8189900000000003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1357.1</v>
      </c>
      <c r="D111" s="38">
        <v>1368.0166666666667</v>
      </c>
      <c r="E111" s="38">
        <v>1342.0833333333333</v>
      </c>
      <c r="F111" s="38">
        <v>1327.0666666666666</v>
      </c>
      <c r="G111" s="38">
        <v>1301.1333333333332</v>
      </c>
      <c r="H111" s="38">
        <v>1383.0333333333333</v>
      </c>
      <c r="I111" s="38">
        <v>1408.9666666666667</v>
      </c>
      <c r="J111" s="38">
        <v>1423.9833333333333</v>
      </c>
      <c r="K111" s="31">
        <v>1393.95</v>
      </c>
      <c r="L111" s="31">
        <v>1353</v>
      </c>
      <c r="M111" s="31">
        <v>29.22616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163.4</v>
      </c>
      <c r="D112" s="38">
        <v>163.76666666666668</v>
      </c>
      <c r="E112" s="38">
        <v>161.13333333333335</v>
      </c>
      <c r="F112" s="38">
        <v>158.86666666666667</v>
      </c>
      <c r="G112" s="38">
        <v>156.23333333333335</v>
      </c>
      <c r="H112" s="38">
        <v>166.03333333333336</v>
      </c>
      <c r="I112" s="38">
        <v>168.66666666666669</v>
      </c>
      <c r="J112" s="38">
        <v>170.93333333333337</v>
      </c>
      <c r="K112" s="31">
        <v>166.4</v>
      </c>
      <c r="L112" s="31">
        <v>161.5</v>
      </c>
      <c r="M112" s="31">
        <v>78.010199999999998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1330.2</v>
      </c>
      <c r="D113" s="38">
        <v>1333.7833333333333</v>
      </c>
      <c r="E113" s="38">
        <v>1321.7666666666667</v>
      </c>
      <c r="F113" s="38">
        <v>1313.3333333333333</v>
      </c>
      <c r="G113" s="38">
        <v>1301.3166666666666</v>
      </c>
      <c r="H113" s="38">
        <v>1342.2166666666667</v>
      </c>
      <c r="I113" s="38">
        <v>1354.2333333333331</v>
      </c>
      <c r="J113" s="38">
        <v>1362.6666666666667</v>
      </c>
      <c r="K113" s="31">
        <v>1345.8</v>
      </c>
      <c r="L113" s="31">
        <v>1325.35</v>
      </c>
      <c r="M113" s="31">
        <v>62.956470000000003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99.2</v>
      </c>
      <c r="D114" s="38">
        <v>99.75</v>
      </c>
      <c r="E114" s="38">
        <v>98.25</v>
      </c>
      <c r="F114" s="38">
        <v>97.3</v>
      </c>
      <c r="G114" s="38">
        <v>95.8</v>
      </c>
      <c r="H114" s="38">
        <v>100.7</v>
      </c>
      <c r="I114" s="38">
        <v>102.2</v>
      </c>
      <c r="J114" s="38">
        <v>103.15</v>
      </c>
      <c r="K114" s="31">
        <v>101.25</v>
      </c>
      <c r="L114" s="31">
        <v>98.8</v>
      </c>
      <c r="M114" s="31">
        <v>375.46404999999999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759.3</v>
      </c>
      <c r="D115" s="38">
        <v>760.01666666666654</v>
      </c>
      <c r="E115" s="38">
        <v>754.1333333333331</v>
      </c>
      <c r="F115" s="38">
        <v>748.96666666666658</v>
      </c>
      <c r="G115" s="38">
        <v>743.08333333333314</v>
      </c>
      <c r="H115" s="38">
        <v>765.18333333333305</v>
      </c>
      <c r="I115" s="38">
        <v>771.06666666666649</v>
      </c>
      <c r="J115" s="38">
        <v>776.23333333333301</v>
      </c>
      <c r="K115" s="31">
        <v>765.9</v>
      </c>
      <c r="L115" s="31">
        <v>754.85</v>
      </c>
      <c r="M115" s="31">
        <v>4.2828400000000002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630.65</v>
      </c>
      <c r="D116" s="38">
        <v>631.36666666666667</v>
      </c>
      <c r="E116" s="38">
        <v>626.2833333333333</v>
      </c>
      <c r="F116" s="38">
        <v>621.91666666666663</v>
      </c>
      <c r="G116" s="38">
        <v>616.83333333333326</v>
      </c>
      <c r="H116" s="38">
        <v>635.73333333333335</v>
      </c>
      <c r="I116" s="38">
        <v>640.81666666666661</v>
      </c>
      <c r="J116" s="38">
        <v>645.18333333333339</v>
      </c>
      <c r="K116" s="31">
        <v>636.45000000000005</v>
      </c>
      <c r="L116" s="31">
        <v>627</v>
      </c>
      <c r="M116" s="31">
        <v>10.54909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33.1</v>
      </c>
      <c r="D117" s="38">
        <v>33.166666666666664</v>
      </c>
      <c r="E117" s="38">
        <v>32.833333333333329</v>
      </c>
      <c r="F117" s="38">
        <v>32.566666666666663</v>
      </c>
      <c r="G117" s="38">
        <v>32.233333333333327</v>
      </c>
      <c r="H117" s="38">
        <v>33.43333333333333</v>
      </c>
      <c r="I117" s="38">
        <v>33.766666666666659</v>
      </c>
      <c r="J117" s="38">
        <v>34.033333333333331</v>
      </c>
      <c r="K117" s="31">
        <v>33.5</v>
      </c>
      <c r="L117" s="31">
        <v>32.9</v>
      </c>
      <c r="M117" s="31">
        <v>149.12804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468.4</v>
      </c>
      <c r="D118" s="38">
        <v>470.5</v>
      </c>
      <c r="E118" s="38">
        <v>465.5</v>
      </c>
      <c r="F118" s="38">
        <v>462.6</v>
      </c>
      <c r="G118" s="38">
        <v>457.6</v>
      </c>
      <c r="H118" s="38">
        <v>473.4</v>
      </c>
      <c r="I118" s="38">
        <v>478.4</v>
      </c>
      <c r="J118" s="38">
        <v>481.29999999999995</v>
      </c>
      <c r="K118" s="31">
        <v>475.5</v>
      </c>
      <c r="L118" s="31">
        <v>467.6</v>
      </c>
      <c r="M118" s="31">
        <v>73.23451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610.20000000000005</v>
      </c>
      <c r="D119" s="38">
        <v>609.1</v>
      </c>
      <c r="E119" s="38">
        <v>603.5</v>
      </c>
      <c r="F119" s="38">
        <v>596.79999999999995</v>
      </c>
      <c r="G119" s="38">
        <v>591.19999999999993</v>
      </c>
      <c r="H119" s="38">
        <v>615.80000000000007</v>
      </c>
      <c r="I119" s="38">
        <v>621.4000000000002</v>
      </c>
      <c r="J119" s="38">
        <v>628.10000000000014</v>
      </c>
      <c r="K119" s="31">
        <v>614.70000000000005</v>
      </c>
      <c r="L119" s="31">
        <v>602.4</v>
      </c>
      <c r="M119" s="31">
        <v>24.277799999999999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306.64999999999998</v>
      </c>
      <c r="D120" s="38">
        <v>308.98333333333335</v>
      </c>
      <c r="E120" s="38">
        <v>302.16666666666669</v>
      </c>
      <c r="F120" s="38">
        <v>297.68333333333334</v>
      </c>
      <c r="G120" s="38">
        <v>290.86666666666667</v>
      </c>
      <c r="H120" s="38">
        <v>313.4666666666667</v>
      </c>
      <c r="I120" s="38">
        <v>320.2833333333333</v>
      </c>
      <c r="J120" s="38">
        <v>324.76666666666671</v>
      </c>
      <c r="K120" s="31">
        <v>315.8</v>
      </c>
      <c r="L120" s="31">
        <v>304.5</v>
      </c>
      <c r="M120" s="31">
        <v>33.720509999999997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788.4</v>
      </c>
      <c r="D121" s="38">
        <v>791.56666666666661</v>
      </c>
      <c r="E121" s="38">
        <v>781.23333333333323</v>
      </c>
      <c r="F121" s="38">
        <v>774.06666666666661</v>
      </c>
      <c r="G121" s="38">
        <v>763.73333333333323</v>
      </c>
      <c r="H121" s="38">
        <v>798.73333333333323</v>
      </c>
      <c r="I121" s="38">
        <v>809.06666666666672</v>
      </c>
      <c r="J121" s="38">
        <v>816.23333333333323</v>
      </c>
      <c r="K121" s="31">
        <v>801.9</v>
      </c>
      <c r="L121" s="31">
        <v>784.4</v>
      </c>
      <c r="M121" s="31">
        <v>25.478210000000001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493.25</v>
      </c>
      <c r="D122" s="38">
        <v>493.95</v>
      </c>
      <c r="E122" s="38">
        <v>487.4</v>
      </c>
      <c r="F122" s="38">
        <v>481.55</v>
      </c>
      <c r="G122" s="38">
        <v>475</v>
      </c>
      <c r="H122" s="38">
        <v>499.79999999999995</v>
      </c>
      <c r="I122" s="38">
        <v>506.35</v>
      </c>
      <c r="J122" s="38">
        <v>512.19999999999993</v>
      </c>
      <c r="K122" s="31">
        <v>500.5</v>
      </c>
      <c r="L122" s="31">
        <v>488.1</v>
      </c>
      <c r="M122" s="31">
        <v>22.126570000000001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1853.5</v>
      </c>
      <c r="D123" s="38">
        <v>1859.4666666666665</v>
      </c>
      <c r="E123" s="38">
        <v>1844.5333333333328</v>
      </c>
      <c r="F123" s="38">
        <v>1835.5666666666664</v>
      </c>
      <c r="G123" s="38">
        <v>1820.6333333333328</v>
      </c>
      <c r="H123" s="38">
        <v>1868.4333333333329</v>
      </c>
      <c r="I123" s="38">
        <v>1883.3666666666668</v>
      </c>
      <c r="J123" s="38">
        <v>1892.333333333333</v>
      </c>
      <c r="K123" s="31">
        <v>1874.4</v>
      </c>
      <c r="L123" s="31">
        <v>1850.5</v>
      </c>
      <c r="M123" s="31">
        <v>20.765440000000002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130.85</v>
      </c>
      <c r="D124" s="38">
        <v>130.04999999999998</v>
      </c>
      <c r="E124" s="38">
        <v>128.69999999999996</v>
      </c>
      <c r="F124" s="38">
        <v>126.54999999999998</v>
      </c>
      <c r="G124" s="38">
        <v>125.19999999999996</v>
      </c>
      <c r="H124" s="38">
        <v>132.19999999999996</v>
      </c>
      <c r="I124" s="38">
        <v>133.54999999999998</v>
      </c>
      <c r="J124" s="38">
        <v>135.69999999999996</v>
      </c>
      <c r="K124" s="31">
        <v>131.4</v>
      </c>
      <c r="L124" s="31">
        <v>127.9</v>
      </c>
      <c r="M124" s="31">
        <v>109.60851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2359.6</v>
      </c>
      <c r="D125" s="38">
        <v>2352.6333333333332</v>
      </c>
      <c r="E125" s="38">
        <v>2325.3166666666666</v>
      </c>
      <c r="F125" s="38">
        <v>2291.0333333333333</v>
      </c>
      <c r="G125" s="38">
        <v>2263.7166666666667</v>
      </c>
      <c r="H125" s="38">
        <v>2386.9166666666665</v>
      </c>
      <c r="I125" s="38">
        <v>2414.2333333333331</v>
      </c>
      <c r="J125" s="38">
        <v>2448.5166666666664</v>
      </c>
      <c r="K125" s="31">
        <v>2379.9499999999998</v>
      </c>
      <c r="L125" s="31">
        <v>2318.35</v>
      </c>
      <c r="M125" s="31">
        <v>4.4671200000000004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364.95</v>
      </c>
      <c r="D126" s="38">
        <v>368.41666666666669</v>
      </c>
      <c r="E126" s="38">
        <v>359.93333333333339</v>
      </c>
      <c r="F126" s="38">
        <v>354.91666666666669</v>
      </c>
      <c r="G126" s="38">
        <v>346.43333333333339</v>
      </c>
      <c r="H126" s="38">
        <v>373.43333333333339</v>
      </c>
      <c r="I126" s="38">
        <v>381.91666666666663</v>
      </c>
      <c r="J126" s="38">
        <v>386.93333333333339</v>
      </c>
      <c r="K126" s="31">
        <v>376.9</v>
      </c>
      <c r="L126" s="31">
        <v>363.4</v>
      </c>
      <c r="M126" s="31">
        <v>45.065260000000002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389.85</v>
      </c>
      <c r="D127" s="38">
        <v>392.09999999999997</v>
      </c>
      <c r="E127" s="38">
        <v>384.69999999999993</v>
      </c>
      <c r="F127" s="38">
        <v>379.54999999999995</v>
      </c>
      <c r="G127" s="38">
        <v>372.14999999999992</v>
      </c>
      <c r="H127" s="38">
        <v>397.24999999999994</v>
      </c>
      <c r="I127" s="38">
        <v>404.64999999999992</v>
      </c>
      <c r="J127" s="38">
        <v>409.79999999999995</v>
      </c>
      <c r="K127" s="31">
        <v>399.5</v>
      </c>
      <c r="L127" s="31">
        <v>386.95</v>
      </c>
      <c r="M127" s="31">
        <v>40.240850000000002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622.6</v>
      </c>
      <c r="D128" s="38">
        <v>624.85</v>
      </c>
      <c r="E128" s="38">
        <v>619</v>
      </c>
      <c r="F128" s="38">
        <v>615.4</v>
      </c>
      <c r="G128" s="38">
        <v>609.54999999999995</v>
      </c>
      <c r="H128" s="38">
        <v>628.45000000000005</v>
      </c>
      <c r="I128" s="38">
        <v>634.30000000000018</v>
      </c>
      <c r="J128" s="38">
        <v>637.90000000000009</v>
      </c>
      <c r="K128" s="31">
        <v>630.70000000000005</v>
      </c>
      <c r="L128" s="31">
        <v>621.25</v>
      </c>
      <c r="M128" s="31">
        <v>7.1106400000000001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2449.35</v>
      </c>
      <c r="D129" s="38">
        <v>2465.9833333333336</v>
      </c>
      <c r="E129" s="38">
        <v>2427.9666666666672</v>
      </c>
      <c r="F129" s="38">
        <v>2406.5833333333335</v>
      </c>
      <c r="G129" s="38">
        <v>2368.5666666666671</v>
      </c>
      <c r="H129" s="38">
        <v>2487.3666666666672</v>
      </c>
      <c r="I129" s="38">
        <v>2525.3833333333337</v>
      </c>
      <c r="J129" s="38">
        <v>2546.7666666666673</v>
      </c>
      <c r="K129" s="31">
        <v>2504</v>
      </c>
      <c r="L129" s="31">
        <v>2444.6</v>
      </c>
      <c r="M129" s="31">
        <v>18.376609999999999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5114.55</v>
      </c>
      <c r="D130" s="38">
        <v>5155.25</v>
      </c>
      <c r="E130" s="38">
        <v>5060.5</v>
      </c>
      <c r="F130" s="38">
        <v>5006.45</v>
      </c>
      <c r="G130" s="38">
        <v>4911.7</v>
      </c>
      <c r="H130" s="38">
        <v>5209.3</v>
      </c>
      <c r="I130" s="38">
        <v>5304.05</v>
      </c>
      <c r="J130" s="38">
        <v>5358.1</v>
      </c>
      <c r="K130" s="31">
        <v>5250</v>
      </c>
      <c r="L130" s="31">
        <v>5101.2</v>
      </c>
      <c r="M130" s="31">
        <v>6.0686499999999999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3943.15</v>
      </c>
      <c r="D131" s="38">
        <v>3953.8666666666668</v>
      </c>
      <c r="E131" s="38">
        <v>3895.4333333333334</v>
      </c>
      <c r="F131" s="38">
        <v>3847.7166666666667</v>
      </c>
      <c r="G131" s="38">
        <v>3789.2833333333333</v>
      </c>
      <c r="H131" s="38">
        <v>4001.5833333333335</v>
      </c>
      <c r="I131" s="38">
        <v>4060.0166666666669</v>
      </c>
      <c r="J131" s="38">
        <v>4107.7333333333336</v>
      </c>
      <c r="K131" s="31">
        <v>4012.3</v>
      </c>
      <c r="L131" s="31">
        <v>3906.15</v>
      </c>
      <c r="M131" s="31">
        <v>1.98445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900.6</v>
      </c>
      <c r="D132" s="38">
        <v>903.7833333333333</v>
      </c>
      <c r="E132" s="38">
        <v>886.56666666666661</v>
      </c>
      <c r="F132" s="38">
        <v>872.5333333333333</v>
      </c>
      <c r="G132" s="38">
        <v>855.31666666666661</v>
      </c>
      <c r="H132" s="38">
        <v>917.81666666666661</v>
      </c>
      <c r="I132" s="38">
        <v>935.0333333333333</v>
      </c>
      <c r="J132" s="38">
        <v>949.06666666666661</v>
      </c>
      <c r="K132" s="31">
        <v>921</v>
      </c>
      <c r="L132" s="31">
        <v>889.75</v>
      </c>
      <c r="M132" s="31">
        <v>14.944599999999999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1564.15</v>
      </c>
      <c r="D133" s="38">
        <v>1565.1333333333334</v>
      </c>
      <c r="E133" s="38">
        <v>1538.3166666666668</v>
      </c>
      <c r="F133" s="38">
        <v>1512.4833333333333</v>
      </c>
      <c r="G133" s="38">
        <v>1485.6666666666667</v>
      </c>
      <c r="H133" s="38">
        <v>1590.9666666666669</v>
      </c>
      <c r="I133" s="38">
        <v>1617.7833333333335</v>
      </c>
      <c r="J133" s="38">
        <v>1643.616666666667</v>
      </c>
      <c r="K133" s="31">
        <v>1591.95</v>
      </c>
      <c r="L133" s="31">
        <v>1539.3</v>
      </c>
      <c r="M133" s="31">
        <v>69.058449999999993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328.8</v>
      </c>
      <c r="D134" s="38">
        <v>330.21666666666664</v>
      </c>
      <c r="E134" s="38">
        <v>320.48333333333329</v>
      </c>
      <c r="F134" s="38">
        <v>312.16666666666663</v>
      </c>
      <c r="G134" s="38">
        <v>302.43333333333328</v>
      </c>
      <c r="H134" s="38">
        <v>338.5333333333333</v>
      </c>
      <c r="I134" s="38">
        <v>348.26666666666665</v>
      </c>
      <c r="J134" s="38">
        <v>356.58333333333331</v>
      </c>
      <c r="K134" s="31">
        <v>339.95</v>
      </c>
      <c r="L134" s="31">
        <v>321.89999999999998</v>
      </c>
      <c r="M134" s="31">
        <v>96.59639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517.04999999999995</v>
      </c>
      <c r="D135" s="38">
        <v>520.2833333333333</v>
      </c>
      <c r="E135" s="38">
        <v>510.06666666666661</v>
      </c>
      <c r="F135" s="38">
        <v>503.08333333333326</v>
      </c>
      <c r="G135" s="38">
        <v>492.86666666666656</v>
      </c>
      <c r="H135" s="38">
        <v>527.26666666666665</v>
      </c>
      <c r="I135" s="38">
        <v>537.48333333333335</v>
      </c>
      <c r="J135" s="38">
        <v>544.4666666666667</v>
      </c>
      <c r="K135" s="31">
        <v>530.5</v>
      </c>
      <c r="L135" s="31">
        <v>513.29999999999995</v>
      </c>
      <c r="M135" s="31">
        <v>26.427029999999998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9850.25</v>
      </c>
      <c r="D136" s="38">
        <v>9870.0833333333339</v>
      </c>
      <c r="E136" s="38">
        <v>9795.1666666666679</v>
      </c>
      <c r="F136" s="38">
        <v>9740.0833333333339</v>
      </c>
      <c r="G136" s="38">
        <v>9665.1666666666679</v>
      </c>
      <c r="H136" s="38">
        <v>9925.1666666666679</v>
      </c>
      <c r="I136" s="38">
        <v>10000.083333333336</v>
      </c>
      <c r="J136" s="38">
        <v>10055.166666666668</v>
      </c>
      <c r="K136" s="31">
        <v>9945</v>
      </c>
      <c r="L136" s="31">
        <v>9815</v>
      </c>
      <c r="M136" s="31">
        <v>4.5705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609.9</v>
      </c>
      <c r="D137" s="38">
        <v>611.56666666666661</v>
      </c>
      <c r="E137" s="38">
        <v>603.73333333333323</v>
      </c>
      <c r="F137" s="38">
        <v>597.56666666666661</v>
      </c>
      <c r="G137" s="38">
        <v>589.73333333333323</v>
      </c>
      <c r="H137" s="38">
        <v>617.73333333333323</v>
      </c>
      <c r="I137" s="38">
        <v>625.56666666666672</v>
      </c>
      <c r="J137" s="38">
        <v>631.73333333333323</v>
      </c>
      <c r="K137" s="31">
        <v>619.4</v>
      </c>
      <c r="L137" s="31">
        <v>605.4</v>
      </c>
      <c r="M137" s="31">
        <v>8.1900499999999994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914.65</v>
      </c>
      <c r="D138" s="38">
        <v>923.03333333333342</v>
      </c>
      <c r="E138" s="38">
        <v>903.06666666666683</v>
      </c>
      <c r="F138" s="38">
        <v>891.48333333333346</v>
      </c>
      <c r="G138" s="38">
        <v>871.51666666666688</v>
      </c>
      <c r="H138" s="38">
        <v>934.61666666666679</v>
      </c>
      <c r="I138" s="38">
        <v>954.58333333333326</v>
      </c>
      <c r="J138" s="38">
        <v>966.16666666666674</v>
      </c>
      <c r="K138" s="31">
        <v>943</v>
      </c>
      <c r="L138" s="31">
        <v>911.45</v>
      </c>
      <c r="M138" s="31">
        <v>12.43755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802.2</v>
      </c>
      <c r="D139" s="38">
        <v>804.08333333333337</v>
      </c>
      <c r="E139" s="38">
        <v>792.2166666666667</v>
      </c>
      <c r="F139" s="38">
        <v>782.23333333333335</v>
      </c>
      <c r="G139" s="38">
        <v>770.36666666666667</v>
      </c>
      <c r="H139" s="38">
        <v>814.06666666666672</v>
      </c>
      <c r="I139" s="38">
        <v>825.93333333333328</v>
      </c>
      <c r="J139" s="38">
        <v>835.91666666666674</v>
      </c>
      <c r="K139" s="31">
        <v>815.95</v>
      </c>
      <c r="L139" s="31">
        <v>794.1</v>
      </c>
      <c r="M139" s="31">
        <v>4.4932699999999999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91.35</v>
      </c>
      <c r="D140" s="38">
        <v>91.350000000000009</v>
      </c>
      <c r="E140" s="38">
        <v>90.550000000000011</v>
      </c>
      <c r="F140" s="38">
        <v>89.75</v>
      </c>
      <c r="G140" s="38">
        <v>88.95</v>
      </c>
      <c r="H140" s="38">
        <v>92.15000000000002</v>
      </c>
      <c r="I140" s="38">
        <v>92.95</v>
      </c>
      <c r="J140" s="38">
        <v>93.750000000000028</v>
      </c>
      <c r="K140" s="31">
        <v>92.15</v>
      </c>
      <c r="L140" s="31">
        <v>90.55</v>
      </c>
      <c r="M140" s="31">
        <v>93.636160000000004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1877.5</v>
      </c>
      <c r="D141" s="38">
        <v>1879.2166666666665</v>
      </c>
      <c r="E141" s="38">
        <v>1859.7333333333329</v>
      </c>
      <c r="F141" s="38">
        <v>1841.9666666666665</v>
      </c>
      <c r="G141" s="38">
        <v>1822.4833333333329</v>
      </c>
      <c r="H141" s="38">
        <v>1896.9833333333329</v>
      </c>
      <c r="I141" s="38">
        <v>1916.4666666666665</v>
      </c>
      <c r="J141" s="38">
        <v>1934.2333333333329</v>
      </c>
      <c r="K141" s="31">
        <v>1898.7</v>
      </c>
      <c r="L141" s="31">
        <v>1861.45</v>
      </c>
      <c r="M141" s="31">
        <v>4.37357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101227.65</v>
      </c>
      <c r="D142" s="38">
        <v>101294.2</v>
      </c>
      <c r="E142" s="38">
        <v>100613.45</v>
      </c>
      <c r="F142" s="38">
        <v>99999.25</v>
      </c>
      <c r="G142" s="38">
        <v>99318.5</v>
      </c>
      <c r="H142" s="38">
        <v>101908.4</v>
      </c>
      <c r="I142" s="38">
        <v>102589.15</v>
      </c>
      <c r="J142" s="38">
        <v>103203.34999999999</v>
      </c>
      <c r="K142" s="31">
        <v>101974.95</v>
      </c>
      <c r="L142" s="31">
        <v>100680</v>
      </c>
      <c r="M142" s="31">
        <v>6.3539999999999999E-2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58.35</v>
      </c>
      <c r="D143" s="38">
        <v>58.233333333333327</v>
      </c>
      <c r="E143" s="38">
        <v>57.716666666666654</v>
      </c>
      <c r="F143" s="38">
        <v>57.083333333333329</v>
      </c>
      <c r="G143" s="38">
        <v>56.566666666666656</v>
      </c>
      <c r="H143" s="38">
        <v>58.866666666666653</v>
      </c>
      <c r="I143" s="38">
        <v>59.383333333333319</v>
      </c>
      <c r="J143" s="38">
        <v>60.016666666666652</v>
      </c>
      <c r="K143" s="31">
        <v>58.75</v>
      </c>
      <c r="L143" s="31">
        <v>57.6</v>
      </c>
      <c r="M143" s="31">
        <v>37.608199999999997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1268.25</v>
      </c>
      <c r="D144" s="38">
        <v>1263.5</v>
      </c>
      <c r="E144" s="38">
        <v>1251.5999999999999</v>
      </c>
      <c r="F144" s="38">
        <v>1234.9499999999998</v>
      </c>
      <c r="G144" s="38">
        <v>1223.0499999999997</v>
      </c>
      <c r="H144" s="38">
        <v>1280.1500000000001</v>
      </c>
      <c r="I144" s="38">
        <v>1292.0500000000002</v>
      </c>
      <c r="J144" s="38">
        <v>1308.7000000000003</v>
      </c>
      <c r="K144" s="31">
        <v>1275.4000000000001</v>
      </c>
      <c r="L144" s="31">
        <v>1246.8499999999999</v>
      </c>
      <c r="M144" s="31">
        <v>3.95194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4404.8999999999996</v>
      </c>
      <c r="D145" s="38">
        <v>4419.6333333333332</v>
      </c>
      <c r="E145" s="38">
        <v>4382.8666666666668</v>
      </c>
      <c r="F145" s="38">
        <v>4360.8333333333339</v>
      </c>
      <c r="G145" s="38">
        <v>4324.0666666666675</v>
      </c>
      <c r="H145" s="38">
        <v>4441.6666666666661</v>
      </c>
      <c r="I145" s="38">
        <v>4478.4333333333325</v>
      </c>
      <c r="J145" s="38">
        <v>4500.4666666666653</v>
      </c>
      <c r="K145" s="31">
        <v>4456.3999999999996</v>
      </c>
      <c r="L145" s="31">
        <v>4397.6000000000004</v>
      </c>
      <c r="M145" s="31">
        <v>1.47255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4532.25</v>
      </c>
      <c r="D146" s="38">
        <v>4549.5</v>
      </c>
      <c r="E146" s="38">
        <v>4482.75</v>
      </c>
      <c r="F146" s="38">
        <v>4433.25</v>
      </c>
      <c r="G146" s="38">
        <v>4366.5</v>
      </c>
      <c r="H146" s="38">
        <v>4599</v>
      </c>
      <c r="I146" s="38">
        <v>4665.75</v>
      </c>
      <c r="J146" s="38">
        <v>4715.25</v>
      </c>
      <c r="K146" s="31">
        <v>4616.25</v>
      </c>
      <c r="L146" s="31">
        <v>4500</v>
      </c>
      <c r="M146" s="31">
        <v>1.56429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22906.2</v>
      </c>
      <c r="D147" s="38">
        <v>23001.016666666666</v>
      </c>
      <c r="E147" s="38">
        <v>22755.183333333334</v>
      </c>
      <c r="F147" s="38">
        <v>22604.166666666668</v>
      </c>
      <c r="G147" s="38">
        <v>22358.333333333336</v>
      </c>
      <c r="H147" s="38">
        <v>23152.033333333333</v>
      </c>
      <c r="I147" s="38">
        <v>23397.866666666669</v>
      </c>
      <c r="J147" s="38">
        <v>23548.883333333331</v>
      </c>
      <c r="K147" s="31">
        <v>23246.85</v>
      </c>
      <c r="L147" s="31">
        <v>22850</v>
      </c>
      <c r="M147" s="31">
        <v>0.56464000000000003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46.1</v>
      </c>
      <c r="D148" s="38">
        <v>46.333333333333336</v>
      </c>
      <c r="E148" s="38">
        <v>45.516666666666673</v>
      </c>
      <c r="F148" s="38">
        <v>44.933333333333337</v>
      </c>
      <c r="G148" s="38">
        <v>44.116666666666674</v>
      </c>
      <c r="H148" s="38">
        <v>46.916666666666671</v>
      </c>
      <c r="I148" s="38">
        <v>47.733333333333334</v>
      </c>
      <c r="J148" s="38">
        <v>48.31666666666667</v>
      </c>
      <c r="K148" s="31">
        <v>47.15</v>
      </c>
      <c r="L148" s="31">
        <v>45.75</v>
      </c>
      <c r="M148" s="31">
        <v>235.74206000000001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106.9</v>
      </c>
      <c r="D149" s="38">
        <v>107.16666666666667</v>
      </c>
      <c r="E149" s="38">
        <v>106.38333333333334</v>
      </c>
      <c r="F149" s="38">
        <v>105.86666666666667</v>
      </c>
      <c r="G149" s="38">
        <v>105.08333333333334</v>
      </c>
      <c r="H149" s="38">
        <v>107.68333333333334</v>
      </c>
      <c r="I149" s="38">
        <v>108.46666666666667</v>
      </c>
      <c r="J149" s="38">
        <v>108.98333333333333</v>
      </c>
      <c r="K149" s="31">
        <v>107.95</v>
      </c>
      <c r="L149" s="31">
        <v>106.65</v>
      </c>
      <c r="M149" s="31">
        <v>49.021430000000002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192.6</v>
      </c>
      <c r="D150" s="38">
        <v>194.16666666666666</v>
      </c>
      <c r="E150" s="38">
        <v>190.58333333333331</v>
      </c>
      <c r="F150" s="38">
        <v>188.56666666666666</v>
      </c>
      <c r="G150" s="38">
        <v>184.98333333333332</v>
      </c>
      <c r="H150" s="38">
        <v>196.18333333333331</v>
      </c>
      <c r="I150" s="38">
        <v>199.76666666666662</v>
      </c>
      <c r="J150" s="38">
        <v>201.7833333333333</v>
      </c>
      <c r="K150" s="31">
        <v>197.75</v>
      </c>
      <c r="L150" s="31">
        <v>192.15</v>
      </c>
      <c r="M150" s="31">
        <v>126.52336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141</v>
      </c>
      <c r="D151" s="38">
        <v>142.5</v>
      </c>
      <c r="E151" s="38">
        <v>137.5</v>
      </c>
      <c r="F151" s="38">
        <v>134</v>
      </c>
      <c r="G151" s="38">
        <v>129</v>
      </c>
      <c r="H151" s="38">
        <v>146</v>
      </c>
      <c r="I151" s="38">
        <v>151</v>
      </c>
      <c r="J151" s="38">
        <v>154.5</v>
      </c>
      <c r="K151" s="31">
        <v>147.5</v>
      </c>
      <c r="L151" s="31">
        <v>139</v>
      </c>
      <c r="M151" s="31">
        <v>67.183419999999998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1020.65</v>
      </c>
      <c r="D152" s="38">
        <v>1030.95</v>
      </c>
      <c r="E152" s="38">
        <v>1006.9000000000001</v>
      </c>
      <c r="F152" s="38">
        <v>993.15000000000009</v>
      </c>
      <c r="G152" s="38">
        <v>969.10000000000014</v>
      </c>
      <c r="H152" s="38">
        <v>1044.7</v>
      </c>
      <c r="I152" s="38">
        <v>1068.7499999999998</v>
      </c>
      <c r="J152" s="38">
        <v>1082.5</v>
      </c>
      <c r="K152" s="31">
        <v>1055</v>
      </c>
      <c r="L152" s="31">
        <v>1017.2</v>
      </c>
      <c r="M152" s="31">
        <v>6.2439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3806.4</v>
      </c>
      <c r="D153" s="38">
        <v>3837.7999999999997</v>
      </c>
      <c r="E153" s="38">
        <v>3763.5999999999995</v>
      </c>
      <c r="F153" s="38">
        <v>3720.7999999999997</v>
      </c>
      <c r="G153" s="38">
        <v>3646.5999999999995</v>
      </c>
      <c r="H153" s="38">
        <v>3880.5999999999995</v>
      </c>
      <c r="I153" s="38">
        <v>3954.7999999999993</v>
      </c>
      <c r="J153" s="38">
        <v>3997.5999999999995</v>
      </c>
      <c r="K153" s="31">
        <v>3912</v>
      </c>
      <c r="L153" s="31">
        <v>3795</v>
      </c>
      <c r="M153" s="31">
        <v>0.49379000000000001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253.2</v>
      </c>
      <c r="D154" s="38">
        <v>252.53333333333333</v>
      </c>
      <c r="E154" s="38">
        <v>251.16666666666666</v>
      </c>
      <c r="F154" s="38">
        <v>249.13333333333333</v>
      </c>
      <c r="G154" s="38">
        <v>247.76666666666665</v>
      </c>
      <c r="H154" s="38">
        <v>254.56666666666666</v>
      </c>
      <c r="I154" s="38">
        <v>255.93333333333334</v>
      </c>
      <c r="J154" s="38">
        <v>257.9666666666667</v>
      </c>
      <c r="K154" s="31">
        <v>253.9</v>
      </c>
      <c r="L154" s="31">
        <v>250.5</v>
      </c>
      <c r="M154" s="31">
        <v>11.46678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163.5</v>
      </c>
      <c r="D155" s="38">
        <v>164.1</v>
      </c>
      <c r="E155" s="38">
        <v>162.19999999999999</v>
      </c>
      <c r="F155" s="38">
        <v>160.9</v>
      </c>
      <c r="G155" s="38">
        <v>159</v>
      </c>
      <c r="H155" s="38">
        <v>165.39999999999998</v>
      </c>
      <c r="I155" s="38">
        <v>167.3</v>
      </c>
      <c r="J155" s="38">
        <v>168.59999999999997</v>
      </c>
      <c r="K155" s="31">
        <v>166</v>
      </c>
      <c r="L155" s="31">
        <v>162.80000000000001</v>
      </c>
      <c r="M155" s="31">
        <v>75.971710000000002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36560.85</v>
      </c>
      <c r="D156" s="38">
        <v>36804.116666666669</v>
      </c>
      <c r="E156" s="38">
        <v>36179.733333333337</v>
      </c>
      <c r="F156" s="38">
        <v>35798.616666666669</v>
      </c>
      <c r="G156" s="38">
        <v>35174.233333333337</v>
      </c>
      <c r="H156" s="38">
        <v>37185.233333333337</v>
      </c>
      <c r="I156" s="38">
        <v>37809.616666666669</v>
      </c>
      <c r="J156" s="38">
        <v>38190.733333333337</v>
      </c>
      <c r="K156" s="31">
        <v>37428.5</v>
      </c>
      <c r="L156" s="31">
        <v>36423</v>
      </c>
      <c r="M156" s="31">
        <v>0.22320999999999999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1197.1500000000001</v>
      </c>
      <c r="D157" s="38">
        <v>1190.2333333333333</v>
      </c>
      <c r="E157" s="38">
        <v>1176.4666666666667</v>
      </c>
      <c r="F157" s="38">
        <v>1155.7833333333333</v>
      </c>
      <c r="G157" s="38">
        <v>1142.0166666666667</v>
      </c>
      <c r="H157" s="38">
        <v>1210.9166666666667</v>
      </c>
      <c r="I157" s="38">
        <v>1224.6833333333336</v>
      </c>
      <c r="J157" s="38">
        <v>1245.3666666666668</v>
      </c>
      <c r="K157" s="31">
        <v>1204</v>
      </c>
      <c r="L157" s="31">
        <v>1169.55</v>
      </c>
      <c r="M157" s="31">
        <v>3.8753799999999998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850.7</v>
      </c>
      <c r="D158" s="38">
        <v>856.16666666666663</v>
      </c>
      <c r="E158" s="38">
        <v>843.5333333333333</v>
      </c>
      <c r="F158" s="38">
        <v>836.36666666666667</v>
      </c>
      <c r="G158" s="38">
        <v>823.73333333333335</v>
      </c>
      <c r="H158" s="38">
        <v>863.33333333333326</v>
      </c>
      <c r="I158" s="38">
        <v>875.9666666666667</v>
      </c>
      <c r="J158" s="38">
        <v>883.13333333333321</v>
      </c>
      <c r="K158" s="31">
        <v>868.8</v>
      </c>
      <c r="L158" s="31">
        <v>849</v>
      </c>
      <c r="M158" s="31">
        <v>14.754300000000001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926.7</v>
      </c>
      <c r="D159" s="38">
        <v>928.9</v>
      </c>
      <c r="E159" s="38">
        <v>913.09999999999991</v>
      </c>
      <c r="F159" s="38">
        <v>899.49999999999989</v>
      </c>
      <c r="G159" s="38">
        <v>883.69999999999982</v>
      </c>
      <c r="H159" s="38">
        <v>942.5</v>
      </c>
      <c r="I159" s="38">
        <v>958.3</v>
      </c>
      <c r="J159" s="38">
        <v>971.90000000000009</v>
      </c>
      <c r="K159" s="31">
        <v>944.7</v>
      </c>
      <c r="L159" s="31">
        <v>915.3</v>
      </c>
      <c r="M159" s="31">
        <v>17.345050000000001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4829.55</v>
      </c>
      <c r="D160" s="38">
        <v>4852.25</v>
      </c>
      <c r="E160" s="38">
        <v>4784.55</v>
      </c>
      <c r="F160" s="38">
        <v>4739.55</v>
      </c>
      <c r="G160" s="38">
        <v>4671.8500000000004</v>
      </c>
      <c r="H160" s="38">
        <v>4897.25</v>
      </c>
      <c r="I160" s="38">
        <v>4964.9500000000007</v>
      </c>
      <c r="J160" s="38">
        <v>5009.95</v>
      </c>
      <c r="K160" s="31">
        <v>4919.95</v>
      </c>
      <c r="L160" s="31">
        <v>4807.25</v>
      </c>
      <c r="M160" s="31">
        <v>2.1212499999999999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229.8</v>
      </c>
      <c r="D161" s="38">
        <v>229.46666666666667</v>
      </c>
      <c r="E161" s="38">
        <v>227.48333333333335</v>
      </c>
      <c r="F161" s="38">
        <v>225.16666666666669</v>
      </c>
      <c r="G161" s="38">
        <v>223.18333333333337</v>
      </c>
      <c r="H161" s="38">
        <v>231.78333333333333</v>
      </c>
      <c r="I161" s="38">
        <v>233.76666666666662</v>
      </c>
      <c r="J161" s="38">
        <v>236.08333333333331</v>
      </c>
      <c r="K161" s="31">
        <v>231.45</v>
      </c>
      <c r="L161" s="31">
        <v>227.15</v>
      </c>
      <c r="M161" s="31">
        <v>20.773109999999999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221.3</v>
      </c>
      <c r="D162" s="38">
        <v>221.46666666666667</v>
      </c>
      <c r="E162" s="38">
        <v>218.68333333333334</v>
      </c>
      <c r="F162" s="38">
        <v>216.06666666666666</v>
      </c>
      <c r="G162" s="38">
        <v>213.28333333333333</v>
      </c>
      <c r="H162" s="38">
        <v>224.08333333333334</v>
      </c>
      <c r="I162" s="38">
        <v>226.8666666666667</v>
      </c>
      <c r="J162" s="38">
        <v>229.48333333333335</v>
      </c>
      <c r="K162" s="31">
        <v>224.25</v>
      </c>
      <c r="L162" s="31">
        <v>218.85</v>
      </c>
      <c r="M162" s="31">
        <v>72.260329999999996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14921.15</v>
      </c>
      <c r="D163" s="38">
        <v>14875.616666666669</v>
      </c>
      <c r="E163" s="38">
        <v>14752.233333333337</v>
      </c>
      <c r="F163" s="38">
        <v>14583.316666666669</v>
      </c>
      <c r="G163" s="38">
        <v>14459.933333333338</v>
      </c>
      <c r="H163" s="38">
        <v>15044.533333333336</v>
      </c>
      <c r="I163" s="38">
        <v>15167.916666666668</v>
      </c>
      <c r="J163" s="38">
        <v>15336.833333333336</v>
      </c>
      <c r="K163" s="31">
        <v>14999</v>
      </c>
      <c r="L163" s="31">
        <v>14706.7</v>
      </c>
      <c r="M163" s="31">
        <v>3.3799999999999997E-2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2612.9499999999998</v>
      </c>
      <c r="D164" s="38">
        <v>2627.1</v>
      </c>
      <c r="E164" s="38">
        <v>2592.1999999999998</v>
      </c>
      <c r="F164" s="38">
        <v>2571.4499999999998</v>
      </c>
      <c r="G164" s="38">
        <v>2536.5499999999997</v>
      </c>
      <c r="H164" s="38">
        <v>2647.85</v>
      </c>
      <c r="I164" s="38">
        <v>2682.7500000000005</v>
      </c>
      <c r="J164" s="38">
        <v>2703.5</v>
      </c>
      <c r="K164" s="31">
        <v>2662</v>
      </c>
      <c r="L164" s="31">
        <v>2606.35</v>
      </c>
      <c r="M164" s="31">
        <v>3.10425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3765.7</v>
      </c>
      <c r="D165" s="38">
        <v>3778.2333333333336</v>
      </c>
      <c r="E165" s="38">
        <v>3702.4666666666672</v>
      </c>
      <c r="F165" s="38">
        <v>3639.2333333333336</v>
      </c>
      <c r="G165" s="38">
        <v>3563.4666666666672</v>
      </c>
      <c r="H165" s="38">
        <v>3841.4666666666672</v>
      </c>
      <c r="I165" s="38">
        <v>3917.2333333333336</v>
      </c>
      <c r="J165" s="38">
        <v>3980.4666666666672</v>
      </c>
      <c r="K165" s="31">
        <v>3854</v>
      </c>
      <c r="L165" s="31">
        <v>3715</v>
      </c>
      <c r="M165" s="31">
        <v>5.2251700000000003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60.4</v>
      </c>
      <c r="D166" s="38">
        <v>59.65</v>
      </c>
      <c r="E166" s="38">
        <v>58.3</v>
      </c>
      <c r="F166" s="38">
        <v>56.199999999999996</v>
      </c>
      <c r="G166" s="38">
        <v>54.849999999999994</v>
      </c>
      <c r="H166" s="38">
        <v>61.75</v>
      </c>
      <c r="I166" s="38">
        <v>63.100000000000009</v>
      </c>
      <c r="J166" s="38">
        <v>65.2</v>
      </c>
      <c r="K166" s="31">
        <v>61</v>
      </c>
      <c r="L166" s="31">
        <v>57.55</v>
      </c>
      <c r="M166" s="31">
        <v>1013.29144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702.35</v>
      </c>
      <c r="D167" s="38">
        <v>704.51666666666677</v>
      </c>
      <c r="E167" s="38">
        <v>697.13333333333355</v>
      </c>
      <c r="F167" s="38">
        <v>691.91666666666674</v>
      </c>
      <c r="G167" s="38">
        <v>684.53333333333353</v>
      </c>
      <c r="H167" s="38">
        <v>709.73333333333358</v>
      </c>
      <c r="I167" s="38">
        <v>717.11666666666679</v>
      </c>
      <c r="J167" s="38">
        <v>722.3333333333336</v>
      </c>
      <c r="K167" s="31">
        <v>711.9</v>
      </c>
      <c r="L167" s="31">
        <v>699.3</v>
      </c>
      <c r="M167" s="31">
        <v>7.7715699999999996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3508.2</v>
      </c>
      <c r="D168" s="38">
        <v>3521.0166666666664</v>
      </c>
      <c r="E168" s="38">
        <v>3478.1833333333329</v>
      </c>
      <c r="F168" s="38">
        <v>3448.1666666666665</v>
      </c>
      <c r="G168" s="38">
        <v>3405.333333333333</v>
      </c>
      <c r="H168" s="38">
        <v>3551.0333333333328</v>
      </c>
      <c r="I168" s="38">
        <v>3593.8666666666668</v>
      </c>
      <c r="J168" s="38">
        <v>3623.8833333333328</v>
      </c>
      <c r="K168" s="31">
        <v>3563.85</v>
      </c>
      <c r="L168" s="31">
        <v>3491</v>
      </c>
      <c r="M168" s="31">
        <v>1.53939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361.75</v>
      </c>
      <c r="D169" s="38">
        <v>360.58333333333331</v>
      </c>
      <c r="E169" s="38">
        <v>356.66666666666663</v>
      </c>
      <c r="F169" s="38">
        <v>351.58333333333331</v>
      </c>
      <c r="G169" s="38">
        <v>347.66666666666663</v>
      </c>
      <c r="H169" s="38">
        <v>365.66666666666663</v>
      </c>
      <c r="I169" s="38">
        <v>369.58333333333326</v>
      </c>
      <c r="J169" s="38">
        <v>374.66666666666663</v>
      </c>
      <c r="K169" s="31">
        <v>364.5</v>
      </c>
      <c r="L169" s="31">
        <v>355.5</v>
      </c>
      <c r="M169" s="31">
        <v>19.398900000000001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255.45</v>
      </c>
      <c r="D170" s="38">
        <v>257.56666666666666</v>
      </c>
      <c r="E170" s="38">
        <v>252.58333333333331</v>
      </c>
      <c r="F170" s="38">
        <v>249.71666666666664</v>
      </c>
      <c r="G170" s="38">
        <v>244.73333333333329</v>
      </c>
      <c r="H170" s="38">
        <v>260.43333333333334</v>
      </c>
      <c r="I170" s="38">
        <v>265.41666666666669</v>
      </c>
      <c r="J170" s="38">
        <v>268.28333333333336</v>
      </c>
      <c r="K170" s="31">
        <v>262.55</v>
      </c>
      <c r="L170" s="31">
        <v>254.7</v>
      </c>
      <c r="M170" s="31">
        <v>98.618880000000004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581.95000000000005</v>
      </c>
      <c r="D171" s="38">
        <v>585.6</v>
      </c>
      <c r="E171" s="38">
        <v>574.20000000000005</v>
      </c>
      <c r="F171" s="38">
        <v>566.45000000000005</v>
      </c>
      <c r="G171" s="38">
        <v>555.05000000000007</v>
      </c>
      <c r="H171" s="38">
        <v>593.35</v>
      </c>
      <c r="I171" s="38">
        <v>604.74999999999989</v>
      </c>
      <c r="J171" s="38">
        <v>612.5</v>
      </c>
      <c r="K171" s="31">
        <v>597</v>
      </c>
      <c r="L171" s="31">
        <v>577.85</v>
      </c>
      <c r="M171" s="31">
        <v>2.6478100000000002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926.45</v>
      </c>
      <c r="D172" s="38">
        <v>929.44999999999993</v>
      </c>
      <c r="E172" s="38">
        <v>921.24999999999989</v>
      </c>
      <c r="F172" s="38">
        <v>916.05</v>
      </c>
      <c r="G172" s="38">
        <v>907.84999999999991</v>
      </c>
      <c r="H172" s="38">
        <v>934.64999999999986</v>
      </c>
      <c r="I172" s="38">
        <v>942.84999999999991</v>
      </c>
      <c r="J172" s="38">
        <v>948.04999999999984</v>
      </c>
      <c r="K172" s="31">
        <v>937.65</v>
      </c>
      <c r="L172" s="31">
        <v>924.25</v>
      </c>
      <c r="M172" s="31">
        <v>5.0102900000000004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165.9</v>
      </c>
      <c r="D173" s="38">
        <v>165.66666666666669</v>
      </c>
      <c r="E173" s="38">
        <v>164.53333333333336</v>
      </c>
      <c r="F173" s="38">
        <v>163.16666666666669</v>
      </c>
      <c r="G173" s="38">
        <v>162.03333333333336</v>
      </c>
      <c r="H173" s="38">
        <v>167.03333333333336</v>
      </c>
      <c r="I173" s="38">
        <v>168.16666666666669</v>
      </c>
      <c r="J173" s="38">
        <v>169.53333333333336</v>
      </c>
      <c r="K173" s="31">
        <v>166.8</v>
      </c>
      <c r="L173" s="31">
        <v>164.3</v>
      </c>
      <c r="M173" s="31">
        <v>61.671190000000003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2633.6</v>
      </c>
      <c r="D174" s="38">
        <v>2642.1833333333329</v>
      </c>
      <c r="E174" s="38">
        <v>2619.4166666666661</v>
      </c>
      <c r="F174" s="38">
        <v>2605.2333333333331</v>
      </c>
      <c r="G174" s="38">
        <v>2582.4666666666662</v>
      </c>
      <c r="H174" s="38">
        <v>2656.3666666666659</v>
      </c>
      <c r="I174" s="38">
        <v>2679.1333333333332</v>
      </c>
      <c r="J174" s="38">
        <v>2693.3166666666657</v>
      </c>
      <c r="K174" s="31">
        <v>2664.95</v>
      </c>
      <c r="L174" s="31">
        <v>2628</v>
      </c>
      <c r="M174" s="31">
        <v>61.726840000000003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86.8</v>
      </c>
      <c r="D175" s="38">
        <v>87.033333333333317</v>
      </c>
      <c r="E175" s="38">
        <v>85.96666666666664</v>
      </c>
      <c r="F175" s="38">
        <v>85.133333333333326</v>
      </c>
      <c r="G175" s="38">
        <v>84.066666666666649</v>
      </c>
      <c r="H175" s="38">
        <v>87.866666666666632</v>
      </c>
      <c r="I175" s="38">
        <v>88.933333333333323</v>
      </c>
      <c r="J175" s="38">
        <v>89.766666666666623</v>
      </c>
      <c r="K175" s="31">
        <v>88.1</v>
      </c>
      <c r="L175" s="31">
        <v>86.2</v>
      </c>
      <c r="M175" s="31">
        <v>102.50502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836.7</v>
      </c>
      <c r="D176" s="38">
        <v>840.05000000000007</v>
      </c>
      <c r="E176" s="38">
        <v>830.75000000000011</v>
      </c>
      <c r="F176" s="38">
        <v>824.80000000000007</v>
      </c>
      <c r="G176" s="38">
        <v>815.50000000000011</v>
      </c>
      <c r="H176" s="38">
        <v>846.00000000000011</v>
      </c>
      <c r="I176" s="38">
        <v>855.30000000000007</v>
      </c>
      <c r="J176" s="38">
        <v>861.25000000000011</v>
      </c>
      <c r="K176" s="31">
        <v>849.35</v>
      </c>
      <c r="L176" s="31">
        <v>834.1</v>
      </c>
      <c r="M176" s="31">
        <v>11.37815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1294</v>
      </c>
      <c r="D177" s="38">
        <v>1300.1499999999999</v>
      </c>
      <c r="E177" s="38">
        <v>1282.2999999999997</v>
      </c>
      <c r="F177" s="38">
        <v>1270.5999999999999</v>
      </c>
      <c r="G177" s="38">
        <v>1252.7499999999998</v>
      </c>
      <c r="H177" s="38">
        <v>1311.8499999999997</v>
      </c>
      <c r="I177" s="38">
        <v>1329.6999999999996</v>
      </c>
      <c r="J177" s="38">
        <v>1341.3999999999996</v>
      </c>
      <c r="K177" s="31">
        <v>1318</v>
      </c>
      <c r="L177" s="31">
        <v>1288.45</v>
      </c>
      <c r="M177" s="31">
        <v>9.3984000000000005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593.6</v>
      </c>
      <c r="D178" s="38">
        <v>591.5333333333333</v>
      </c>
      <c r="E178" s="38">
        <v>587.56666666666661</v>
      </c>
      <c r="F178" s="38">
        <v>581.5333333333333</v>
      </c>
      <c r="G178" s="38">
        <v>577.56666666666661</v>
      </c>
      <c r="H178" s="38">
        <v>597.56666666666661</v>
      </c>
      <c r="I178" s="38">
        <v>601.5333333333333</v>
      </c>
      <c r="J178" s="38">
        <v>607.56666666666661</v>
      </c>
      <c r="K178" s="31">
        <v>595.5</v>
      </c>
      <c r="L178" s="31">
        <v>585.5</v>
      </c>
      <c r="M178" s="31">
        <v>117.07209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23883.35</v>
      </c>
      <c r="D179" s="38">
        <v>23957.916666666668</v>
      </c>
      <c r="E179" s="38">
        <v>23648.283333333336</v>
      </c>
      <c r="F179" s="38">
        <v>23413.216666666667</v>
      </c>
      <c r="G179" s="38">
        <v>23103.583333333336</v>
      </c>
      <c r="H179" s="38">
        <v>24192.983333333337</v>
      </c>
      <c r="I179" s="38">
        <v>24502.616666666669</v>
      </c>
      <c r="J179" s="38">
        <v>24737.683333333338</v>
      </c>
      <c r="K179" s="31">
        <v>24267.55</v>
      </c>
      <c r="L179" s="31">
        <v>23722.85</v>
      </c>
      <c r="M179" s="31">
        <v>0.35053000000000001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1718.6</v>
      </c>
      <c r="D180" s="38">
        <v>1736.5333333333335</v>
      </c>
      <c r="E180" s="38">
        <v>1694.0666666666671</v>
      </c>
      <c r="F180" s="38">
        <v>1669.5333333333335</v>
      </c>
      <c r="G180" s="38">
        <v>1627.0666666666671</v>
      </c>
      <c r="H180" s="38">
        <v>1761.0666666666671</v>
      </c>
      <c r="I180" s="38">
        <v>1803.5333333333338</v>
      </c>
      <c r="J180" s="38">
        <v>1828.0666666666671</v>
      </c>
      <c r="K180" s="31">
        <v>1779</v>
      </c>
      <c r="L180" s="31">
        <v>1712</v>
      </c>
      <c r="M180" s="31">
        <v>13.410259999999999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3690.45</v>
      </c>
      <c r="D181" s="38">
        <v>3706.4333333333329</v>
      </c>
      <c r="E181" s="38">
        <v>3664.1166666666659</v>
      </c>
      <c r="F181" s="38">
        <v>3637.7833333333328</v>
      </c>
      <c r="G181" s="38">
        <v>3595.4666666666658</v>
      </c>
      <c r="H181" s="38">
        <v>3732.766666666666</v>
      </c>
      <c r="I181" s="38">
        <v>3775.0833333333326</v>
      </c>
      <c r="J181" s="38">
        <v>3801.4166666666661</v>
      </c>
      <c r="K181" s="31">
        <v>3748.75</v>
      </c>
      <c r="L181" s="31">
        <v>3680.1</v>
      </c>
      <c r="M181" s="31">
        <v>1.8179700000000001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535.29999999999995</v>
      </c>
      <c r="D182" s="38">
        <v>533.11666666666667</v>
      </c>
      <c r="E182" s="38">
        <v>526.23333333333335</v>
      </c>
      <c r="F182" s="38">
        <v>517.16666666666663</v>
      </c>
      <c r="G182" s="38">
        <v>510.2833333333333</v>
      </c>
      <c r="H182" s="38">
        <v>542.18333333333339</v>
      </c>
      <c r="I182" s="38">
        <v>549.06666666666683</v>
      </c>
      <c r="J182" s="38">
        <v>558.13333333333344</v>
      </c>
      <c r="K182" s="31">
        <v>540</v>
      </c>
      <c r="L182" s="31">
        <v>524.04999999999995</v>
      </c>
      <c r="M182" s="31">
        <v>36.169849999999997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2223.1999999999998</v>
      </c>
      <c r="D183" s="38">
        <v>2244.35</v>
      </c>
      <c r="E183" s="38">
        <v>2199.1</v>
      </c>
      <c r="F183" s="38">
        <v>2175</v>
      </c>
      <c r="G183" s="38">
        <v>2129.75</v>
      </c>
      <c r="H183" s="38">
        <v>2268.4499999999998</v>
      </c>
      <c r="I183" s="38">
        <v>2313.6999999999998</v>
      </c>
      <c r="J183" s="38">
        <v>2337.7999999999997</v>
      </c>
      <c r="K183" s="31">
        <v>2289.6</v>
      </c>
      <c r="L183" s="31">
        <v>2220.25</v>
      </c>
      <c r="M183" s="31">
        <v>7.5637400000000001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1035.7</v>
      </c>
      <c r="D184" s="38">
        <v>1038.55</v>
      </c>
      <c r="E184" s="38">
        <v>1025.8999999999999</v>
      </c>
      <c r="F184" s="38">
        <v>1016.0999999999999</v>
      </c>
      <c r="G184" s="38">
        <v>1003.4499999999998</v>
      </c>
      <c r="H184" s="38">
        <v>1048.3499999999999</v>
      </c>
      <c r="I184" s="38">
        <v>1061</v>
      </c>
      <c r="J184" s="38">
        <v>1070.8</v>
      </c>
      <c r="K184" s="31">
        <v>1051.2</v>
      </c>
      <c r="L184" s="31">
        <v>1028.75</v>
      </c>
      <c r="M184" s="31">
        <v>17.212240000000001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462.3</v>
      </c>
      <c r="D185" s="38">
        <v>464.65000000000003</v>
      </c>
      <c r="E185" s="38">
        <v>455.65000000000009</v>
      </c>
      <c r="F185" s="38">
        <v>449.00000000000006</v>
      </c>
      <c r="G185" s="38">
        <v>440.00000000000011</v>
      </c>
      <c r="H185" s="38">
        <v>471.30000000000007</v>
      </c>
      <c r="I185" s="38">
        <v>480.29999999999995</v>
      </c>
      <c r="J185" s="38">
        <v>486.95000000000005</v>
      </c>
      <c r="K185" s="31">
        <v>473.65</v>
      </c>
      <c r="L185" s="31">
        <v>458</v>
      </c>
      <c r="M185" s="31">
        <v>22.645810000000001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762.55</v>
      </c>
      <c r="D186" s="38">
        <v>762.81666666666661</v>
      </c>
      <c r="E186" s="38">
        <v>756.63333333333321</v>
      </c>
      <c r="F186" s="38">
        <v>750.71666666666658</v>
      </c>
      <c r="G186" s="38">
        <v>744.53333333333319</v>
      </c>
      <c r="H186" s="38">
        <v>768.73333333333323</v>
      </c>
      <c r="I186" s="38">
        <v>774.91666666666663</v>
      </c>
      <c r="J186" s="38">
        <v>780.83333333333326</v>
      </c>
      <c r="K186" s="31">
        <v>769</v>
      </c>
      <c r="L186" s="31">
        <v>756.9</v>
      </c>
      <c r="M186" s="31">
        <v>3.5176500000000002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1002.2</v>
      </c>
      <c r="D187" s="38">
        <v>1007.9</v>
      </c>
      <c r="E187" s="38">
        <v>989.8</v>
      </c>
      <c r="F187" s="38">
        <v>977.4</v>
      </c>
      <c r="G187" s="38">
        <v>959.3</v>
      </c>
      <c r="H187" s="38">
        <v>1020.3</v>
      </c>
      <c r="I187" s="38">
        <v>1038.4000000000001</v>
      </c>
      <c r="J187" s="38">
        <v>1050.8</v>
      </c>
      <c r="K187" s="31">
        <v>1026</v>
      </c>
      <c r="L187" s="31">
        <v>995.5</v>
      </c>
      <c r="M187" s="31">
        <v>12.35538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1549.7</v>
      </c>
      <c r="D188" s="38">
        <v>1547.6499999999999</v>
      </c>
      <c r="E188" s="38">
        <v>1527.0999999999997</v>
      </c>
      <c r="F188" s="38">
        <v>1504.4999999999998</v>
      </c>
      <c r="G188" s="38">
        <v>1483.9499999999996</v>
      </c>
      <c r="H188" s="38">
        <v>1570.2499999999998</v>
      </c>
      <c r="I188" s="38">
        <v>1590.8</v>
      </c>
      <c r="J188" s="38">
        <v>1613.3999999999999</v>
      </c>
      <c r="K188" s="31">
        <v>1568.2</v>
      </c>
      <c r="L188" s="31">
        <v>1525.05</v>
      </c>
      <c r="M188" s="31">
        <v>11.71045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833.25</v>
      </c>
      <c r="D189" s="38">
        <v>839.18333333333339</v>
      </c>
      <c r="E189" s="38">
        <v>825.86666666666679</v>
      </c>
      <c r="F189" s="38">
        <v>818.48333333333335</v>
      </c>
      <c r="G189" s="38">
        <v>805.16666666666674</v>
      </c>
      <c r="H189" s="38">
        <v>846.56666666666683</v>
      </c>
      <c r="I189" s="38">
        <v>859.88333333333344</v>
      </c>
      <c r="J189" s="38">
        <v>867.26666666666688</v>
      </c>
      <c r="K189" s="31">
        <v>852.5</v>
      </c>
      <c r="L189" s="31">
        <v>831.8</v>
      </c>
      <c r="M189" s="31">
        <v>18.115939999999998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7541.65</v>
      </c>
      <c r="D190" s="38">
        <v>7552.2333333333336</v>
      </c>
      <c r="E190" s="38">
        <v>7504.4666666666672</v>
      </c>
      <c r="F190" s="38">
        <v>7467.2833333333338</v>
      </c>
      <c r="G190" s="38">
        <v>7419.5166666666673</v>
      </c>
      <c r="H190" s="38">
        <v>7589.416666666667</v>
      </c>
      <c r="I190" s="38">
        <v>7637.1833333333334</v>
      </c>
      <c r="J190" s="38">
        <v>7674.3666666666668</v>
      </c>
      <c r="K190" s="31">
        <v>7600</v>
      </c>
      <c r="L190" s="31">
        <v>7515.05</v>
      </c>
      <c r="M190" s="31">
        <v>0.90022999999999997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618.20000000000005</v>
      </c>
      <c r="D191" s="38">
        <v>611.73333333333335</v>
      </c>
      <c r="E191" s="38">
        <v>598.66666666666674</v>
      </c>
      <c r="F191" s="38">
        <v>579.13333333333344</v>
      </c>
      <c r="G191" s="38">
        <v>566.06666666666683</v>
      </c>
      <c r="H191" s="38">
        <v>631.26666666666665</v>
      </c>
      <c r="I191" s="38">
        <v>644.33333333333326</v>
      </c>
      <c r="J191" s="38">
        <v>663.86666666666656</v>
      </c>
      <c r="K191" s="31">
        <v>624.79999999999995</v>
      </c>
      <c r="L191" s="31">
        <v>592.20000000000005</v>
      </c>
      <c r="M191" s="31">
        <v>210.66726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228</v>
      </c>
      <c r="D192" s="38">
        <v>228.81666666666669</v>
      </c>
      <c r="E192" s="38">
        <v>225.28333333333339</v>
      </c>
      <c r="F192" s="38">
        <v>222.56666666666669</v>
      </c>
      <c r="G192" s="38">
        <v>219.03333333333339</v>
      </c>
      <c r="H192" s="38">
        <v>231.53333333333339</v>
      </c>
      <c r="I192" s="38">
        <v>235.06666666666669</v>
      </c>
      <c r="J192" s="38">
        <v>237.78333333333339</v>
      </c>
      <c r="K192" s="31">
        <v>232.35</v>
      </c>
      <c r="L192" s="31">
        <v>226.1</v>
      </c>
      <c r="M192" s="31">
        <v>165.92197999999999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111.6</v>
      </c>
      <c r="D193" s="38">
        <v>112.05</v>
      </c>
      <c r="E193" s="38">
        <v>110.8</v>
      </c>
      <c r="F193" s="38">
        <v>110</v>
      </c>
      <c r="G193" s="38">
        <v>108.75</v>
      </c>
      <c r="H193" s="38">
        <v>112.85</v>
      </c>
      <c r="I193" s="38">
        <v>114.1</v>
      </c>
      <c r="J193" s="38">
        <v>114.89999999999999</v>
      </c>
      <c r="K193" s="31">
        <v>113.3</v>
      </c>
      <c r="L193" s="31">
        <v>111.25</v>
      </c>
      <c r="M193" s="31">
        <v>300.34273999999999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3329.25</v>
      </c>
      <c r="D194" s="38">
        <v>3329.3833333333332</v>
      </c>
      <c r="E194" s="38">
        <v>3301.8666666666663</v>
      </c>
      <c r="F194" s="38">
        <v>3274.4833333333331</v>
      </c>
      <c r="G194" s="38">
        <v>3246.9666666666662</v>
      </c>
      <c r="H194" s="38">
        <v>3356.7666666666664</v>
      </c>
      <c r="I194" s="38">
        <v>3384.2833333333328</v>
      </c>
      <c r="J194" s="38">
        <v>3411.6666666666665</v>
      </c>
      <c r="K194" s="31">
        <v>3356.9</v>
      </c>
      <c r="L194" s="31">
        <v>3302</v>
      </c>
      <c r="M194" s="31">
        <v>17.893260000000001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1156</v>
      </c>
      <c r="D195" s="38">
        <v>1163.8500000000001</v>
      </c>
      <c r="E195" s="38">
        <v>1143.4000000000003</v>
      </c>
      <c r="F195" s="38">
        <v>1130.8000000000002</v>
      </c>
      <c r="G195" s="38">
        <v>1110.3500000000004</v>
      </c>
      <c r="H195" s="38">
        <v>1176.4500000000003</v>
      </c>
      <c r="I195" s="38">
        <v>1196.9000000000001</v>
      </c>
      <c r="J195" s="38">
        <v>1209.5000000000002</v>
      </c>
      <c r="K195" s="31">
        <v>1184.3</v>
      </c>
      <c r="L195" s="31">
        <v>1151.25</v>
      </c>
      <c r="M195" s="31">
        <v>22.61102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3185.85</v>
      </c>
      <c r="D196" s="38">
        <v>3198.3000000000006</v>
      </c>
      <c r="E196" s="38">
        <v>3154.6000000000013</v>
      </c>
      <c r="F196" s="38">
        <v>3123.3500000000008</v>
      </c>
      <c r="G196" s="38">
        <v>3079.6500000000015</v>
      </c>
      <c r="H196" s="38">
        <v>3229.5500000000011</v>
      </c>
      <c r="I196" s="38">
        <v>3273.2500000000009</v>
      </c>
      <c r="J196" s="38">
        <v>3304.5000000000009</v>
      </c>
      <c r="K196" s="31">
        <v>3242</v>
      </c>
      <c r="L196" s="31">
        <v>3167.05</v>
      </c>
      <c r="M196" s="31">
        <v>1.05698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3144</v>
      </c>
      <c r="D197" s="38">
        <v>3160.1333333333332</v>
      </c>
      <c r="E197" s="38">
        <v>3110.2666666666664</v>
      </c>
      <c r="F197" s="38">
        <v>3076.5333333333333</v>
      </c>
      <c r="G197" s="38">
        <v>3026.6666666666665</v>
      </c>
      <c r="H197" s="38">
        <v>3193.8666666666663</v>
      </c>
      <c r="I197" s="38">
        <v>3243.7333333333331</v>
      </c>
      <c r="J197" s="38">
        <v>3277.4666666666662</v>
      </c>
      <c r="K197" s="31">
        <v>3210</v>
      </c>
      <c r="L197" s="31">
        <v>3126.4</v>
      </c>
      <c r="M197" s="31">
        <v>36.308079999999997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1902.25</v>
      </c>
      <c r="D198" s="38">
        <v>1914.1666666666667</v>
      </c>
      <c r="E198" s="38">
        <v>1879.3333333333335</v>
      </c>
      <c r="F198" s="38">
        <v>1856.4166666666667</v>
      </c>
      <c r="G198" s="38">
        <v>1821.5833333333335</v>
      </c>
      <c r="H198" s="38">
        <v>1937.0833333333335</v>
      </c>
      <c r="I198" s="38">
        <v>1971.916666666667</v>
      </c>
      <c r="J198" s="38">
        <v>1994.8333333333335</v>
      </c>
      <c r="K198" s="31">
        <v>1949</v>
      </c>
      <c r="L198" s="31">
        <v>1891.25</v>
      </c>
      <c r="M198" s="31">
        <v>5.42361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633.54999999999995</v>
      </c>
      <c r="D199" s="38">
        <v>637.35</v>
      </c>
      <c r="E199" s="38">
        <v>626.20000000000005</v>
      </c>
      <c r="F199" s="38">
        <v>618.85</v>
      </c>
      <c r="G199" s="38">
        <v>607.70000000000005</v>
      </c>
      <c r="H199" s="38">
        <v>644.70000000000005</v>
      </c>
      <c r="I199" s="38">
        <v>655.84999999999991</v>
      </c>
      <c r="J199" s="38">
        <v>663.2</v>
      </c>
      <c r="K199" s="31">
        <v>648.5</v>
      </c>
      <c r="L199" s="31">
        <v>630</v>
      </c>
      <c r="M199" s="31">
        <v>6.6089700000000002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1702.85</v>
      </c>
      <c r="D200" s="38">
        <v>1717.6000000000001</v>
      </c>
      <c r="E200" s="38">
        <v>1681.2500000000002</v>
      </c>
      <c r="F200" s="38">
        <v>1659.65</v>
      </c>
      <c r="G200" s="38">
        <v>1623.3000000000002</v>
      </c>
      <c r="H200" s="38">
        <v>1739.2000000000003</v>
      </c>
      <c r="I200" s="38">
        <v>1775.5500000000002</v>
      </c>
      <c r="J200" s="38">
        <v>1797.1500000000003</v>
      </c>
      <c r="K200" s="31">
        <v>1753.95</v>
      </c>
      <c r="L200" s="31">
        <v>1696</v>
      </c>
      <c r="M200" s="31">
        <v>2.4838900000000002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33.65</v>
      </c>
      <c r="D201" s="38">
        <v>33.783333333333331</v>
      </c>
      <c r="E201" s="38">
        <v>33.216666666666661</v>
      </c>
      <c r="F201" s="38">
        <v>32.783333333333331</v>
      </c>
      <c r="G201" s="38">
        <v>32.216666666666661</v>
      </c>
      <c r="H201" s="38">
        <v>34.216666666666661</v>
      </c>
      <c r="I201" s="38">
        <v>34.783333333333324</v>
      </c>
      <c r="J201" s="38">
        <v>35.216666666666661</v>
      </c>
      <c r="K201" s="31">
        <v>34.35</v>
      </c>
      <c r="L201" s="31">
        <v>33.35</v>
      </c>
      <c r="M201" s="31">
        <v>91.405929999999998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73.400000000000006</v>
      </c>
      <c r="D202" s="38">
        <v>73.5</v>
      </c>
      <c r="E202" s="38">
        <v>72.599999999999994</v>
      </c>
      <c r="F202" s="38">
        <v>71.8</v>
      </c>
      <c r="G202" s="38">
        <v>70.899999999999991</v>
      </c>
      <c r="H202" s="38">
        <v>74.3</v>
      </c>
      <c r="I202" s="38">
        <v>75.2</v>
      </c>
      <c r="J202" s="38">
        <v>76</v>
      </c>
      <c r="K202" s="31">
        <v>74.400000000000006</v>
      </c>
      <c r="L202" s="31">
        <v>72.7</v>
      </c>
      <c r="M202" s="31">
        <v>21.635010000000001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1322</v>
      </c>
      <c r="D203" s="38">
        <v>1325.2666666666667</v>
      </c>
      <c r="E203" s="38">
        <v>1307.6333333333332</v>
      </c>
      <c r="F203" s="38">
        <v>1293.2666666666667</v>
      </c>
      <c r="G203" s="38">
        <v>1275.6333333333332</v>
      </c>
      <c r="H203" s="38">
        <v>1339.6333333333332</v>
      </c>
      <c r="I203" s="38">
        <v>1357.2666666666669</v>
      </c>
      <c r="J203" s="38">
        <v>1371.6333333333332</v>
      </c>
      <c r="K203" s="31">
        <v>1342.9</v>
      </c>
      <c r="L203" s="31">
        <v>1310.9</v>
      </c>
      <c r="M203" s="31">
        <v>12.053290000000001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1504.4</v>
      </c>
      <c r="D204" s="38">
        <v>1517.0666666666668</v>
      </c>
      <c r="E204" s="38">
        <v>1480.4333333333336</v>
      </c>
      <c r="F204" s="38">
        <v>1456.4666666666667</v>
      </c>
      <c r="G204" s="38">
        <v>1419.8333333333335</v>
      </c>
      <c r="H204" s="38">
        <v>1541.0333333333338</v>
      </c>
      <c r="I204" s="38">
        <v>1577.666666666667</v>
      </c>
      <c r="J204" s="38">
        <v>1601.6333333333339</v>
      </c>
      <c r="K204" s="31">
        <v>1553.7</v>
      </c>
      <c r="L204" s="31">
        <v>1493.1</v>
      </c>
      <c r="M204" s="31">
        <v>5.90646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8336.4500000000007</v>
      </c>
      <c r="D205" s="38">
        <v>8369.8166666666657</v>
      </c>
      <c r="E205" s="38">
        <v>8292.2333333333318</v>
      </c>
      <c r="F205" s="38">
        <v>8248.0166666666664</v>
      </c>
      <c r="G205" s="38">
        <v>8170.4333333333325</v>
      </c>
      <c r="H205" s="38">
        <v>8414.033333333331</v>
      </c>
      <c r="I205" s="38">
        <v>8491.6166666666668</v>
      </c>
      <c r="J205" s="38">
        <v>8535.8333333333303</v>
      </c>
      <c r="K205" s="31">
        <v>8447.4</v>
      </c>
      <c r="L205" s="31">
        <v>8325.6</v>
      </c>
      <c r="M205" s="31">
        <v>3.5469499999999998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80</v>
      </c>
      <c r="D206" s="38">
        <v>79.45</v>
      </c>
      <c r="E206" s="38">
        <v>78.300000000000011</v>
      </c>
      <c r="F206" s="38">
        <v>76.600000000000009</v>
      </c>
      <c r="G206" s="38">
        <v>75.450000000000017</v>
      </c>
      <c r="H206" s="38">
        <v>81.150000000000006</v>
      </c>
      <c r="I206" s="38">
        <v>82.300000000000011</v>
      </c>
      <c r="J206" s="38">
        <v>84</v>
      </c>
      <c r="K206" s="31">
        <v>80.599999999999994</v>
      </c>
      <c r="L206" s="31">
        <v>77.75</v>
      </c>
      <c r="M206" s="31">
        <v>207.67845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663</v>
      </c>
      <c r="D207" s="38">
        <v>666.93333333333328</v>
      </c>
      <c r="E207" s="38">
        <v>657.86666666666656</v>
      </c>
      <c r="F207" s="38">
        <v>652.73333333333323</v>
      </c>
      <c r="G207" s="38">
        <v>643.66666666666652</v>
      </c>
      <c r="H207" s="38">
        <v>672.06666666666661</v>
      </c>
      <c r="I207" s="38">
        <v>681.13333333333344</v>
      </c>
      <c r="J207" s="38">
        <v>686.26666666666665</v>
      </c>
      <c r="K207" s="31">
        <v>676</v>
      </c>
      <c r="L207" s="31">
        <v>661.8</v>
      </c>
      <c r="M207" s="31">
        <v>29.248889999999999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821.15</v>
      </c>
      <c r="D208" s="38">
        <v>821.25</v>
      </c>
      <c r="E208" s="38">
        <v>812.75</v>
      </c>
      <c r="F208" s="38">
        <v>804.35</v>
      </c>
      <c r="G208" s="38">
        <v>795.85</v>
      </c>
      <c r="H208" s="38">
        <v>829.65</v>
      </c>
      <c r="I208" s="38">
        <v>838.15</v>
      </c>
      <c r="J208" s="38">
        <v>846.55</v>
      </c>
      <c r="K208" s="31">
        <v>829.75</v>
      </c>
      <c r="L208" s="31">
        <v>812.85</v>
      </c>
      <c r="M208" s="31">
        <v>13.94598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280.55</v>
      </c>
      <c r="D209" s="38">
        <v>280.86666666666667</v>
      </c>
      <c r="E209" s="38">
        <v>278.68333333333334</v>
      </c>
      <c r="F209" s="38">
        <v>276.81666666666666</v>
      </c>
      <c r="G209" s="38">
        <v>274.63333333333333</v>
      </c>
      <c r="H209" s="38">
        <v>282.73333333333335</v>
      </c>
      <c r="I209" s="38">
        <v>284.91666666666674</v>
      </c>
      <c r="J209" s="38">
        <v>286.78333333333336</v>
      </c>
      <c r="K209" s="31">
        <v>283.05</v>
      </c>
      <c r="L209" s="31">
        <v>279</v>
      </c>
      <c r="M209" s="31">
        <v>84.548069999999996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760.25</v>
      </c>
      <c r="D210" s="38">
        <v>761.7166666666667</v>
      </c>
      <c r="E210" s="38">
        <v>755.53333333333342</v>
      </c>
      <c r="F210" s="38">
        <v>750.81666666666672</v>
      </c>
      <c r="G210" s="38">
        <v>744.63333333333344</v>
      </c>
      <c r="H210" s="38">
        <v>766.43333333333339</v>
      </c>
      <c r="I210" s="38">
        <v>772.61666666666679</v>
      </c>
      <c r="J210" s="38">
        <v>777.33333333333337</v>
      </c>
      <c r="K210" s="31">
        <v>767.9</v>
      </c>
      <c r="L210" s="31">
        <v>757</v>
      </c>
      <c r="M210" s="31">
        <v>8.2183200000000003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1461.35</v>
      </c>
      <c r="D211" s="38">
        <v>1463.3833333333332</v>
      </c>
      <c r="E211" s="38">
        <v>1447.9666666666665</v>
      </c>
      <c r="F211" s="38">
        <v>1434.5833333333333</v>
      </c>
      <c r="G211" s="38">
        <v>1419.1666666666665</v>
      </c>
      <c r="H211" s="38">
        <v>1476.7666666666664</v>
      </c>
      <c r="I211" s="38">
        <v>1492.1833333333334</v>
      </c>
      <c r="J211" s="38">
        <v>1505.5666666666664</v>
      </c>
      <c r="K211" s="31">
        <v>1478.8</v>
      </c>
      <c r="L211" s="31">
        <v>1450</v>
      </c>
      <c r="M211" s="31">
        <v>0.31741000000000003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395.85</v>
      </c>
      <c r="D212" s="38">
        <v>395.5</v>
      </c>
      <c r="E212" s="38">
        <v>393.55</v>
      </c>
      <c r="F212" s="38">
        <v>391.25</v>
      </c>
      <c r="G212" s="38">
        <v>389.3</v>
      </c>
      <c r="H212" s="38">
        <v>397.8</v>
      </c>
      <c r="I212" s="38">
        <v>399.75000000000006</v>
      </c>
      <c r="J212" s="38">
        <v>402.05</v>
      </c>
      <c r="K212" s="31">
        <v>397.45</v>
      </c>
      <c r="L212" s="31">
        <v>393.2</v>
      </c>
      <c r="M212" s="31">
        <v>45.326099999999997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17.45</v>
      </c>
      <c r="D213" s="38">
        <v>17.566666666666666</v>
      </c>
      <c r="E213" s="38">
        <v>17.183333333333334</v>
      </c>
      <c r="F213" s="38">
        <v>16.916666666666668</v>
      </c>
      <c r="G213" s="38">
        <v>16.533333333333335</v>
      </c>
      <c r="H213" s="38">
        <v>17.833333333333332</v>
      </c>
      <c r="I213" s="38">
        <v>18.216666666666665</v>
      </c>
      <c r="J213" s="38">
        <v>18.483333333333331</v>
      </c>
      <c r="K213" s="31">
        <v>17.95</v>
      </c>
      <c r="L213" s="31">
        <v>17.3</v>
      </c>
      <c r="M213" s="31">
        <v>2481.5750600000001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206.15</v>
      </c>
      <c r="D214" s="38">
        <v>200.16666666666666</v>
      </c>
      <c r="E214" s="38">
        <v>192.08333333333331</v>
      </c>
      <c r="F214" s="38">
        <v>178.01666666666665</v>
      </c>
      <c r="G214" s="38">
        <v>169.93333333333331</v>
      </c>
      <c r="H214" s="38">
        <v>214.23333333333332</v>
      </c>
      <c r="I214" s="38">
        <v>222.31666666666663</v>
      </c>
      <c r="J214" s="38">
        <v>236.38333333333333</v>
      </c>
      <c r="K214" s="31">
        <v>208.25</v>
      </c>
      <c r="L214" s="31">
        <v>186.1</v>
      </c>
      <c r="M214" s="31">
        <v>494.51353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73.25</v>
      </c>
      <c r="D215" s="38">
        <v>73.716666666666669</v>
      </c>
      <c r="E215" s="38">
        <v>72.533333333333331</v>
      </c>
      <c r="F215" s="38">
        <v>71.816666666666663</v>
      </c>
      <c r="G215" s="38">
        <v>70.633333333333326</v>
      </c>
      <c r="H215" s="38">
        <v>74.433333333333337</v>
      </c>
      <c r="I215" s="38">
        <v>75.616666666666674</v>
      </c>
      <c r="J215" s="38">
        <v>76.333333333333343</v>
      </c>
      <c r="K215" s="31">
        <v>74.900000000000006</v>
      </c>
      <c r="L215" s="31">
        <v>73</v>
      </c>
      <c r="M215" s="31">
        <v>265.99777999999998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582.25</v>
      </c>
      <c r="D216" s="38">
        <v>584.08333333333337</v>
      </c>
      <c r="E216" s="38">
        <v>578.2166666666667</v>
      </c>
      <c r="F216" s="38">
        <v>574.18333333333328</v>
      </c>
      <c r="G216" s="38">
        <v>568.31666666666661</v>
      </c>
      <c r="H216" s="38">
        <v>588.11666666666679</v>
      </c>
      <c r="I216" s="38">
        <v>593.98333333333335</v>
      </c>
      <c r="J216" s="38">
        <v>598.01666666666688</v>
      </c>
      <c r="K216" s="31">
        <v>589.95000000000005</v>
      </c>
      <c r="L216" s="31">
        <v>580.04999999999995</v>
      </c>
      <c r="M216" s="31">
        <v>4.48177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1"/>
      <c r="B1" s="37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45117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4" t="s">
        <v>16</v>
      </c>
      <c r="B9" s="366" t="s">
        <v>18</v>
      </c>
      <c r="C9" s="370" t="s">
        <v>20</v>
      </c>
      <c r="D9" s="370" t="s">
        <v>21</v>
      </c>
      <c r="E9" s="361" t="s">
        <v>22</v>
      </c>
      <c r="F9" s="362"/>
      <c r="G9" s="363"/>
      <c r="H9" s="361" t="s">
        <v>23</v>
      </c>
      <c r="I9" s="362"/>
      <c r="J9" s="363"/>
      <c r="K9" s="26"/>
      <c r="L9" s="27"/>
      <c r="M9" s="53"/>
      <c r="N9" s="1"/>
      <c r="O9" s="1"/>
    </row>
    <row r="10" spans="1:15" ht="42.75" customHeight="1">
      <c r="A10" s="368"/>
      <c r="B10" s="369"/>
      <c r="C10" s="369"/>
      <c r="D10" s="36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481.95</v>
      </c>
      <c r="D11" s="38">
        <v>481.98333333333335</v>
      </c>
      <c r="E11" s="38">
        <v>473.7166666666667</v>
      </c>
      <c r="F11" s="38">
        <v>465.48333333333335</v>
      </c>
      <c r="G11" s="38">
        <v>457.2166666666667</v>
      </c>
      <c r="H11" s="38">
        <v>490.2166666666667</v>
      </c>
      <c r="I11" s="38">
        <v>498.48333333333335</v>
      </c>
      <c r="J11" s="38">
        <v>506.7166666666667</v>
      </c>
      <c r="K11" s="31">
        <v>490.25</v>
      </c>
      <c r="L11" s="31">
        <v>473.75</v>
      </c>
      <c r="M11" s="31">
        <v>4.1166700000000001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26997.85</v>
      </c>
      <c r="D12" s="38">
        <v>27100.016666666666</v>
      </c>
      <c r="E12" s="38">
        <v>26800.033333333333</v>
      </c>
      <c r="F12" s="38">
        <v>26602.216666666667</v>
      </c>
      <c r="G12" s="38">
        <v>26302.233333333334</v>
      </c>
      <c r="H12" s="38">
        <v>27297.833333333332</v>
      </c>
      <c r="I12" s="38">
        <v>27597.816666666662</v>
      </c>
      <c r="J12" s="38">
        <v>27795.633333333331</v>
      </c>
      <c r="K12" s="31">
        <v>27400</v>
      </c>
      <c r="L12" s="31">
        <v>26902.2</v>
      </c>
      <c r="M12" s="31">
        <v>2.0830000000000001E-2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470.7</v>
      </c>
      <c r="D13" s="38">
        <v>470.58333333333331</v>
      </c>
      <c r="E13" s="38">
        <v>464.21666666666664</v>
      </c>
      <c r="F13" s="38">
        <v>457.73333333333335</v>
      </c>
      <c r="G13" s="38">
        <v>451.36666666666667</v>
      </c>
      <c r="H13" s="38">
        <v>477.06666666666661</v>
      </c>
      <c r="I13" s="38">
        <v>483.43333333333328</v>
      </c>
      <c r="J13" s="38">
        <v>489.91666666666657</v>
      </c>
      <c r="K13" s="31">
        <v>476.95</v>
      </c>
      <c r="L13" s="31">
        <v>464.1</v>
      </c>
      <c r="M13" s="31">
        <v>2.2349899999999998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472.1</v>
      </c>
      <c r="D14" s="38">
        <v>477.3</v>
      </c>
      <c r="E14" s="38">
        <v>465.8</v>
      </c>
      <c r="F14" s="38">
        <v>459.5</v>
      </c>
      <c r="G14" s="38">
        <v>448</v>
      </c>
      <c r="H14" s="38">
        <v>483.6</v>
      </c>
      <c r="I14" s="38">
        <v>495.1</v>
      </c>
      <c r="J14" s="38">
        <v>501.40000000000003</v>
      </c>
      <c r="K14" s="31">
        <v>488.8</v>
      </c>
      <c r="L14" s="31">
        <v>471</v>
      </c>
      <c r="M14" s="31">
        <v>33.135260000000002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1563.9</v>
      </c>
      <c r="D15" s="38">
        <v>1553.1666666666667</v>
      </c>
      <c r="E15" s="38">
        <v>1532.3833333333334</v>
      </c>
      <c r="F15" s="38">
        <v>1500.8666666666668</v>
      </c>
      <c r="G15" s="38">
        <v>1480.0833333333335</v>
      </c>
      <c r="H15" s="38">
        <v>1584.6833333333334</v>
      </c>
      <c r="I15" s="38">
        <v>1605.4666666666667</v>
      </c>
      <c r="J15" s="38">
        <v>1636.9833333333333</v>
      </c>
      <c r="K15" s="31">
        <v>1573.95</v>
      </c>
      <c r="L15" s="31">
        <v>1521.65</v>
      </c>
      <c r="M15" s="31">
        <v>2.4376099999999998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4399.75</v>
      </c>
      <c r="D16" s="38">
        <v>4394.25</v>
      </c>
      <c r="E16" s="38">
        <v>4358.5</v>
      </c>
      <c r="F16" s="38">
        <v>4317.25</v>
      </c>
      <c r="G16" s="38">
        <v>4281.5</v>
      </c>
      <c r="H16" s="38">
        <v>4435.5</v>
      </c>
      <c r="I16" s="38">
        <v>4471.25</v>
      </c>
      <c r="J16" s="38">
        <v>4512.5</v>
      </c>
      <c r="K16" s="31">
        <v>4430</v>
      </c>
      <c r="L16" s="31">
        <v>4353</v>
      </c>
      <c r="M16" s="31">
        <v>1.21844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23499.4</v>
      </c>
      <c r="D17" s="38">
        <v>23588.483333333334</v>
      </c>
      <c r="E17" s="38">
        <v>23361.966666666667</v>
      </c>
      <c r="F17" s="38">
        <v>23224.533333333333</v>
      </c>
      <c r="G17" s="38">
        <v>22998.016666666666</v>
      </c>
      <c r="H17" s="38">
        <v>23725.916666666668</v>
      </c>
      <c r="I17" s="38">
        <v>23952.433333333338</v>
      </c>
      <c r="J17" s="38">
        <v>24089.866666666669</v>
      </c>
      <c r="K17" s="31">
        <v>23815</v>
      </c>
      <c r="L17" s="31">
        <v>23451.05</v>
      </c>
      <c r="M17" s="31">
        <v>6.2399999999999997E-2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189.25</v>
      </c>
      <c r="D18" s="38">
        <v>190</v>
      </c>
      <c r="E18" s="38">
        <v>187.65</v>
      </c>
      <c r="F18" s="38">
        <v>186.05</v>
      </c>
      <c r="G18" s="38">
        <v>183.70000000000002</v>
      </c>
      <c r="H18" s="38">
        <v>191.6</v>
      </c>
      <c r="I18" s="38">
        <v>193.95000000000002</v>
      </c>
      <c r="J18" s="38">
        <v>195.54999999999998</v>
      </c>
      <c r="K18" s="31">
        <v>192.35</v>
      </c>
      <c r="L18" s="31">
        <v>188.4</v>
      </c>
      <c r="M18" s="31">
        <v>55.618180000000002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213.55</v>
      </c>
      <c r="D19" s="38">
        <v>213.68333333333337</v>
      </c>
      <c r="E19" s="38">
        <v>211.96666666666673</v>
      </c>
      <c r="F19" s="38">
        <v>210.38333333333335</v>
      </c>
      <c r="G19" s="38">
        <v>208.66666666666671</v>
      </c>
      <c r="H19" s="38">
        <v>215.26666666666674</v>
      </c>
      <c r="I19" s="38">
        <v>216.98333333333338</v>
      </c>
      <c r="J19" s="38">
        <v>218.56666666666675</v>
      </c>
      <c r="K19" s="31">
        <v>215.4</v>
      </c>
      <c r="L19" s="31">
        <v>212.1</v>
      </c>
      <c r="M19" s="31">
        <v>25.455290000000002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1791.5</v>
      </c>
      <c r="D20" s="38">
        <v>1798.1333333333332</v>
      </c>
      <c r="E20" s="38">
        <v>1778.3166666666664</v>
      </c>
      <c r="F20" s="38">
        <v>1765.1333333333332</v>
      </c>
      <c r="G20" s="38">
        <v>1745.3166666666664</v>
      </c>
      <c r="H20" s="38">
        <v>1811.3166666666664</v>
      </c>
      <c r="I20" s="38">
        <v>1831.133333333333</v>
      </c>
      <c r="J20" s="38">
        <v>1844.3166666666664</v>
      </c>
      <c r="K20" s="31">
        <v>1817.95</v>
      </c>
      <c r="L20" s="31">
        <v>1784.95</v>
      </c>
      <c r="M20" s="31">
        <v>10.830590000000001</v>
      </c>
      <c r="N20" s="1"/>
      <c r="O20" s="1"/>
    </row>
    <row r="21" spans="1:15" ht="12" customHeight="1">
      <c r="A21" s="33">
        <v>11</v>
      </c>
      <c r="B21" s="58" t="s">
        <v>881</v>
      </c>
      <c r="C21" s="31">
        <v>534.54999999999995</v>
      </c>
      <c r="D21" s="38">
        <v>535.85</v>
      </c>
      <c r="E21" s="38">
        <v>530.75</v>
      </c>
      <c r="F21" s="38">
        <v>526.94999999999993</v>
      </c>
      <c r="G21" s="38">
        <v>521.84999999999991</v>
      </c>
      <c r="H21" s="38">
        <v>539.65000000000009</v>
      </c>
      <c r="I21" s="38">
        <v>544.75000000000023</v>
      </c>
      <c r="J21" s="38">
        <v>548.55000000000018</v>
      </c>
      <c r="K21" s="31">
        <v>540.95000000000005</v>
      </c>
      <c r="L21" s="31">
        <v>532.04999999999995</v>
      </c>
      <c r="M21" s="31">
        <v>1.1484300000000001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2379.6</v>
      </c>
      <c r="D22" s="38">
        <v>2385.8833333333332</v>
      </c>
      <c r="E22" s="38">
        <v>2361.8166666666666</v>
      </c>
      <c r="F22" s="38">
        <v>2344.0333333333333</v>
      </c>
      <c r="G22" s="38">
        <v>2319.9666666666667</v>
      </c>
      <c r="H22" s="38">
        <v>2403.6666666666665</v>
      </c>
      <c r="I22" s="38">
        <v>2427.7333333333331</v>
      </c>
      <c r="J22" s="38">
        <v>2445.5166666666664</v>
      </c>
      <c r="K22" s="31">
        <v>2409.9499999999998</v>
      </c>
      <c r="L22" s="31">
        <v>2368.1</v>
      </c>
      <c r="M22" s="31">
        <v>18.236450000000001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951</v>
      </c>
      <c r="D23" s="38">
        <v>953.9666666666667</v>
      </c>
      <c r="E23" s="38">
        <v>943.03333333333342</v>
      </c>
      <c r="F23" s="38">
        <v>935.06666666666672</v>
      </c>
      <c r="G23" s="38">
        <v>924.13333333333344</v>
      </c>
      <c r="H23" s="38">
        <v>961.93333333333339</v>
      </c>
      <c r="I23" s="38">
        <v>972.86666666666679</v>
      </c>
      <c r="J23" s="38">
        <v>980.83333333333337</v>
      </c>
      <c r="K23" s="31">
        <v>964.9</v>
      </c>
      <c r="L23" s="31">
        <v>946</v>
      </c>
      <c r="M23" s="31">
        <v>5.8595100000000002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718.7</v>
      </c>
      <c r="D24" s="38">
        <v>724.9666666666667</v>
      </c>
      <c r="E24" s="38">
        <v>709.93333333333339</v>
      </c>
      <c r="F24" s="38">
        <v>701.16666666666674</v>
      </c>
      <c r="G24" s="38">
        <v>686.13333333333344</v>
      </c>
      <c r="H24" s="38">
        <v>733.73333333333335</v>
      </c>
      <c r="I24" s="38">
        <v>748.76666666666665</v>
      </c>
      <c r="J24" s="38">
        <v>757.5333333333333</v>
      </c>
      <c r="K24" s="31">
        <v>740</v>
      </c>
      <c r="L24" s="31">
        <v>716.2</v>
      </c>
      <c r="M24" s="31">
        <v>42.48724</v>
      </c>
      <c r="N24" s="1"/>
      <c r="O24" s="1"/>
    </row>
    <row r="25" spans="1:15" ht="12.75" customHeight="1">
      <c r="A25" s="33">
        <v>15</v>
      </c>
      <c r="B25" s="58" t="s">
        <v>880</v>
      </c>
      <c r="C25" s="31">
        <v>243.75</v>
      </c>
      <c r="D25" s="38">
        <v>244.75</v>
      </c>
      <c r="E25" s="38">
        <v>241.8</v>
      </c>
      <c r="F25" s="38">
        <v>239.85000000000002</v>
      </c>
      <c r="G25" s="38">
        <v>236.90000000000003</v>
      </c>
      <c r="H25" s="38">
        <v>246.7</v>
      </c>
      <c r="I25" s="38">
        <v>249.64999999999998</v>
      </c>
      <c r="J25" s="38">
        <v>251.59999999999997</v>
      </c>
      <c r="K25" s="31">
        <v>247.7</v>
      </c>
      <c r="L25" s="31">
        <v>242.8</v>
      </c>
      <c r="M25" s="31">
        <v>19.034030000000001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759.85</v>
      </c>
      <c r="D26" s="38">
        <v>762.2833333333333</v>
      </c>
      <c r="E26" s="38">
        <v>752.56666666666661</v>
      </c>
      <c r="F26" s="38">
        <v>745.2833333333333</v>
      </c>
      <c r="G26" s="38">
        <v>735.56666666666661</v>
      </c>
      <c r="H26" s="38">
        <v>769.56666666666661</v>
      </c>
      <c r="I26" s="38">
        <v>779.2833333333333</v>
      </c>
      <c r="J26" s="38">
        <v>786.56666666666661</v>
      </c>
      <c r="K26" s="31">
        <v>772</v>
      </c>
      <c r="L26" s="31">
        <v>755</v>
      </c>
      <c r="M26" s="31">
        <v>7.0780399999999997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338.3</v>
      </c>
      <c r="D27" s="38">
        <v>340</v>
      </c>
      <c r="E27" s="38">
        <v>334.6</v>
      </c>
      <c r="F27" s="38">
        <v>330.90000000000003</v>
      </c>
      <c r="G27" s="38">
        <v>325.50000000000006</v>
      </c>
      <c r="H27" s="38">
        <v>343.7</v>
      </c>
      <c r="I27" s="38">
        <v>349.09999999999997</v>
      </c>
      <c r="J27" s="38">
        <v>352.79999999999995</v>
      </c>
      <c r="K27" s="31">
        <v>345.4</v>
      </c>
      <c r="L27" s="31">
        <v>336.3</v>
      </c>
      <c r="M27" s="31">
        <v>30.958069999999999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1077.3</v>
      </c>
      <c r="D28" s="38">
        <v>1073.3666666666668</v>
      </c>
      <c r="E28" s="38">
        <v>1064.9833333333336</v>
      </c>
      <c r="F28" s="38">
        <v>1052.6666666666667</v>
      </c>
      <c r="G28" s="38">
        <v>1044.2833333333335</v>
      </c>
      <c r="H28" s="38">
        <v>1085.6833333333336</v>
      </c>
      <c r="I28" s="38">
        <v>1094.0666666666668</v>
      </c>
      <c r="J28" s="38">
        <v>1106.3833333333337</v>
      </c>
      <c r="K28" s="31">
        <v>1081.75</v>
      </c>
      <c r="L28" s="31">
        <v>1061.05</v>
      </c>
      <c r="M28" s="31">
        <v>0.70994999999999997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1056.75</v>
      </c>
      <c r="D29" s="38">
        <v>1061.8500000000001</v>
      </c>
      <c r="E29" s="38">
        <v>1046.1000000000004</v>
      </c>
      <c r="F29" s="38">
        <v>1035.4500000000003</v>
      </c>
      <c r="G29" s="38">
        <v>1019.7000000000005</v>
      </c>
      <c r="H29" s="38">
        <v>1072.5000000000002</v>
      </c>
      <c r="I29" s="38">
        <v>1088.2499999999998</v>
      </c>
      <c r="J29" s="38">
        <v>1098.9000000000001</v>
      </c>
      <c r="K29" s="31">
        <v>1077.5999999999999</v>
      </c>
      <c r="L29" s="31">
        <v>1051.2</v>
      </c>
      <c r="M29" s="31">
        <v>1.3428199999999999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3207.75</v>
      </c>
      <c r="D30" s="38">
        <v>3212.4333333333329</v>
      </c>
      <c r="E30" s="38">
        <v>3176.3666666666659</v>
      </c>
      <c r="F30" s="38">
        <v>3144.9833333333331</v>
      </c>
      <c r="G30" s="38">
        <v>3108.9166666666661</v>
      </c>
      <c r="H30" s="38">
        <v>3243.8166666666657</v>
      </c>
      <c r="I30" s="38">
        <v>3279.8833333333323</v>
      </c>
      <c r="J30" s="38">
        <v>3311.2666666666655</v>
      </c>
      <c r="K30" s="31">
        <v>3248.5</v>
      </c>
      <c r="L30" s="31">
        <v>3181.05</v>
      </c>
      <c r="M30" s="31">
        <v>0.86116000000000004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1421.3</v>
      </c>
      <c r="D31" s="38">
        <v>1421.7333333333333</v>
      </c>
      <c r="E31" s="38">
        <v>1396.0166666666667</v>
      </c>
      <c r="F31" s="38">
        <v>1370.7333333333333</v>
      </c>
      <c r="G31" s="38">
        <v>1345.0166666666667</v>
      </c>
      <c r="H31" s="38">
        <v>1447.0166666666667</v>
      </c>
      <c r="I31" s="38">
        <v>1472.7333333333333</v>
      </c>
      <c r="J31" s="38">
        <v>1498.0166666666667</v>
      </c>
      <c r="K31" s="31">
        <v>1447.45</v>
      </c>
      <c r="L31" s="31">
        <v>1396.45</v>
      </c>
      <c r="M31" s="31">
        <v>1.6512800000000001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3490.75</v>
      </c>
      <c r="D32" s="38">
        <v>3502.6</v>
      </c>
      <c r="E32" s="38">
        <v>3465.2</v>
      </c>
      <c r="F32" s="38">
        <v>3439.65</v>
      </c>
      <c r="G32" s="38">
        <v>3402.25</v>
      </c>
      <c r="H32" s="38">
        <v>3528.1499999999996</v>
      </c>
      <c r="I32" s="38">
        <v>3565.55</v>
      </c>
      <c r="J32" s="38">
        <v>3591.0999999999995</v>
      </c>
      <c r="K32" s="31">
        <v>3540</v>
      </c>
      <c r="L32" s="31">
        <v>3477.05</v>
      </c>
      <c r="M32" s="31">
        <v>0.85096000000000005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2610.4499999999998</v>
      </c>
      <c r="D33" s="38">
        <v>2627.2666666666664</v>
      </c>
      <c r="E33" s="38">
        <v>2583.1833333333329</v>
      </c>
      <c r="F33" s="38">
        <v>2555.9166666666665</v>
      </c>
      <c r="G33" s="38">
        <v>2511.833333333333</v>
      </c>
      <c r="H33" s="38">
        <v>2654.5333333333328</v>
      </c>
      <c r="I33" s="38">
        <v>2698.6166666666668</v>
      </c>
      <c r="J33" s="38">
        <v>2725.8833333333328</v>
      </c>
      <c r="K33" s="31">
        <v>2671.35</v>
      </c>
      <c r="L33" s="31">
        <v>2600</v>
      </c>
      <c r="M33" s="31">
        <v>0.26085999999999998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699.8</v>
      </c>
      <c r="D34" s="38">
        <v>701.6</v>
      </c>
      <c r="E34" s="38">
        <v>695.2</v>
      </c>
      <c r="F34" s="38">
        <v>690.6</v>
      </c>
      <c r="G34" s="38">
        <v>684.2</v>
      </c>
      <c r="H34" s="38">
        <v>706.2</v>
      </c>
      <c r="I34" s="38">
        <v>712.59999999999991</v>
      </c>
      <c r="J34" s="38">
        <v>717.2</v>
      </c>
      <c r="K34" s="31">
        <v>708</v>
      </c>
      <c r="L34" s="31">
        <v>697</v>
      </c>
      <c r="M34" s="31">
        <v>4.7633999999999999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2221.85</v>
      </c>
      <c r="D35" s="38">
        <v>2244</v>
      </c>
      <c r="E35" s="38">
        <v>2188.1</v>
      </c>
      <c r="F35" s="38">
        <v>2154.35</v>
      </c>
      <c r="G35" s="38">
        <v>2098.4499999999998</v>
      </c>
      <c r="H35" s="38">
        <v>2277.75</v>
      </c>
      <c r="I35" s="38">
        <v>2333.6499999999996</v>
      </c>
      <c r="J35" s="38">
        <v>2367.4</v>
      </c>
      <c r="K35" s="31">
        <v>2299.9</v>
      </c>
      <c r="L35" s="31">
        <v>2210.25</v>
      </c>
      <c r="M35" s="31">
        <v>1.55389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417.9</v>
      </c>
      <c r="D36" s="38">
        <v>421.7</v>
      </c>
      <c r="E36" s="38">
        <v>412.7</v>
      </c>
      <c r="F36" s="38">
        <v>407.5</v>
      </c>
      <c r="G36" s="38">
        <v>398.5</v>
      </c>
      <c r="H36" s="38">
        <v>426.9</v>
      </c>
      <c r="I36" s="38">
        <v>435.9</v>
      </c>
      <c r="J36" s="38">
        <v>441.09999999999997</v>
      </c>
      <c r="K36" s="31">
        <v>430.7</v>
      </c>
      <c r="L36" s="31">
        <v>416.5</v>
      </c>
      <c r="M36" s="31">
        <v>37.347459999999998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1712.15</v>
      </c>
      <c r="D37" s="38">
        <v>1732.95</v>
      </c>
      <c r="E37" s="38">
        <v>1684.3000000000002</v>
      </c>
      <c r="F37" s="38">
        <v>1656.45</v>
      </c>
      <c r="G37" s="38">
        <v>1607.8000000000002</v>
      </c>
      <c r="H37" s="38">
        <v>1760.8000000000002</v>
      </c>
      <c r="I37" s="38">
        <v>1809.4500000000003</v>
      </c>
      <c r="J37" s="38">
        <v>1837.3000000000002</v>
      </c>
      <c r="K37" s="31">
        <v>1781.6</v>
      </c>
      <c r="L37" s="31">
        <v>1705.1</v>
      </c>
      <c r="M37" s="31">
        <v>3.5173000000000001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992.85</v>
      </c>
      <c r="D38" s="38">
        <v>995.98333333333323</v>
      </c>
      <c r="E38" s="38">
        <v>981.86666666666645</v>
      </c>
      <c r="F38" s="38">
        <v>970.88333333333321</v>
      </c>
      <c r="G38" s="38">
        <v>956.76666666666642</v>
      </c>
      <c r="H38" s="38">
        <v>1006.9666666666665</v>
      </c>
      <c r="I38" s="38">
        <v>1021.0833333333333</v>
      </c>
      <c r="J38" s="38">
        <v>1032.0666666666666</v>
      </c>
      <c r="K38" s="31">
        <v>1010.1</v>
      </c>
      <c r="L38" s="31">
        <v>985</v>
      </c>
      <c r="M38" s="31">
        <v>1.7855700000000001</v>
      </c>
      <c r="N38" s="1"/>
      <c r="O38" s="1"/>
    </row>
    <row r="39" spans="1:15" ht="12.75" customHeight="1">
      <c r="A39" s="33">
        <v>29</v>
      </c>
      <c r="B39" s="58" t="s">
        <v>882</v>
      </c>
      <c r="C39" s="31">
        <v>3482.4</v>
      </c>
      <c r="D39" s="38">
        <v>3493.7833333333333</v>
      </c>
      <c r="E39" s="38">
        <v>3443.6166666666668</v>
      </c>
      <c r="F39" s="38">
        <v>3404.8333333333335</v>
      </c>
      <c r="G39" s="38">
        <v>3354.666666666667</v>
      </c>
      <c r="H39" s="38">
        <v>3532.5666666666666</v>
      </c>
      <c r="I39" s="38">
        <v>3582.7333333333336</v>
      </c>
      <c r="J39" s="38">
        <v>3621.5166666666664</v>
      </c>
      <c r="K39" s="31">
        <v>3543.95</v>
      </c>
      <c r="L39" s="31">
        <v>3455</v>
      </c>
      <c r="M39" s="31">
        <v>0.65805999999999998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1317.65</v>
      </c>
      <c r="D40" s="38">
        <v>1323.3666666666668</v>
      </c>
      <c r="E40" s="38">
        <v>1302.7333333333336</v>
      </c>
      <c r="F40" s="38">
        <v>1287.8166666666668</v>
      </c>
      <c r="G40" s="38">
        <v>1267.1833333333336</v>
      </c>
      <c r="H40" s="38">
        <v>1338.2833333333335</v>
      </c>
      <c r="I40" s="38">
        <v>1358.9166666666667</v>
      </c>
      <c r="J40" s="38">
        <v>1373.8333333333335</v>
      </c>
      <c r="K40" s="31">
        <v>1344</v>
      </c>
      <c r="L40" s="31">
        <v>1308.45</v>
      </c>
      <c r="M40" s="31">
        <v>3.2893400000000002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656.9</v>
      </c>
      <c r="D41" s="38">
        <v>654</v>
      </c>
      <c r="E41" s="38">
        <v>645</v>
      </c>
      <c r="F41" s="38">
        <v>633.1</v>
      </c>
      <c r="G41" s="38">
        <v>624.1</v>
      </c>
      <c r="H41" s="38">
        <v>665.9</v>
      </c>
      <c r="I41" s="38">
        <v>674.9</v>
      </c>
      <c r="J41" s="38">
        <v>686.8</v>
      </c>
      <c r="K41" s="31">
        <v>663</v>
      </c>
      <c r="L41" s="31">
        <v>642.1</v>
      </c>
      <c r="M41" s="31">
        <v>1.5055099999999999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5146.25</v>
      </c>
      <c r="D42" s="38">
        <v>5183.7333333333336</v>
      </c>
      <c r="E42" s="38">
        <v>5092.5166666666673</v>
      </c>
      <c r="F42" s="38">
        <v>5038.7833333333338</v>
      </c>
      <c r="G42" s="38">
        <v>4947.5666666666675</v>
      </c>
      <c r="H42" s="38">
        <v>5237.4666666666672</v>
      </c>
      <c r="I42" s="38">
        <v>5328.6833333333343</v>
      </c>
      <c r="J42" s="38">
        <v>5382.416666666667</v>
      </c>
      <c r="K42" s="31">
        <v>5274.95</v>
      </c>
      <c r="L42" s="31">
        <v>5130</v>
      </c>
      <c r="M42" s="31">
        <v>5.5976499999999998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418.15</v>
      </c>
      <c r="D43" s="38">
        <v>417.08333333333331</v>
      </c>
      <c r="E43" s="38">
        <v>411.91666666666663</v>
      </c>
      <c r="F43" s="38">
        <v>405.68333333333334</v>
      </c>
      <c r="G43" s="38">
        <v>400.51666666666665</v>
      </c>
      <c r="H43" s="38">
        <v>423.31666666666661</v>
      </c>
      <c r="I43" s="38">
        <v>428.48333333333323</v>
      </c>
      <c r="J43" s="38">
        <v>434.71666666666658</v>
      </c>
      <c r="K43" s="31">
        <v>422.25</v>
      </c>
      <c r="L43" s="31">
        <v>410.85</v>
      </c>
      <c r="M43" s="31">
        <v>48.063569999999999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249.9</v>
      </c>
      <c r="D44" s="38">
        <v>251.11666666666667</v>
      </c>
      <c r="E44" s="38">
        <v>248.03333333333336</v>
      </c>
      <c r="F44" s="38">
        <v>246.16666666666669</v>
      </c>
      <c r="G44" s="38">
        <v>243.08333333333337</v>
      </c>
      <c r="H44" s="38">
        <v>252.98333333333335</v>
      </c>
      <c r="I44" s="38">
        <v>256.06666666666666</v>
      </c>
      <c r="J44" s="38">
        <v>257.93333333333334</v>
      </c>
      <c r="K44" s="31">
        <v>254.2</v>
      </c>
      <c r="L44" s="31">
        <v>249.25</v>
      </c>
      <c r="M44" s="31">
        <v>5.0721600000000002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529.4</v>
      </c>
      <c r="D45" s="38">
        <v>530.98333333333335</v>
      </c>
      <c r="E45" s="38">
        <v>522.4666666666667</v>
      </c>
      <c r="F45" s="38">
        <v>515.5333333333333</v>
      </c>
      <c r="G45" s="38">
        <v>507.01666666666665</v>
      </c>
      <c r="H45" s="38">
        <v>537.91666666666674</v>
      </c>
      <c r="I45" s="38">
        <v>546.43333333333339</v>
      </c>
      <c r="J45" s="38">
        <v>553.36666666666679</v>
      </c>
      <c r="K45" s="31">
        <v>539.5</v>
      </c>
      <c r="L45" s="31">
        <v>524.04999999999995</v>
      </c>
      <c r="M45" s="31">
        <v>2.4077299999999999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163.6</v>
      </c>
      <c r="D46" s="38">
        <v>163.41666666666666</v>
      </c>
      <c r="E46" s="38">
        <v>161.88333333333333</v>
      </c>
      <c r="F46" s="38">
        <v>160.16666666666666</v>
      </c>
      <c r="G46" s="38">
        <v>158.63333333333333</v>
      </c>
      <c r="H46" s="38">
        <v>165.13333333333333</v>
      </c>
      <c r="I46" s="38">
        <v>166.66666666666669</v>
      </c>
      <c r="J46" s="38">
        <v>168.38333333333333</v>
      </c>
      <c r="K46" s="31">
        <v>164.95</v>
      </c>
      <c r="L46" s="31">
        <v>161.69999999999999</v>
      </c>
      <c r="M46" s="31">
        <v>144.19785999999999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3343.7</v>
      </c>
      <c r="D47" s="38">
        <v>3364.9500000000003</v>
      </c>
      <c r="E47" s="38">
        <v>3315.9000000000005</v>
      </c>
      <c r="F47" s="38">
        <v>3288.1000000000004</v>
      </c>
      <c r="G47" s="38">
        <v>3239.0500000000006</v>
      </c>
      <c r="H47" s="38">
        <v>3392.7500000000005</v>
      </c>
      <c r="I47" s="38">
        <v>3441.8000000000006</v>
      </c>
      <c r="J47" s="38">
        <v>3469.6000000000004</v>
      </c>
      <c r="K47" s="31">
        <v>3414</v>
      </c>
      <c r="L47" s="31">
        <v>3337.15</v>
      </c>
      <c r="M47" s="31">
        <v>6.2076099999999999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314.39999999999998</v>
      </c>
      <c r="D48" s="38">
        <v>317.88333333333333</v>
      </c>
      <c r="E48" s="38">
        <v>307.76666666666665</v>
      </c>
      <c r="F48" s="38">
        <v>301.13333333333333</v>
      </c>
      <c r="G48" s="38">
        <v>291.01666666666665</v>
      </c>
      <c r="H48" s="38">
        <v>324.51666666666665</v>
      </c>
      <c r="I48" s="38">
        <v>334.63333333333333</v>
      </c>
      <c r="J48" s="38">
        <v>341.26666666666665</v>
      </c>
      <c r="K48" s="31">
        <v>328</v>
      </c>
      <c r="L48" s="31">
        <v>311.25</v>
      </c>
      <c r="M48" s="31">
        <v>21.7285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1787.4</v>
      </c>
      <c r="D49" s="38">
        <v>1804.1333333333334</v>
      </c>
      <c r="E49" s="38">
        <v>1766.3166666666668</v>
      </c>
      <c r="F49" s="38">
        <v>1745.2333333333333</v>
      </c>
      <c r="G49" s="38">
        <v>1707.4166666666667</v>
      </c>
      <c r="H49" s="38">
        <v>1825.2166666666669</v>
      </c>
      <c r="I49" s="38">
        <v>1863.0333333333335</v>
      </c>
      <c r="J49" s="38">
        <v>1884.116666666667</v>
      </c>
      <c r="K49" s="31">
        <v>1841.95</v>
      </c>
      <c r="L49" s="31">
        <v>1783.05</v>
      </c>
      <c r="M49" s="31">
        <v>7.0945999999999998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643.25</v>
      </c>
      <c r="D50" s="38">
        <v>644.41666666666663</v>
      </c>
      <c r="E50" s="38">
        <v>640.83333333333326</v>
      </c>
      <c r="F50" s="38">
        <v>638.41666666666663</v>
      </c>
      <c r="G50" s="38">
        <v>634.83333333333326</v>
      </c>
      <c r="H50" s="38">
        <v>646.83333333333326</v>
      </c>
      <c r="I50" s="38">
        <v>650.41666666666652</v>
      </c>
      <c r="J50" s="38">
        <v>652.83333333333326</v>
      </c>
      <c r="K50" s="31">
        <v>648</v>
      </c>
      <c r="L50" s="31">
        <v>642</v>
      </c>
      <c r="M50" s="31">
        <v>4.9522500000000003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6777.8</v>
      </c>
      <c r="D51" s="38">
        <v>6809.95</v>
      </c>
      <c r="E51" s="38">
        <v>6701</v>
      </c>
      <c r="F51" s="38">
        <v>6624.2</v>
      </c>
      <c r="G51" s="38">
        <v>6515.25</v>
      </c>
      <c r="H51" s="38">
        <v>6886.75</v>
      </c>
      <c r="I51" s="38">
        <v>6995.6999999999989</v>
      </c>
      <c r="J51" s="38">
        <v>7072.5</v>
      </c>
      <c r="K51" s="31">
        <v>6918.9</v>
      </c>
      <c r="L51" s="31">
        <v>6733.15</v>
      </c>
      <c r="M51" s="31">
        <v>0.77773000000000003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761.65</v>
      </c>
      <c r="D52" s="38">
        <v>769.0333333333333</v>
      </c>
      <c r="E52" s="38">
        <v>750.61666666666656</v>
      </c>
      <c r="F52" s="38">
        <v>739.58333333333326</v>
      </c>
      <c r="G52" s="38">
        <v>721.16666666666652</v>
      </c>
      <c r="H52" s="38">
        <v>780.06666666666661</v>
      </c>
      <c r="I52" s="38">
        <v>798.48333333333335</v>
      </c>
      <c r="J52" s="38">
        <v>809.51666666666665</v>
      </c>
      <c r="K52" s="31">
        <v>787.45</v>
      </c>
      <c r="L52" s="31">
        <v>758</v>
      </c>
      <c r="M52" s="31">
        <v>14.667759999999999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745.6</v>
      </c>
      <c r="D53" s="38">
        <v>748.61666666666667</v>
      </c>
      <c r="E53" s="38">
        <v>733.98333333333335</v>
      </c>
      <c r="F53" s="38">
        <v>722.36666666666667</v>
      </c>
      <c r="G53" s="38">
        <v>707.73333333333335</v>
      </c>
      <c r="H53" s="38">
        <v>760.23333333333335</v>
      </c>
      <c r="I53" s="38">
        <v>774.86666666666679</v>
      </c>
      <c r="J53" s="38">
        <v>786.48333333333335</v>
      </c>
      <c r="K53" s="31">
        <v>763.25</v>
      </c>
      <c r="L53" s="31">
        <v>737</v>
      </c>
      <c r="M53" s="31">
        <v>31.421569999999999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405.45</v>
      </c>
      <c r="D54" s="38">
        <v>407.11666666666662</v>
      </c>
      <c r="E54" s="38">
        <v>400.48333333333323</v>
      </c>
      <c r="F54" s="38">
        <v>395.51666666666659</v>
      </c>
      <c r="G54" s="38">
        <v>388.88333333333321</v>
      </c>
      <c r="H54" s="38">
        <v>412.08333333333326</v>
      </c>
      <c r="I54" s="38">
        <v>418.71666666666658</v>
      </c>
      <c r="J54" s="38">
        <v>423.68333333333328</v>
      </c>
      <c r="K54" s="31">
        <v>413.75</v>
      </c>
      <c r="L54" s="31">
        <v>402.15</v>
      </c>
      <c r="M54" s="31">
        <v>3.6951100000000001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403.9</v>
      </c>
      <c r="D55" s="38">
        <v>404.66666666666669</v>
      </c>
      <c r="E55" s="38">
        <v>401.03333333333336</v>
      </c>
      <c r="F55" s="38">
        <v>398.16666666666669</v>
      </c>
      <c r="G55" s="38">
        <v>394.53333333333336</v>
      </c>
      <c r="H55" s="38">
        <v>407.53333333333336</v>
      </c>
      <c r="I55" s="38">
        <v>411.16666666666669</v>
      </c>
      <c r="J55" s="38">
        <v>414.03333333333336</v>
      </c>
      <c r="K55" s="31">
        <v>408.3</v>
      </c>
      <c r="L55" s="31">
        <v>401.8</v>
      </c>
      <c r="M55" s="31">
        <v>7.6341900000000003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976.7</v>
      </c>
      <c r="D56" s="38">
        <v>979.31666666666661</v>
      </c>
      <c r="E56" s="38">
        <v>969.18333333333317</v>
      </c>
      <c r="F56" s="38">
        <v>961.66666666666652</v>
      </c>
      <c r="G56" s="38">
        <v>951.53333333333308</v>
      </c>
      <c r="H56" s="38">
        <v>986.83333333333326</v>
      </c>
      <c r="I56" s="38">
        <v>996.9666666666667</v>
      </c>
      <c r="J56" s="38">
        <v>1004.4833333333333</v>
      </c>
      <c r="K56" s="31">
        <v>989.45</v>
      </c>
      <c r="L56" s="31">
        <v>971.8</v>
      </c>
      <c r="M56" s="31">
        <v>62.36524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4834</v>
      </c>
      <c r="D57" s="38">
        <v>4855.9000000000005</v>
      </c>
      <c r="E57" s="38">
        <v>4798.6500000000015</v>
      </c>
      <c r="F57" s="38">
        <v>4763.3000000000011</v>
      </c>
      <c r="G57" s="38">
        <v>4706.050000000002</v>
      </c>
      <c r="H57" s="38">
        <v>4891.2500000000009</v>
      </c>
      <c r="I57" s="38">
        <v>4948.4999999999991</v>
      </c>
      <c r="J57" s="38">
        <v>4983.8500000000004</v>
      </c>
      <c r="K57" s="31">
        <v>4913.1499999999996</v>
      </c>
      <c r="L57" s="31">
        <v>4820.55</v>
      </c>
      <c r="M57" s="31">
        <v>4.05959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1614.9</v>
      </c>
      <c r="D58" s="38">
        <v>1615.6500000000003</v>
      </c>
      <c r="E58" s="38">
        <v>1604.6500000000005</v>
      </c>
      <c r="F58" s="38">
        <v>1594.4000000000003</v>
      </c>
      <c r="G58" s="38">
        <v>1583.4000000000005</v>
      </c>
      <c r="H58" s="38">
        <v>1625.9000000000005</v>
      </c>
      <c r="I58" s="38">
        <v>1636.9</v>
      </c>
      <c r="J58" s="38">
        <v>1647.1500000000005</v>
      </c>
      <c r="K58" s="31">
        <v>1626.65</v>
      </c>
      <c r="L58" s="31">
        <v>1605.4</v>
      </c>
      <c r="M58" s="31">
        <v>14.566420000000001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7150.6</v>
      </c>
      <c r="D59" s="38">
        <v>7145.6000000000013</v>
      </c>
      <c r="E59" s="38">
        <v>7105.1000000000022</v>
      </c>
      <c r="F59" s="38">
        <v>7059.6000000000013</v>
      </c>
      <c r="G59" s="38">
        <v>7019.1000000000022</v>
      </c>
      <c r="H59" s="38">
        <v>7191.1000000000022</v>
      </c>
      <c r="I59" s="38">
        <v>7231.6</v>
      </c>
      <c r="J59" s="38">
        <v>7277.1000000000022</v>
      </c>
      <c r="K59" s="31">
        <v>7186.1</v>
      </c>
      <c r="L59" s="31">
        <v>7100.1</v>
      </c>
      <c r="M59" s="31">
        <v>0.25181999999999999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7622.35</v>
      </c>
      <c r="D60" s="38">
        <v>7658.95</v>
      </c>
      <c r="E60" s="38">
        <v>7569</v>
      </c>
      <c r="F60" s="38">
        <v>7515.6500000000005</v>
      </c>
      <c r="G60" s="38">
        <v>7425.7000000000007</v>
      </c>
      <c r="H60" s="38">
        <v>7712.2999999999993</v>
      </c>
      <c r="I60" s="38">
        <v>7802.2499999999982</v>
      </c>
      <c r="J60" s="38">
        <v>7855.5999999999985</v>
      </c>
      <c r="K60" s="31">
        <v>7748.9</v>
      </c>
      <c r="L60" s="31">
        <v>7605.6</v>
      </c>
      <c r="M60" s="31">
        <v>10.949149999999999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2299.6</v>
      </c>
      <c r="D61" s="38">
        <v>2298.2833333333333</v>
      </c>
      <c r="E61" s="38">
        <v>2269.5666666666666</v>
      </c>
      <c r="F61" s="38">
        <v>2239.5333333333333</v>
      </c>
      <c r="G61" s="38">
        <v>2210.8166666666666</v>
      </c>
      <c r="H61" s="38">
        <v>2328.3166666666666</v>
      </c>
      <c r="I61" s="38">
        <v>2357.0333333333328</v>
      </c>
      <c r="J61" s="38">
        <v>2387.0666666666666</v>
      </c>
      <c r="K61" s="31">
        <v>2327</v>
      </c>
      <c r="L61" s="31">
        <v>2268.25</v>
      </c>
      <c r="M61" s="31">
        <v>0.56027000000000005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2389.15</v>
      </c>
      <c r="D62" s="38">
        <v>2397.7333333333331</v>
      </c>
      <c r="E62" s="38">
        <v>2341.4666666666662</v>
      </c>
      <c r="F62" s="38">
        <v>2293.7833333333333</v>
      </c>
      <c r="G62" s="38">
        <v>2237.5166666666664</v>
      </c>
      <c r="H62" s="38">
        <v>2445.4166666666661</v>
      </c>
      <c r="I62" s="38">
        <v>2501.6833333333334</v>
      </c>
      <c r="J62" s="38">
        <v>2549.3666666666659</v>
      </c>
      <c r="K62" s="31">
        <v>2454</v>
      </c>
      <c r="L62" s="31">
        <v>2350.0500000000002</v>
      </c>
      <c r="M62" s="31">
        <v>2.1471499999999999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382.15</v>
      </c>
      <c r="D63" s="38">
        <v>383.0333333333333</v>
      </c>
      <c r="E63" s="38">
        <v>378.76666666666659</v>
      </c>
      <c r="F63" s="38">
        <v>375.38333333333327</v>
      </c>
      <c r="G63" s="38">
        <v>371.11666666666656</v>
      </c>
      <c r="H63" s="38">
        <v>386.41666666666663</v>
      </c>
      <c r="I63" s="38">
        <v>390.68333333333328</v>
      </c>
      <c r="J63" s="38">
        <v>394.06666666666666</v>
      </c>
      <c r="K63" s="31">
        <v>387.3</v>
      </c>
      <c r="L63" s="31">
        <v>379.65</v>
      </c>
      <c r="M63" s="31">
        <v>9.60121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230.25</v>
      </c>
      <c r="D64" s="38">
        <v>230.25</v>
      </c>
      <c r="E64" s="38">
        <v>228.3</v>
      </c>
      <c r="F64" s="38">
        <v>226.35000000000002</v>
      </c>
      <c r="G64" s="38">
        <v>224.40000000000003</v>
      </c>
      <c r="H64" s="38">
        <v>232.2</v>
      </c>
      <c r="I64" s="38">
        <v>234.14999999999998</v>
      </c>
      <c r="J64" s="38">
        <v>236.09999999999997</v>
      </c>
      <c r="K64" s="31">
        <v>232.2</v>
      </c>
      <c r="L64" s="31">
        <v>228.3</v>
      </c>
      <c r="M64" s="31">
        <v>75.412790000000001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209</v>
      </c>
      <c r="D65" s="38">
        <v>207.29999999999998</v>
      </c>
      <c r="E65" s="38">
        <v>204.09999999999997</v>
      </c>
      <c r="F65" s="38">
        <v>199.2</v>
      </c>
      <c r="G65" s="38">
        <v>195.99999999999997</v>
      </c>
      <c r="H65" s="38">
        <v>212.19999999999996</v>
      </c>
      <c r="I65" s="38">
        <v>215.39999999999995</v>
      </c>
      <c r="J65" s="38">
        <v>220.29999999999995</v>
      </c>
      <c r="K65" s="31">
        <v>210.5</v>
      </c>
      <c r="L65" s="31">
        <v>202.4</v>
      </c>
      <c r="M65" s="31">
        <v>274.42860000000002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79.75</v>
      </c>
      <c r="D66" s="38">
        <v>79.75</v>
      </c>
      <c r="E66" s="38">
        <v>78.400000000000006</v>
      </c>
      <c r="F66" s="38">
        <v>77.050000000000011</v>
      </c>
      <c r="G66" s="38">
        <v>75.700000000000017</v>
      </c>
      <c r="H66" s="38">
        <v>81.099999999999994</v>
      </c>
      <c r="I66" s="38">
        <v>82.449999999999989</v>
      </c>
      <c r="J66" s="38">
        <v>83.799999999999983</v>
      </c>
      <c r="K66" s="31">
        <v>81.099999999999994</v>
      </c>
      <c r="L66" s="31">
        <v>78.400000000000006</v>
      </c>
      <c r="M66" s="31">
        <v>126.77351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2587.25</v>
      </c>
      <c r="D67" s="38">
        <v>2586.5833333333335</v>
      </c>
      <c r="E67" s="38">
        <v>2560.4666666666672</v>
      </c>
      <c r="F67" s="38">
        <v>2533.6833333333338</v>
      </c>
      <c r="G67" s="38">
        <v>2507.5666666666675</v>
      </c>
      <c r="H67" s="38">
        <v>2613.3666666666668</v>
      </c>
      <c r="I67" s="38">
        <v>2639.4833333333327</v>
      </c>
      <c r="J67" s="38">
        <v>2666.2666666666664</v>
      </c>
      <c r="K67" s="31">
        <v>2612.6999999999998</v>
      </c>
      <c r="L67" s="31">
        <v>2559.8000000000002</v>
      </c>
      <c r="M67" s="31">
        <v>0.11437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1667.3</v>
      </c>
      <c r="D68" s="38">
        <v>1682.7833333333331</v>
      </c>
      <c r="E68" s="38">
        <v>1642.9666666666662</v>
      </c>
      <c r="F68" s="38">
        <v>1618.6333333333332</v>
      </c>
      <c r="G68" s="38">
        <v>1578.8166666666664</v>
      </c>
      <c r="H68" s="38">
        <v>1707.1166666666661</v>
      </c>
      <c r="I68" s="38">
        <v>1746.9333333333332</v>
      </c>
      <c r="J68" s="38">
        <v>1771.266666666666</v>
      </c>
      <c r="K68" s="31">
        <v>1722.6</v>
      </c>
      <c r="L68" s="31">
        <v>1658.45</v>
      </c>
      <c r="M68" s="31">
        <v>5.6226200000000004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4641.3</v>
      </c>
      <c r="D69" s="38">
        <v>4627.0999999999995</v>
      </c>
      <c r="E69" s="38">
        <v>4594.1999999999989</v>
      </c>
      <c r="F69" s="38">
        <v>4547.0999999999995</v>
      </c>
      <c r="G69" s="38">
        <v>4514.1999999999989</v>
      </c>
      <c r="H69" s="38">
        <v>4674.1999999999989</v>
      </c>
      <c r="I69" s="38">
        <v>4707.0999999999985</v>
      </c>
      <c r="J69" s="38">
        <v>4754.1999999999989</v>
      </c>
      <c r="K69" s="31">
        <v>4660</v>
      </c>
      <c r="L69" s="31">
        <v>4580</v>
      </c>
      <c r="M69" s="31">
        <v>8.4919999999999995E-2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1113.25</v>
      </c>
      <c r="D70" s="38">
        <v>1120.25</v>
      </c>
      <c r="E70" s="38">
        <v>1101.5</v>
      </c>
      <c r="F70" s="38">
        <v>1089.75</v>
      </c>
      <c r="G70" s="38">
        <v>1071</v>
      </c>
      <c r="H70" s="38">
        <v>1132</v>
      </c>
      <c r="I70" s="38">
        <v>1150.75</v>
      </c>
      <c r="J70" s="38">
        <v>1162.5</v>
      </c>
      <c r="K70" s="31">
        <v>1139</v>
      </c>
      <c r="L70" s="31">
        <v>1108.5</v>
      </c>
      <c r="M70" s="31">
        <v>0.83455000000000001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30.55</v>
      </c>
      <c r="D71" s="38">
        <v>30.433333333333334</v>
      </c>
      <c r="E71" s="38">
        <v>29.416666666666668</v>
      </c>
      <c r="F71" s="38">
        <v>28.283333333333335</v>
      </c>
      <c r="G71" s="38">
        <v>27.266666666666669</v>
      </c>
      <c r="H71" s="38">
        <v>31.566666666666666</v>
      </c>
      <c r="I71" s="38">
        <v>32.583333333333329</v>
      </c>
      <c r="J71" s="38">
        <v>33.716666666666669</v>
      </c>
      <c r="K71" s="31">
        <v>31.45</v>
      </c>
      <c r="L71" s="31">
        <v>29.3</v>
      </c>
      <c r="M71" s="31">
        <v>317.60633000000001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1103</v>
      </c>
      <c r="D72" s="38">
        <v>1105.5</v>
      </c>
      <c r="E72" s="38">
        <v>1086.3</v>
      </c>
      <c r="F72" s="38">
        <v>1069.5999999999999</v>
      </c>
      <c r="G72" s="38">
        <v>1050.3999999999999</v>
      </c>
      <c r="H72" s="38">
        <v>1122.2</v>
      </c>
      <c r="I72" s="38">
        <v>1141.3999999999999</v>
      </c>
      <c r="J72" s="38">
        <v>1158.1000000000001</v>
      </c>
      <c r="K72" s="31">
        <v>1124.7</v>
      </c>
      <c r="L72" s="31">
        <v>1088.8</v>
      </c>
      <c r="M72" s="31">
        <v>4.5922999999999998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124.05</v>
      </c>
      <c r="D73" s="38">
        <v>124.53333333333335</v>
      </c>
      <c r="E73" s="38">
        <v>123.16666666666669</v>
      </c>
      <c r="F73" s="38">
        <v>122.28333333333335</v>
      </c>
      <c r="G73" s="38">
        <v>120.91666666666669</v>
      </c>
      <c r="H73" s="38">
        <v>125.41666666666669</v>
      </c>
      <c r="I73" s="38">
        <v>126.78333333333333</v>
      </c>
      <c r="J73" s="38">
        <v>127.66666666666669</v>
      </c>
      <c r="K73" s="31">
        <v>125.9</v>
      </c>
      <c r="L73" s="31">
        <v>123.65</v>
      </c>
      <c r="M73" s="31">
        <v>228.37961999999999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1541.95</v>
      </c>
      <c r="D74" s="38">
        <v>1553.2833333333335</v>
      </c>
      <c r="E74" s="38">
        <v>1507.666666666667</v>
      </c>
      <c r="F74" s="38">
        <v>1473.3833333333334</v>
      </c>
      <c r="G74" s="38">
        <v>1427.7666666666669</v>
      </c>
      <c r="H74" s="38">
        <v>1587.5666666666671</v>
      </c>
      <c r="I74" s="38">
        <v>1633.1833333333334</v>
      </c>
      <c r="J74" s="38">
        <v>1667.4666666666672</v>
      </c>
      <c r="K74" s="31">
        <v>1598.9</v>
      </c>
      <c r="L74" s="31">
        <v>1519</v>
      </c>
      <c r="M74" s="31">
        <v>2.2071900000000002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672.85</v>
      </c>
      <c r="D75" s="38">
        <v>677.85</v>
      </c>
      <c r="E75" s="38">
        <v>665.7</v>
      </c>
      <c r="F75" s="38">
        <v>658.55000000000007</v>
      </c>
      <c r="G75" s="38">
        <v>646.40000000000009</v>
      </c>
      <c r="H75" s="38">
        <v>685</v>
      </c>
      <c r="I75" s="38">
        <v>697.14999999999986</v>
      </c>
      <c r="J75" s="38">
        <v>704.3</v>
      </c>
      <c r="K75" s="31">
        <v>690</v>
      </c>
      <c r="L75" s="31">
        <v>670.7</v>
      </c>
      <c r="M75" s="31">
        <v>10.86403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842.95</v>
      </c>
      <c r="D76" s="38">
        <v>845.4</v>
      </c>
      <c r="E76" s="38">
        <v>836.55</v>
      </c>
      <c r="F76" s="38">
        <v>830.15</v>
      </c>
      <c r="G76" s="38">
        <v>821.3</v>
      </c>
      <c r="H76" s="38">
        <v>851.8</v>
      </c>
      <c r="I76" s="38">
        <v>860.65000000000009</v>
      </c>
      <c r="J76" s="38">
        <v>867.05</v>
      </c>
      <c r="K76" s="31">
        <v>854.25</v>
      </c>
      <c r="L76" s="31">
        <v>839</v>
      </c>
      <c r="M76" s="31">
        <v>10.193350000000001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870.45</v>
      </c>
      <c r="D77" s="38">
        <v>872.18333333333339</v>
      </c>
      <c r="E77" s="38">
        <v>860.76666666666677</v>
      </c>
      <c r="F77" s="38">
        <v>851.08333333333337</v>
      </c>
      <c r="G77" s="38">
        <v>839.66666666666674</v>
      </c>
      <c r="H77" s="38">
        <v>881.86666666666679</v>
      </c>
      <c r="I77" s="38">
        <v>893.2833333333333</v>
      </c>
      <c r="J77" s="38">
        <v>902.96666666666681</v>
      </c>
      <c r="K77" s="31">
        <v>883.6</v>
      </c>
      <c r="L77" s="31">
        <v>862.5</v>
      </c>
      <c r="M77" s="31">
        <v>187.63997000000001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91.6</v>
      </c>
      <c r="D78" s="38">
        <v>91.283333333333346</v>
      </c>
      <c r="E78" s="38">
        <v>89.566666666666691</v>
      </c>
      <c r="F78" s="38">
        <v>87.533333333333346</v>
      </c>
      <c r="G78" s="38">
        <v>85.816666666666691</v>
      </c>
      <c r="H78" s="38">
        <v>93.316666666666691</v>
      </c>
      <c r="I78" s="38">
        <v>95.03333333333336</v>
      </c>
      <c r="J78" s="38">
        <v>97.066666666666691</v>
      </c>
      <c r="K78" s="31">
        <v>93</v>
      </c>
      <c r="L78" s="31">
        <v>89.25</v>
      </c>
      <c r="M78" s="31">
        <v>312.84507000000002</v>
      </c>
      <c r="N78" s="1"/>
      <c r="O78" s="1"/>
    </row>
    <row r="79" spans="1:15" ht="12.75" customHeight="1">
      <c r="A79" s="33">
        <v>69</v>
      </c>
      <c r="B79" s="58" t="s">
        <v>883</v>
      </c>
      <c r="C79" s="31">
        <v>415.45</v>
      </c>
      <c r="D79" s="38">
        <v>414.3</v>
      </c>
      <c r="E79" s="38">
        <v>411.15000000000003</v>
      </c>
      <c r="F79" s="38">
        <v>406.85</v>
      </c>
      <c r="G79" s="38">
        <v>403.70000000000005</v>
      </c>
      <c r="H79" s="38">
        <v>418.6</v>
      </c>
      <c r="I79" s="38">
        <v>421.75</v>
      </c>
      <c r="J79" s="38">
        <v>426.05</v>
      </c>
      <c r="K79" s="31">
        <v>417.45</v>
      </c>
      <c r="L79" s="31">
        <v>410</v>
      </c>
      <c r="M79" s="31">
        <v>9.1040299999999998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253.95</v>
      </c>
      <c r="D80" s="38">
        <v>255.63333333333333</v>
      </c>
      <c r="E80" s="38">
        <v>251.31666666666666</v>
      </c>
      <c r="F80" s="38">
        <v>248.68333333333334</v>
      </c>
      <c r="G80" s="38">
        <v>244.36666666666667</v>
      </c>
      <c r="H80" s="38">
        <v>258.26666666666665</v>
      </c>
      <c r="I80" s="38">
        <v>262.58333333333326</v>
      </c>
      <c r="J80" s="38">
        <v>265.21666666666664</v>
      </c>
      <c r="K80" s="31">
        <v>259.95</v>
      </c>
      <c r="L80" s="31">
        <v>253</v>
      </c>
      <c r="M80" s="31">
        <v>29.927250000000001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1218.45</v>
      </c>
      <c r="D81" s="38">
        <v>1223.9166666666667</v>
      </c>
      <c r="E81" s="38">
        <v>1197.8333333333335</v>
      </c>
      <c r="F81" s="38">
        <v>1177.2166666666667</v>
      </c>
      <c r="G81" s="38">
        <v>1151.1333333333334</v>
      </c>
      <c r="H81" s="38">
        <v>1244.5333333333335</v>
      </c>
      <c r="I81" s="38">
        <v>1270.616666666667</v>
      </c>
      <c r="J81" s="38">
        <v>1291.2333333333336</v>
      </c>
      <c r="K81" s="31">
        <v>1250</v>
      </c>
      <c r="L81" s="31">
        <v>1203.3</v>
      </c>
      <c r="M81" s="31">
        <v>0.74914000000000003</v>
      </c>
      <c r="N81" s="1"/>
      <c r="O81" s="1"/>
    </row>
    <row r="82" spans="1:15" ht="12.75" customHeight="1">
      <c r="A82" s="33">
        <v>72</v>
      </c>
      <c r="B82" s="58" t="s">
        <v>884</v>
      </c>
      <c r="C82" s="31">
        <v>206.75</v>
      </c>
      <c r="D82" s="38">
        <v>207.83333333333334</v>
      </c>
      <c r="E82" s="38">
        <v>204.11666666666667</v>
      </c>
      <c r="F82" s="38">
        <v>201.48333333333332</v>
      </c>
      <c r="G82" s="38">
        <v>197.76666666666665</v>
      </c>
      <c r="H82" s="38">
        <v>210.4666666666667</v>
      </c>
      <c r="I82" s="38">
        <v>214.18333333333334</v>
      </c>
      <c r="J82" s="38">
        <v>216.81666666666672</v>
      </c>
      <c r="K82" s="31">
        <v>211.55</v>
      </c>
      <c r="L82" s="31">
        <v>205.2</v>
      </c>
      <c r="M82" s="31">
        <v>17.40156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7305.95</v>
      </c>
      <c r="D83" s="38">
        <v>7327.666666666667</v>
      </c>
      <c r="E83" s="38">
        <v>7206.3333333333339</v>
      </c>
      <c r="F83" s="38">
        <v>7106.7166666666672</v>
      </c>
      <c r="G83" s="38">
        <v>6985.3833333333341</v>
      </c>
      <c r="H83" s="38">
        <v>7427.2833333333338</v>
      </c>
      <c r="I83" s="38">
        <v>7548.6166666666677</v>
      </c>
      <c r="J83" s="38">
        <v>7648.2333333333336</v>
      </c>
      <c r="K83" s="31">
        <v>7449</v>
      </c>
      <c r="L83" s="31">
        <v>7228.05</v>
      </c>
      <c r="M83" s="31">
        <v>0.10574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790.3</v>
      </c>
      <c r="D84" s="38">
        <v>785.56666666666661</v>
      </c>
      <c r="E84" s="38">
        <v>771.43333333333317</v>
      </c>
      <c r="F84" s="38">
        <v>752.56666666666661</v>
      </c>
      <c r="G84" s="38">
        <v>738.43333333333317</v>
      </c>
      <c r="H84" s="38">
        <v>804.43333333333317</v>
      </c>
      <c r="I84" s="38">
        <v>818.56666666666661</v>
      </c>
      <c r="J84" s="38">
        <v>837.43333333333317</v>
      </c>
      <c r="K84" s="31">
        <v>799.7</v>
      </c>
      <c r="L84" s="31">
        <v>766.7</v>
      </c>
      <c r="M84" s="31">
        <v>1.55467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495.85</v>
      </c>
      <c r="D85" s="38">
        <v>498.63333333333338</v>
      </c>
      <c r="E85" s="38">
        <v>492.21666666666675</v>
      </c>
      <c r="F85" s="38">
        <v>488.58333333333337</v>
      </c>
      <c r="G85" s="38">
        <v>482.16666666666674</v>
      </c>
      <c r="H85" s="38">
        <v>502.26666666666677</v>
      </c>
      <c r="I85" s="38">
        <v>508.68333333333339</v>
      </c>
      <c r="J85" s="38">
        <v>512.31666666666683</v>
      </c>
      <c r="K85" s="31">
        <v>505.05</v>
      </c>
      <c r="L85" s="31">
        <v>495</v>
      </c>
      <c r="M85" s="31">
        <v>1.8264100000000001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19740.75</v>
      </c>
      <c r="D86" s="38">
        <v>19748.583333333332</v>
      </c>
      <c r="E86" s="38">
        <v>19507.166666666664</v>
      </c>
      <c r="F86" s="38">
        <v>19273.583333333332</v>
      </c>
      <c r="G86" s="38">
        <v>19032.166666666664</v>
      </c>
      <c r="H86" s="38">
        <v>19982.166666666664</v>
      </c>
      <c r="I86" s="38">
        <v>20223.583333333328</v>
      </c>
      <c r="J86" s="38">
        <v>20457.166666666664</v>
      </c>
      <c r="K86" s="31">
        <v>19990</v>
      </c>
      <c r="L86" s="31">
        <v>19515</v>
      </c>
      <c r="M86" s="31">
        <v>0.46318999999999999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391.65</v>
      </c>
      <c r="D87" s="38">
        <v>392.95</v>
      </c>
      <c r="E87" s="38">
        <v>388</v>
      </c>
      <c r="F87" s="38">
        <v>384.35</v>
      </c>
      <c r="G87" s="38">
        <v>379.40000000000003</v>
      </c>
      <c r="H87" s="38">
        <v>396.59999999999997</v>
      </c>
      <c r="I87" s="38">
        <v>401.5499999999999</v>
      </c>
      <c r="J87" s="38">
        <v>405.19999999999993</v>
      </c>
      <c r="K87" s="31">
        <v>397.9</v>
      </c>
      <c r="L87" s="31">
        <v>389.3</v>
      </c>
      <c r="M87" s="31">
        <v>32.639890000000001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555.85</v>
      </c>
      <c r="D88" s="38">
        <v>556.70000000000005</v>
      </c>
      <c r="E88" s="38">
        <v>551.45000000000005</v>
      </c>
      <c r="F88" s="38">
        <v>547.04999999999995</v>
      </c>
      <c r="G88" s="38">
        <v>541.79999999999995</v>
      </c>
      <c r="H88" s="38">
        <v>561.10000000000014</v>
      </c>
      <c r="I88" s="38">
        <v>566.35000000000014</v>
      </c>
      <c r="J88" s="38">
        <v>570.75000000000023</v>
      </c>
      <c r="K88" s="31">
        <v>561.95000000000005</v>
      </c>
      <c r="L88" s="31">
        <v>552.29999999999995</v>
      </c>
      <c r="M88" s="31">
        <v>1.18767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5054.5</v>
      </c>
      <c r="D89" s="38">
        <v>5095.6499999999996</v>
      </c>
      <c r="E89" s="38">
        <v>5001.7499999999991</v>
      </c>
      <c r="F89" s="38">
        <v>4948.9999999999991</v>
      </c>
      <c r="G89" s="38">
        <v>4855.0999999999985</v>
      </c>
      <c r="H89" s="38">
        <v>5148.3999999999996</v>
      </c>
      <c r="I89" s="38">
        <v>5242.3000000000011</v>
      </c>
      <c r="J89" s="38">
        <v>5295.05</v>
      </c>
      <c r="K89" s="31">
        <v>5189.55</v>
      </c>
      <c r="L89" s="31">
        <v>5042.8999999999996</v>
      </c>
      <c r="M89" s="31">
        <v>2.2471199999999998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707.4</v>
      </c>
      <c r="D90" s="38">
        <v>707.93333333333328</v>
      </c>
      <c r="E90" s="38">
        <v>696.06666666666661</v>
      </c>
      <c r="F90" s="38">
        <v>684.73333333333335</v>
      </c>
      <c r="G90" s="38">
        <v>672.86666666666667</v>
      </c>
      <c r="H90" s="38">
        <v>719.26666666666654</v>
      </c>
      <c r="I90" s="38">
        <v>731.1333333333331</v>
      </c>
      <c r="J90" s="38">
        <v>742.46666666666647</v>
      </c>
      <c r="K90" s="31">
        <v>719.8</v>
      </c>
      <c r="L90" s="31">
        <v>696.6</v>
      </c>
      <c r="M90" s="31">
        <v>42.630659999999999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354.7</v>
      </c>
      <c r="D91" s="38">
        <v>356.09999999999997</v>
      </c>
      <c r="E91" s="38">
        <v>351.64999999999992</v>
      </c>
      <c r="F91" s="38">
        <v>348.59999999999997</v>
      </c>
      <c r="G91" s="38">
        <v>344.14999999999992</v>
      </c>
      <c r="H91" s="38">
        <v>359.14999999999992</v>
      </c>
      <c r="I91" s="38">
        <v>363.59999999999997</v>
      </c>
      <c r="J91" s="38">
        <v>366.64999999999992</v>
      </c>
      <c r="K91" s="31">
        <v>360.55</v>
      </c>
      <c r="L91" s="31">
        <v>353.05</v>
      </c>
      <c r="M91" s="31">
        <v>24.375979999999998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319.39999999999998</v>
      </c>
      <c r="D92" s="38">
        <v>317.41666666666669</v>
      </c>
      <c r="E92" s="38">
        <v>312.03333333333336</v>
      </c>
      <c r="F92" s="38">
        <v>304.66666666666669</v>
      </c>
      <c r="G92" s="38">
        <v>299.28333333333336</v>
      </c>
      <c r="H92" s="38">
        <v>324.78333333333336</v>
      </c>
      <c r="I92" s="38">
        <v>330.16666666666669</v>
      </c>
      <c r="J92" s="38">
        <v>337.53333333333336</v>
      </c>
      <c r="K92" s="31">
        <v>322.8</v>
      </c>
      <c r="L92" s="31">
        <v>310.05</v>
      </c>
      <c r="M92" s="31">
        <v>14.267289999999999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2286.0500000000002</v>
      </c>
      <c r="D93" s="38">
        <v>2295.7000000000003</v>
      </c>
      <c r="E93" s="38">
        <v>2260.4000000000005</v>
      </c>
      <c r="F93" s="38">
        <v>2234.7500000000005</v>
      </c>
      <c r="G93" s="38">
        <v>2199.4500000000007</v>
      </c>
      <c r="H93" s="38">
        <v>2321.3500000000004</v>
      </c>
      <c r="I93" s="38">
        <v>2356.6500000000005</v>
      </c>
      <c r="J93" s="38">
        <v>2382.3000000000002</v>
      </c>
      <c r="K93" s="31">
        <v>2331</v>
      </c>
      <c r="L93" s="31">
        <v>2270.0500000000002</v>
      </c>
      <c r="M93" s="31">
        <v>1.25495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333.7</v>
      </c>
      <c r="D94" s="38">
        <v>330.34999999999997</v>
      </c>
      <c r="E94" s="38">
        <v>323.99999999999994</v>
      </c>
      <c r="F94" s="38">
        <v>314.29999999999995</v>
      </c>
      <c r="G94" s="38">
        <v>307.94999999999993</v>
      </c>
      <c r="H94" s="38">
        <v>340.04999999999995</v>
      </c>
      <c r="I94" s="38">
        <v>346.4</v>
      </c>
      <c r="J94" s="38">
        <v>356.09999999999997</v>
      </c>
      <c r="K94" s="31">
        <v>336.7</v>
      </c>
      <c r="L94" s="31">
        <v>320.64999999999998</v>
      </c>
      <c r="M94" s="31">
        <v>118.44474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774.05</v>
      </c>
      <c r="D95" s="38">
        <v>775.86666666666667</v>
      </c>
      <c r="E95" s="38">
        <v>760.73333333333335</v>
      </c>
      <c r="F95" s="38">
        <v>747.41666666666663</v>
      </c>
      <c r="G95" s="38">
        <v>732.2833333333333</v>
      </c>
      <c r="H95" s="38">
        <v>789.18333333333339</v>
      </c>
      <c r="I95" s="38">
        <v>804.31666666666683</v>
      </c>
      <c r="J95" s="38">
        <v>817.63333333333344</v>
      </c>
      <c r="K95" s="31">
        <v>791</v>
      </c>
      <c r="L95" s="31">
        <v>762.55</v>
      </c>
      <c r="M95" s="31">
        <v>9.4861900000000006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1197.25</v>
      </c>
      <c r="D96" s="38">
        <v>1200.9166666666667</v>
      </c>
      <c r="E96" s="38">
        <v>1186.3333333333335</v>
      </c>
      <c r="F96" s="38">
        <v>1175.4166666666667</v>
      </c>
      <c r="G96" s="38">
        <v>1160.8333333333335</v>
      </c>
      <c r="H96" s="38">
        <v>1211.8333333333335</v>
      </c>
      <c r="I96" s="38">
        <v>1226.416666666667</v>
      </c>
      <c r="J96" s="38">
        <v>1237.3333333333335</v>
      </c>
      <c r="K96" s="31">
        <v>1215.5</v>
      </c>
      <c r="L96" s="31">
        <v>1190</v>
      </c>
      <c r="M96" s="31">
        <v>1.17499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128.05000000000001</v>
      </c>
      <c r="D97" s="38">
        <v>127.2</v>
      </c>
      <c r="E97" s="38">
        <v>125.75</v>
      </c>
      <c r="F97" s="38">
        <v>123.45</v>
      </c>
      <c r="G97" s="38">
        <v>122</v>
      </c>
      <c r="H97" s="38">
        <v>129.5</v>
      </c>
      <c r="I97" s="38">
        <v>130.95000000000002</v>
      </c>
      <c r="J97" s="38">
        <v>133.25</v>
      </c>
      <c r="K97" s="31">
        <v>128.65</v>
      </c>
      <c r="L97" s="31">
        <v>124.9</v>
      </c>
      <c r="M97" s="31">
        <v>24.084309999999999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705.5</v>
      </c>
      <c r="D98" s="38">
        <v>716.16666666666663</v>
      </c>
      <c r="E98" s="38">
        <v>692.33333333333326</v>
      </c>
      <c r="F98" s="38">
        <v>679.16666666666663</v>
      </c>
      <c r="G98" s="38">
        <v>655.33333333333326</v>
      </c>
      <c r="H98" s="38">
        <v>729.33333333333326</v>
      </c>
      <c r="I98" s="38">
        <v>753.16666666666652</v>
      </c>
      <c r="J98" s="38">
        <v>766.33333333333326</v>
      </c>
      <c r="K98" s="31">
        <v>740</v>
      </c>
      <c r="L98" s="31">
        <v>703</v>
      </c>
      <c r="M98" s="31">
        <v>1.6527400000000001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1178.5999999999999</v>
      </c>
      <c r="D99" s="38">
        <v>1181.2</v>
      </c>
      <c r="E99" s="38">
        <v>1167.4000000000001</v>
      </c>
      <c r="F99" s="38">
        <v>1156.2</v>
      </c>
      <c r="G99" s="38">
        <v>1142.4000000000001</v>
      </c>
      <c r="H99" s="38">
        <v>1192.4000000000001</v>
      </c>
      <c r="I99" s="38">
        <v>1206.1999999999998</v>
      </c>
      <c r="J99" s="38">
        <v>1217.4000000000001</v>
      </c>
      <c r="K99" s="31">
        <v>1195</v>
      </c>
      <c r="L99" s="31">
        <v>1170</v>
      </c>
      <c r="M99" s="31">
        <v>6.3610100000000003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2412.9499999999998</v>
      </c>
      <c r="D100" s="38">
        <v>2419.4666666666667</v>
      </c>
      <c r="E100" s="38">
        <v>2344.5333333333333</v>
      </c>
      <c r="F100" s="38">
        <v>2276.1166666666668</v>
      </c>
      <c r="G100" s="38">
        <v>2201.1833333333334</v>
      </c>
      <c r="H100" s="38">
        <v>2487.8833333333332</v>
      </c>
      <c r="I100" s="38">
        <v>2562.8166666666666</v>
      </c>
      <c r="J100" s="38">
        <v>2631.2333333333331</v>
      </c>
      <c r="K100" s="31">
        <v>2494.4</v>
      </c>
      <c r="L100" s="31">
        <v>2351.0500000000002</v>
      </c>
      <c r="M100" s="31">
        <v>22.32057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30.9</v>
      </c>
      <c r="D101" s="38">
        <v>30.900000000000002</v>
      </c>
      <c r="E101" s="38">
        <v>30.200000000000003</v>
      </c>
      <c r="F101" s="38">
        <v>29.5</v>
      </c>
      <c r="G101" s="38">
        <v>28.8</v>
      </c>
      <c r="H101" s="38">
        <v>31.600000000000005</v>
      </c>
      <c r="I101" s="38">
        <v>32.299999999999997</v>
      </c>
      <c r="J101" s="38">
        <v>33.000000000000007</v>
      </c>
      <c r="K101" s="31">
        <v>31.6</v>
      </c>
      <c r="L101" s="31">
        <v>30.2</v>
      </c>
      <c r="M101" s="31">
        <v>190.4308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659.55</v>
      </c>
      <c r="D102" s="38">
        <v>665.15</v>
      </c>
      <c r="E102" s="38">
        <v>652.34999999999991</v>
      </c>
      <c r="F102" s="38">
        <v>645.15</v>
      </c>
      <c r="G102" s="38">
        <v>632.34999999999991</v>
      </c>
      <c r="H102" s="38">
        <v>672.34999999999991</v>
      </c>
      <c r="I102" s="38">
        <v>685.14999999999986</v>
      </c>
      <c r="J102" s="38">
        <v>692.34999999999991</v>
      </c>
      <c r="K102" s="31">
        <v>677.95</v>
      </c>
      <c r="L102" s="31">
        <v>657.95</v>
      </c>
      <c r="M102" s="31">
        <v>0.63397000000000003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917.55</v>
      </c>
      <c r="D103" s="38">
        <v>919.51666666666677</v>
      </c>
      <c r="E103" s="38">
        <v>889.03333333333353</v>
      </c>
      <c r="F103" s="38">
        <v>860.51666666666677</v>
      </c>
      <c r="G103" s="38">
        <v>830.03333333333353</v>
      </c>
      <c r="H103" s="38">
        <v>948.03333333333353</v>
      </c>
      <c r="I103" s="38">
        <v>978.51666666666688</v>
      </c>
      <c r="J103" s="38">
        <v>1007.0333333333335</v>
      </c>
      <c r="K103" s="31">
        <v>950</v>
      </c>
      <c r="L103" s="31">
        <v>891</v>
      </c>
      <c r="M103" s="31">
        <v>11.607699999999999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7593.15</v>
      </c>
      <c r="D104" s="38">
        <v>7551.3833333333341</v>
      </c>
      <c r="E104" s="38">
        <v>7431.7666666666682</v>
      </c>
      <c r="F104" s="38">
        <v>7270.3833333333341</v>
      </c>
      <c r="G104" s="38">
        <v>7150.7666666666682</v>
      </c>
      <c r="H104" s="38">
        <v>7712.7666666666682</v>
      </c>
      <c r="I104" s="38">
        <v>7832.383333333335</v>
      </c>
      <c r="J104" s="38">
        <v>7993.7666666666682</v>
      </c>
      <c r="K104" s="31">
        <v>7671</v>
      </c>
      <c r="L104" s="31">
        <v>7390</v>
      </c>
      <c r="M104" s="31">
        <v>0.23430999999999999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75.05</v>
      </c>
      <c r="D105" s="38">
        <v>75.5</v>
      </c>
      <c r="E105" s="38">
        <v>74.3</v>
      </c>
      <c r="F105" s="38">
        <v>73.55</v>
      </c>
      <c r="G105" s="38">
        <v>72.349999999999994</v>
      </c>
      <c r="H105" s="38">
        <v>76.25</v>
      </c>
      <c r="I105" s="38">
        <v>77.449999999999989</v>
      </c>
      <c r="J105" s="38">
        <v>78.2</v>
      </c>
      <c r="K105" s="31">
        <v>76.7</v>
      </c>
      <c r="L105" s="31">
        <v>74.75</v>
      </c>
      <c r="M105" s="31">
        <v>34.812640000000002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781.85</v>
      </c>
      <c r="D106" s="38">
        <v>778.26666666666677</v>
      </c>
      <c r="E106" s="38">
        <v>768.53333333333353</v>
      </c>
      <c r="F106" s="38">
        <v>755.21666666666681</v>
      </c>
      <c r="G106" s="38">
        <v>745.48333333333358</v>
      </c>
      <c r="H106" s="38">
        <v>791.58333333333348</v>
      </c>
      <c r="I106" s="38">
        <v>801.31666666666683</v>
      </c>
      <c r="J106" s="38">
        <v>814.63333333333344</v>
      </c>
      <c r="K106" s="31">
        <v>788</v>
      </c>
      <c r="L106" s="31">
        <v>764.95</v>
      </c>
      <c r="M106" s="31">
        <v>2.0207600000000001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386.45</v>
      </c>
      <c r="D107" s="38">
        <v>388.33333333333331</v>
      </c>
      <c r="E107" s="38">
        <v>382.81666666666661</v>
      </c>
      <c r="F107" s="38">
        <v>379.18333333333328</v>
      </c>
      <c r="G107" s="38">
        <v>373.66666666666657</v>
      </c>
      <c r="H107" s="38">
        <v>391.96666666666664</v>
      </c>
      <c r="I107" s="38">
        <v>397.48333333333341</v>
      </c>
      <c r="J107" s="38">
        <v>401.11666666666667</v>
      </c>
      <c r="K107" s="31">
        <v>393.85</v>
      </c>
      <c r="L107" s="31">
        <v>384.7</v>
      </c>
      <c r="M107" s="31">
        <v>12.087580000000001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449.85</v>
      </c>
      <c r="D108" s="38">
        <v>446.45</v>
      </c>
      <c r="E108" s="38">
        <v>440.4</v>
      </c>
      <c r="F108" s="38">
        <v>430.95</v>
      </c>
      <c r="G108" s="38">
        <v>424.9</v>
      </c>
      <c r="H108" s="38">
        <v>455.9</v>
      </c>
      <c r="I108" s="38">
        <v>461.95000000000005</v>
      </c>
      <c r="J108" s="38">
        <v>471.4</v>
      </c>
      <c r="K108" s="31">
        <v>452.5</v>
      </c>
      <c r="L108" s="31">
        <v>437</v>
      </c>
      <c r="M108" s="31">
        <v>1.9266799999999999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274.3</v>
      </c>
      <c r="D109" s="38">
        <v>275.53333333333336</v>
      </c>
      <c r="E109" s="38">
        <v>271.76666666666671</v>
      </c>
      <c r="F109" s="38">
        <v>269.23333333333335</v>
      </c>
      <c r="G109" s="38">
        <v>265.4666666666667</v>
      </c>
      <c r="H109" s="38">
        <v>278.06666666666672</v>
      </c>
      <c r="I109" s="38">
        <v>281.83333333333337</v>
      </c>
      <c r="J109" s="38">
        <v>284.36666666666673</v>
      </c>
      <c r="K109" s="31">
        <v>279.3</v>
      </c>
      <c r="L109" s="31">
        <v>273</v>
      </c>
      <c r="M109" s="31">
        <v>9.2548300000000001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444.35</v>
      </c>
      <c r="D110" s="38">
        <v>445.7833333333333</v>
      </c>
      <c r="E110" s="38">
        <v>440.56666666666661</v>
      </c>
      <c r="F110" s="38">
        <v>436.7833333333333</v>
      </c>
      <c r="G110" s="38">
        <v>431.56666666666661</v>
      </c>
      <c r="H110" s="38">
        <v>449.56666666666661</v>
      </c>
      <c r="I110" s="38">
        <v>454.7833333333333</v>
      </c>
      <c r="J110" s="38">
        <v>458.56666666666661</v>
      </c>
      <c r="K110" s="31">
        <v>451</v>
      </c>
      <c r="L110" s="31">
        <v>442</v>
      </c>
      <c r="M110" s="31">
        <v>0.75519000000000003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1176.75</v>
      </c>
      <c r="D111" s="38">
        <v>1175.75</v>
      </c>
      <c r="E111" s="38">
        <v>1161.5</v>
      </c>
      <c r="F111" s="38">
        <v>1146.25</v>
      </c>
      <c r="G111" s="38">
        <v>1132</v>
      </c>
      <c r="H111" s="38">
        <v>1191</v>
      </c>
      <c r="I111" s="38">
        <v>1205.25</v>
      </c>
      <c r="J111" s="38">
        <v>1220.5</v>
      </c>
      <c r="K111" s="31">
        <v>1190</v>
      </c>
      <c r="L111" s="31">
        <v>1160.5</v>
      </c>
      <c r="M111" s="31">
        <v>24.236689999999999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925.1</v>
      </c>
      <c r="D112" s="38">
        <v>921.7166666666667</v>
      </c>
      <c r="E112" s="38">
        <v>905.38333333333344</v>
      </c>
      <c r="F112" s="38">
        <v>885.66666666666674</v>
      </c>
      <c r="G112" s="38">
        <v>869.33333333333348</v>
      </c>
      <c r="H112" s="38">
        <v>941.43333333333339</v>
      </c>
      <c r="I112" s="38">
        <v>957.76666666666665</v>
      </c>
      <c r="J112" s="38">
        <v>977.48333333333335</v>
      </c>
      <c r="K112" s="31">
        <v>938.05</v>
      </c>
      <c r="L112" s="31">
        <v>902</v>
      </c>
      <c r="M112" s="31">
        <v>3.04908</v>
      </c>
      <c r="N112" s="1"/>
      <c r="O112" s="1"/>
    </row>
    <row r="113" spans="1:15" ht="12.75" customHeight="1">
      <c r="A113" s="33">
        <v>103</v>
      </c>
      <c r="B113" s="58" t="s">
        <v>879</v>
      </c>
      <c r="C113" s="31">
        <v>532.9</v>
      </c>
      <c r="D113" s="38">
        <v>532.25</v>
      </c>
      <c r="E113" s="38">
        <v>526.85</v>
      </c>
      <c r="F113" s="38">
        <v>520.80000000000007</v>
      </c>
      <c r="G113" s="38">
        <v>515.40000000000009</v>
      </c>
      <c r="H113" s="38">
        <v>538.29999999999995</v>
      </c>
      <c r="I113" s="38">
        <v>543.70000000000005</v>
      </c>
      <c r="J113" s="38">
        <v>549.74999999999989</v>
      </c>
      <c r="K113" s="31">
        <v>537.65</v>
      </c>
      <c r="L113" s="31">
        <v>526.20000000000005</v>
      </c>
      <c r="M113" s="31">
        <v>2.67625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1020.65</v>
      </c>
      <c r="D114" s="38">
        <v>1015.8166666666666</v>
      </c>
      <c r="E114" s="38">
        <v>1002.8833333333332</v>
      </c>
      <c r="F114" s="38">
        <v>985.11666666666656</v>
      </c>
      <c r="G114" s="38">
        <v>972.18333333333317</v>
      </c>
      <c r="H114" s="38">
        <v>1033.5833333333333</v>
      </c>
      <c r="I114" s="38">
        <v>1046.5166666666667</v>
      </c>
      <c r="J114" s="38">
        <v>1064.2833333333333</v>
      </c>
      <c r="K114" s="31">
        <v>1028.75</v>
      </c>
      <c r="L114" s="31">
        <v>998.05</v>
      </c>
      <c r="M114" s="31">
        <v>19.140930000000001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1359.85</v>
      </c>
      <c r="D115" s="38">
        <v>1364.95</v>
      </c>
      <c r="E115" s="38">
        <v>1349.9</v>
      </c>
      <c r="F115" s="38">
        <v>1339.95</v>
      </c>
      <c r="G115" s="38">
        <v>1324.9</v>
      </c>
      <c r="H115" s="38">
        <v>1374.9</v>
      </c>
      <c r="I115" s="38">
        <v>1389.9499999999998</v>
      </c>
      <c r="J115" s="38">
        <v>1399.9</v>
      </c>
      <c r="K115" s="31">
        <v>1380</v>
      </c>
      <c r="L115" s="31">
        <v>1355</v>
      </c>
      <c r="M115" s="31">
        <v>1.694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234</v>
      </c>
      <c r="D116" s="38">
        <v>233.85</v>
      </c>
      <c r="E116" s="38">
        <v>231.85</v>
      </c>
      <c r="F116" s="38">
        <v>229.7</v>
      </c>
      <c r="G116" s="38">
        <v>227.7</v>
      </c>
      <c r="H116" s="38">
        <v>236</v>
      </c>
      <c r="I116" s="38">
        <v>238</v>
      </c>
      <c r="J116" s="38">
        <v>240.15</v>
      </c>
      <c r="K116" s="31">
        <v>235.85</v>
      </c>
      <c r="L116" s="31">
        <v>231.7</v>
      </c>
      <c r="M116" s="31">
        <v>63.938499999999998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579.6</v>
      </c>
      <c r="D117" s="38">
        <v>581.20000000000005</v>
      </c>
      <c r="E117" s="38">
        <v>572.45000000000005</v>
      </c>
      <c r="F117" s="38">
        <v>565.29999999999995</v>
      </c>
      <c r="G117" s="38">
        <v>556.54999999999995</v>
      </c>
      <c r="H117" s="38">
        <v>588.35000000000014</v>
      </c>
      <c r="I117" s="38">
        <v>597.10000000000014</v>
      </c>
      <c r="J117" s="38">
        <v>604.25000000000023</v>
      </c>
      <c r="K117" s="31">
        <v>589.95000000000005</v>
      </c>
      <c r="L117" s="31">
        <v>574.04999999999995</v>
      </c>
      <c r="M117" s="31">
        <v>13.645989999999999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4691.6499999999996</v>
      </c>
      <c r="D118" s="38">
        <v>4729.416666666667</v>
      </c>
      <c r="E118" s="38">
        <v>4639.7333333333336</v>
      </c>
      <c r="F118" s="38">
        <v>4587.8166666666666</v>
      </c>
      <c r="G118" s="38">
        <v>4498.1333333333332</v>
      </c>
      <c r="H118" s="38">
        <v>4781.3333333333339</v>
      </c>
      <c r="I118" s="38">
        <v>4871.0166666666664</v>
      </c>
      <c r="J118" s="38">
        <v>4922.9333333333343</v>
      </c>
      <c r="K118" s="31">
        <v>4819.1000000000004</v>
      </c>
      <c r="L118" s="31">
        <v>4677.5</v>
      </c>
      <c r="M118" s="31">
        <v>3.0742799999999999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1768.1</v>
      </c>
      <c r="D119" s="38">
        <v>1772.4666666666665</v>
      </c>
      <c r="E119" s="38">
        <v>1753.633333333333</v>
      </c>
      <c r="F119" s="38">
        <v>1739.1666666666665</v>
      </c>
      <c r="G119" s="38">
        <v>1720.333333333333</v>
      </c>
      <c r="H119" s="38">
        <v>1786.9333333333329</v>
      </c>
      <c r="I119" s="38">
        <v>1805.7666666666664</v>
      </c>
      <c r="J119" s="38">
        <v>1820.2333333333329</v>
      </c>
      <c r="K119" s="31">
        <v>1791.3</v>
      </c>
      <c r="L119" s="31">
        <v>1758</v>
      </c>
      <c r="M119" s="31">
        <v>5.2800099999999999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670.65</v>
      </c>
      <c r="D120" s="38">
        <v>676.41666666666663</v>
      </c>
      <c r="E120" s="38">
        <v>660.23333333333323</v>
      </c>
      <c r="F120" s="38">
        <v>649.81666666666661</v>
      </c>
      <c r="G120" s="38">
        <v>633.63333333333321</v>
      </c>
      <c r="H120" s="38">
        <v>686.83333333333326</v>
      </c>
      <c r="I120" s="38">
        <v>703.01666666666665</v>
      </c>
      <c r="J120" s="38">
        <v>713.43333333333328</v>
      </c>
      <c r="K120" s="31">
        <v>692.6</v>
      </c>
      <c r="L120" s="31">
        <v>666</v>
      </c>
      <c r="M120" s="31">
        <v>7.8192500000000003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961.65</v>
      </c>
      <c r="D121" s="38">
        <v>966.25</v>
      </c>
      <c r="E121" s="38">
        <v>952.5</v>
      </c>
      <c r="F121" s="38">
        <v>943.35</v>
      </c>
      <c r="G121" s="38">
        <v>929.6</v>
      </c>
      <c r="H121" s="38">
        <v>975.4</v>
      </c>
      <c r="I121" s="38">
        <v>989.15</v>
      </c>
      <c r="J121" s="38">
        <v>998.3</v>
      </c>
      <c r="K121" s="31">
        <v>980</v>
      </c>
      <c r="L121" s="31">
        <v>957.1</v>
      </c>
      <c r="M121" s="31">
        <v>3.5944699999999998</v>
      </c>
      <c r="N121" s="1"/>
      <c r="O121" s="1"/>
    </row>
    <row r="122" spans="1:15" ht="12.75" customHeight="1">
      <c r="A122" s="33">
        <v>112</v>
      </c>
      <c r="B122" s="58" t="s">
        <v>885</v>
      </c>
      <c r="C122" s="31">
        <v>3949.65</v>
      </c>
      <c r="D122" s="38">
        <v>3956.8833333333332</v>
      </c>
      <c r="E122" s="38">
        <v>3924.7666666666664</v>
      </c>
      <c r="F122" s="38">
        <v>3899.8833333333332</v>
      </c>
      <c r="G122" s="38">
        <v>3867.7666666666664</v>
      </c>
      <c r="H122" s="38">
        <v>3981.7666666666664</v>
      </c>
      <c r="I122" s="38">
        <v>4013.8833333333332</v>
      </c>
      <c r="J122" s="38">
        <v>4038.7666666666664</v>
      </c>
      <c r="K122" s="31">
        <v>3989</v>
      </c>
      <c r="L122" s="31">
        <v>3932</v>
      </c>
      <c r="M122" s="31">
        <v>9.1509999999999994E-2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1281.8499999999999</v>
      </c>
      <c r="D123" s="38">
        <v>1281.6333333333334</v>
      </c>
      <c r="E123" s="38">
        <v>1265.3166666666668</v>
      </c>
      <c r="F123" s="38">
        <v>1248.7833333333333</v>
      </c>
      <c r="G123" s="38">
        <v>1232.4666666666667</v>
      </c>
      <c r="H123" s="38">
        <v>1298.166666666667</v>
      </c>
      <c r="I123" s="38">
        <v>1314.4833333333336</v>
      </c>
      <c r="J123" s="38">
        <v>1331.0166666666671</v>
      </c>
      <c r="K123" s="31">
        <v>1297.95</v>
      </c>
      <c r="L123" s="31">
        <v>1265.0999999999999</v>
      </c>
      <c r="M123" s="31">
        <v>3.4801700000000002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3824.15</v>
      </c>
      <c r="D124" s="38">
        <v>3837.6</v>
      </c>
      <c r="E124" s="38">
        <v>3796.5499999999997</v>
      </c>
      <c r="F124" s="38">
        <v>3768.95</v>
      </c>
      <c r="G124" s="38">
        <v>3727.8999999999996</v>
      </c>
      <c r="H124" s="38">
        <v>3865.2</v>
      </c>
      <c r="I124" s="38">
        <v>3906.25</v>
      </c>
      <c r="J124" s="38">
        <v>3933.85</v>
      </c>
      <c r="K124" s="31">
        <v>3878.65</v>
      </c>
      <c r="L124" s="31">
        <v>3810</v>
      </c>
      <c r="M124" s="31">
        <v>0.10901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286</v>
      </c>
      <c r="D125" s="38">
        <v>286.38333333333333</v>
      </c>
      <c r="E125" s="38">
        <v>284.46666666666664</v>
      </c>
      <c r="F125" s="38">
        <v>282.93333333333334</v>
      </c>
      <c r="G125" s="38">
        <v>281.01666666666665</v>
      </c>
      <c r="H125" s="38">
        <v>287.91666666666663</v>
      </c>
      <c r="I125" s="38">
        <v>289.83333333333337</v>
      </c>
      <c r="J125" s="38">
        <v>291.36666666666662</v>
      </c>
      <c r="K125" s="31">
        <v>288.3</v>
      </c>
      <c r="L125" s="31">
        <v>284.85000000000002</v>
      </c>
      <c r="M125" s="31">
        <v>23.391439999999999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288.5</v>
      </c>
      <c r="D126" s="38">
        <v>288.98333333333335</v>
      </c>
      <c r="E126" s="38">
        <v>285.56666666666672</v>
      </c>
      <c r="F126" s="38">
        <v>282.63333333333338</v>
      </c>
      <c r="G126" s="38">
        <v>279.21666666666675</v>
      </c>
      <c r="H126" s="38">
        <v>291.91666666666669</v>
      </c>
      <c r="I126" s="38">
        <v>295.33333333333331</v>
      </c>
      <c r="J126" s="38">
        <v>298.26666666666665</v>
      </c>
      <c r="K126" s="31">
        <v>292.39999999999998</v>
      </c>
      <c r="L126" s="31">
        <v>286.05</v>
      </c>
      <c r="M126" s="31">
        <v>1.92998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130.69999999999999</v>
      </c>
      <c r="D127" s="38">
        <v>130.75</v>
      </c>
      <c r="E127" s="38">
        <v>129</v>
      </c>
      <c r="F127" s="38">
        <v>127.30000000000001</v>
      </c>
      <c r="G127" s="38">
        <v>125.55000000000001</v>
      </c>
      <c r="H127" s="38">
        <v>132.44999999999999</v>
      </c>
      <c r="I127" s="38">
        <v>134.19999999999999</v>
      </c>
      <c r="J127" s="38">
        <v>135.89999999999998</v>
      </c>
      <c r="K127" s="31">
        <v>132.5</v>
      </c>
      <c r="L127" s="31">
        <v>129.05000000000001</v>
      </c>
      <c r="M127" s="31">
        <v>39.403060000000004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1902.35</v>
      </c>
      <c r="D128" s="38">
        <v>1906.05</v>
      </c>
      <c r="E128" s="38">
        <v>1889.3</v>
      </c>
      <c r="F128" s="38">
        <v>1876.25</v>
      </c>
      <c r="G128" s="38">
        <v>1859.5</v>
      </c>
      <c r="H128" s="38">
        <v>1919.1</v>
      </c>
      <c r="I128" s="38">
        <v>1935.85</v>
      </c>
      <c r="J128" s="38">
        <v>1948.8999999999999</v>
      </c>
      <c r="K128" s="31">
        <v>1922.8</v>
      </c>
      <c r="L128" s="31">
        <v>1893</v>
      </c>
      <c r="M128" s="31">
        <v>4.0759100000000004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1481.65</v>
      </c>
      <c r="D129" s="38">
        <v>1480.7166666666665</v>
      </c>
      <c r="E129" s="38">
        <v>1462.9333333333329</v>
      </c>
      <c r="F129" s="38">
        <v>1444.2166666666665</v>
      </c>
      <c r="G129" s="38">
        <v>1426.4333333333329</v>
      </c>
      <c r="H129" s="38">
        <v>1499.4333333333329</v>
      </c>
      <c r="I129" s="38">
        <v>1517.2166666666662</v>
      </c>
      <c r="J129" s="38">
        <v>1535.9333333333329</v>
      </c>
      <c r="K129" s="31">
        <v>1498.5</v>
      </c>
      <c r="L129" s="31">
        <v>1462</v>
      </c>
      <c r="M129" s="31">
        <v>2.28647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572.20000000000005</v>
      </c>
      <c r="D130" s="38">
        <v>579.69999999999993</v>
      </c>
      <c r="E130" s="38">
        <v>563.14999999999986</v>
      </c>
      <c r="F130" s="38">
        <v>554.09999999999991</v>
      </c>
      <c r="G130" s="38">
        <v>537.54999999999984</v>
      </c>
      <c r="H130" s="38">
        <v>588.74999999999989</v>
      </c>
      <c r="I130" s="38">
        <v>605.29999999999984</v>
      </c>
      <c r="J130" s="38">
        <v>614.34999999999991</v>
      </c>
      <c r="K130" s="31">
        <v>596.25</v>
      </c>
      <c r="L130" s="31">
        <v>570.65</v>
      </c>
      <c r="M130" s="31">
        <v>30.08774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2146.65</v>
      </c>
      <c r="D131" s="38">
        <v>2160.8333333333335</v>
      </c>
      <c r="E131" s="38">
        <v>2126.7666666666669</v>
      </c>
      <c r="F131" s="38">
        <v>2106.8833333333332</v>
      </c>
      <c r="G131" s="38">
        <v>2072.8166666666666</v>
      </c>
      <c r="H131" s="38">
        <v>2180.7166666666672</v>
      </c>
      <c r="I131" s="38">
        <v>2214.7833333333338</v>
      </c>
      <c r="J131" s="38">
        <v>2234.6666666666674</v>
      </c>
      <c r="K131" s="31">
        <v>2194.9</v>
      </c>
      <c r="L131" s="31">
        <v>2140.9499999999998</v>
      </c>
      <c r="M131" s="31">
        <v>1.7270300000000001</v>
      </c>
      <c r="N131" s="1"/>
      <c r="O131" s="1"/>
    </row>
    <row r="132" spans="1:15" ht="12.75" customHeight="1">
      <c r="A132" s="33">
        <v>122</v>
      </c>
      <c r="B132" s="58" t="s">
        <v>886</v>
      </c>
      <c r="C132" s="31">
        <v>1897.7</v>
      </c>
      <c r="D132" s="38">
        <v>1903.5333333333335</v>
      </c>
      <c r="E132" s="38">
        <v>1883.166666666667</v>
      </c>
      <c r="F132" s="38">
        <v>1868.6333333333334</v>
      </c>
      <c r="G132" s="38">
        <v>1848.2666666666669</v>
      </c>
      <c r="H132" s="38">
        <v>1918.0666666666671</v>
      </c>
      <c r="I132" s="38">
        <v>1938.4333333333334</v>
      </c>
      <c r="J132" s="38">
        <v>1952.9666666666672</v>
      </c>
      <c r="K132" s="31">
        <v>1923.9</v>
      </c>
      <c r="L132" s="31">
        <v>1889</v>
      </c>
      <c r="M132" s="31">
        <v>0.81754000000000004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893.75</v>
      </c>
      <c r="D133" s="38">
        <v>890.86666666666679</v>
      </c>
      <c r="E133" s="38">
        <v>883.0833333333336</v>
      </c>
      <c r="F133" s="38">
        <v>872.41666666666686</v>
      </c>
      <c r="G133" s="38">
        <v>864.63333333333367</v>
      </c>
      <c r="H133" s="38">
        <v>901.53333333333353</v>
      </c>
      <c r="I133" s="38">
        <v>909.31666666666683</v>
      </c>
      <c r="J133" s="38">
        <v>919.98333333333346</v>
      </c>
      <c r="K133" s="31">
        <v>898.65</v>
      </c>
      <c r="L133" s="31">
        <v>880.2</v>
      </c>
      <c r="M133" s="31">
        <v>0.23776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614.35</v>
      </c>
      <c r="D134" s="38">
        <v>609.41666666666663</v>
      </c>
      <c r="E134" s="38">
        <v>602.18333333333328</v>
      </c>
      <c r="F134" s="38">
        <v>590.01666666666665</v>
      </c>
      <c r="G134" s="38">
        <v>582.7833333333333</v>
      </c>
      <c r="H134" s="38">
        <v>621.58333333333326</v>
      </c>
      <c r="I134" s="38">
        <v>628.81666666666661</v>
      </c>
      <c r="J134" s="38">
        <v>640.98333333333323</v>
      </c>
      <c r="K134" s="31">
        <v>616.65</v>
      </c>
      <c r="L134" s="31">
        <v>597.25</v>
      </c>
      <c r="M134" s="31">
        <v>28.235659999999999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2062.35</v>
      </c>
      <c r="D135" s="38">
        <v>2085.3666666666668</v>
      </c>
      <c r="E135" s="38">
        <v>2031.9833333333336</v>
      </c>
      <c r="F135" s="38">
        <v>2001.6166666666668</v>
      </c>
      <c r="G135" s="38">
        <v>1948.2333333333336</v>
      </c>
      <c r="H135" s="38">
        <v>2115.7333333333336</v>
      </c>
      <c r="I135" s="38">
        <v>2169.1166666666668</v>
      </c>
      <c r="J135" s="38">
        <v>2199.4833333333336</v>
      </c>
      <c r="K135" s="31">
        <v>2138.75</v>
      </c>
      <c r="L135" s="31">
        <v>2055</v>
      </c>
      <c r="M135" s="31">
        <v>5.6849800000000004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393.6</v>
      </c>
      <c r="D136" s="38">
        <v>394.55</v>
      </c>
      <c r="E136" s="38">
        <v>389.15000000000003</v>
      </c>
      <c r="F136" s="38">
        <v>384.70000000000005</v>
      </c>
      <c r="G136" s="38">
        <v>379.30000000000007</v>
      </c>
      <c r="H136" s="38">
        <v>399</v>
      </c>
      <c r="I136" s="38">
        <v>404.4</v>
      </c>
      <c r="J136" s="38">
        <v>408.84999999999997</v>
      </c>
      <c r="K136" s="31">
        <v>399.95</v>
      </c>
      <c r="L136" s="31">
        <v>390.1</v>
      </c>
      <c r="M136" s="31">
        <v>23.671399999999998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248.45</v>
      </c>
      <c r="D137" s="38">
        <v>250.08333333333334</v>
      </c>
      <c r="E137" s="38">
        <v>244.56666666666669</v>
      </c>
      <c r="F137" s="38">
        <v>240.68333333333334</v>
      </c>
      <c r="G137" s="38">
        <v>235.16666666666669</v>
      </c>
      <c r="H137" s="38">
        <v>253.9666666666667</v>
      </c>
      <c r="I137" s="38">
        <v>259.48333333333335</v>
      </c>
      <c r="J137" s="38">
        <v>263.36666666666667</v>
      </c>
      <c r="K137" s="31">
        <v>255.6</v>
      </c>
      <c r="L137" s="31">
        <v>246.2</v>
      </c>
      <c r="M137" s="31">
        <v>22.33257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191.45</v>
      </c>
      <c r="D138" s="38">
        <v>191.18333333333331</v>
      </c>
      <c r="E138" s="38">
        <v>189.66666666666663</v>
      </c>
      <c r="F138" s="38">
        <v>187.88333333333333</v>
      </c>
      <c r="G138" s="38">
        <v>186.36666666666665</v>
      </c>
      <c r="H138" s="38">
        <v>192.96666666666661</v>
      </c>
      <c r="I138" s="38">
        <v>194.48333333333332</v>
      </c>
      <c r="J138" s="38">
        <v>196.26666666666659</v>
      </c>
      <c r="K138" s="31">
        <v>192.7</v>
      </c>
      <c r="L138" s="31">
        <v>189.4</v>
      </c>
      <c r="M138" s="31">
        <v>6.2181300000000004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3668.65</v>
      </c>
      <c r="D139" s="38">
        <v>3689.9333333333329</v>
      </c>
      <c r="E139" s="38">
        <v>3639.8666666666659</v>
      </c>
      <c r="F139" s="38">
        <v>3611.083333333333</v>
      </c>
      <c r="G139" s="38">
        <v>3561.016666666666</v>
      </c>
      <c r="H139" s="38">
        <v>3718.7166666666658</v>
      </c>
      <c r="I139" s="38">
        <v>3768.7833333333324</v>
      </c>
      <c r="J139" s="38">
        <v>3797.5666666666657</v>
      </c>
      <c r="K139" s="31">
        <v>3740</v>
      </c>
      <c r="L139" s="31">
        <v>3661.15</v>
      </c>
      <c r="M139" s="31">
        <v>4.8906499999999999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4244</v>
      </c>
      <c r="D140" s="38">
        <v>4254.666666666667</v>
      </c>
      <c r="E140" s="38">
        <v>4209.3333333333339</v>
      </c>
      <c r="F140" s="38">
        <v>4174.666666666667</v>
      </c>
      <c r="G140" s="38">
        <v>4129.3333333333339</v>
      </c>
      <c r="H140" s="38">
        <v>4289.3333333333339</v>
      </c>
      <c r="I140" s="38">
        <v>4334.6666666666679</v>
      </c>
      <c r="J140" s="38">
        <v>4369.3333333333339</v>
      </c>
      <c r="K140" s="31">
        <v>4300</v>
      </c>
      <c r="L140" s="31">
        <v>4220</v>
      </c>
      <c r="M140" s="31">
        <v>2.83819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502.85</v>
      </c>
      <c r="D141" s="38">
        <v>506.90000000000003</v>
      </c>
      <c r="E141" s="38">
        <v>497.40000000000009</v>
      </c>
      <c r="F141" s="38">
        <v>491.95000000000005</v>
      </c>
      <c r="G141" s="38">
        <v>482.4500000000001</v>
      </c>
      <c r="H141" s="38">
        <v>512.35000000000014</v>
      </c>
      <c r="I141" s="38">
        <v>521.84999999999991</v>
      </c>
      <c r="J141" s="38">
        <v>527.30000000000007</v>
      </c>
      <c r="K141" s="31">
        <v>516.4</v>
      </c>
      <c r="L141" s="31">
        <v>501.45</v>
      </c>
      <c r="M141" s="31">
        <v>39.38391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3808.95</v>
      </c>
      <c r="D142" s="38">
        <v>3817.65</v>
      </c>
      <c r="E142" s="38">
        <v>3791.3</v>
      </c>
      <c r="F142" s="38">
        <v>3773.65</v>
      </c>
      <c r="G142" s="38">
        <v>3747.3</v>
      </c>
      <c r="H142" s="38">
        <v>3835.3</v>
      </c>
      <c r="I142" s="38">
        <v>3861.6499999999996</v>
      </c>
      <c r="J142" s="38">
        <v>3879.3</v>
      </c>
      <c r="K142" s="31">
        <v>3844</v>
      </c>
      <c r="L142" s="31">
        <v>3800</v>
      </c>
      <c r="M142" s="31">
        <v>2.0682700000000001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5182.5</v>
      </c>
      <c r="D143" s="38">
        <v>5188.55</v>
      </c>
      <c r="E143" s="38">
        <v>5103.9500000000007</v>
      </c>
      <c r="F143" s="38">
        <v>5025.4000000000005</v>
      </c>
      <c r="G143" s="38">
        <v>4940.8000000000011</v>
      </c>
      <c r="H143" s="38">
        <v>5267.1</v>
      </c>
      <c r="I143" s="38">
        <v>5351.7000000000007</v>
      </c>
      <c r="J143" s="38">
        <v>5430.25</v>
      </c>
      <c r="K143" s="31">
        <v>5273.15</v>
      </c>
      <c r="L143" s="31">
        <v>5110</v>
      </c>
      <c r="M143" s="31">
        <v>5.5434400000000004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41.2</v>
      </c>
      <c r="D144" s="38">
        <v>41.316666666666663</v>
      </c>
      <c r="E144" s="38">
        <v>40.733333333333327</v>
      </c>
      <c r="F144" s="38">
        <v>40.266666666666666</v>
      </c>
      <c r="G144" s="38">
        <v>39.68333333333333</v>
      </c>
      <c r="H144" s="38">
        <v>41.783333333333324</v>
      </c>
      <c r="I144" s="38">
        <v>42.366666666666667</v>
      </c>
      <c r="J144" s="38">
        <v>42.833333333333321</v>
      </c>
      <c r="K144" s="31">
        <v>41.9</v>
      </c>
      <c r="L144" s="31">
        <v>40.85</v>
      </c>
      <c r="M144" s="31">
        <v>129.05776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1692.45</v>
      </c>
      <c r="D145" s="38">
        <v>1672.4333333333334</v>
      </c>
      <c r="E145" s="38">
        <v>1645.0166666666669</v>
      </c>
      <c r="F145" s="38">
        <v>1597.5833333333335</v>
      </c>
      <c r="G145" s="38">
        <v>1570.166666666667</v>
      </c>
      <c r="H145" s="38">
        <v>1719.8666666666668</v>
      </c>
      <c r="I145" s="38">
        <v>1747.2833333333333</v>
      </c>
      <c r="J145" s="38">
        <v>1794.7166666666667</v>
      </c>
      <c r="K145" s="31">
        <v>1699.85</v>
      </c>
      <c r="L145" s="31">
        <v>1625</v>
      </c>
      <c r="M145" s="31">
        <v>0.65871999999999997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3184.8</v>
      </c>
      <c r="D146" s="38">
        <v>3202.9333333333329</v>
      </c>
      <c r="E146" s="38">
        <v>3157.8666666666659</v>
      </c>
      <c r="F146" s="38">
        <v>3130.9333333333329</v>
      </c>
      <c r="G146" s="38">
        <v>3085.8666666666659</v>
      </c>
      <c r="H146" s="38">
        <v>3229.8666666666659</v>
      </c>
      <c r="I146" s="38">
        <v>3274.9333333333325</v>
      </c>
      <c r="J146" s="38">
        <v>3301.8666666666659</v>
      </c>
      <c r="K146" s="31">
        <v>3248</v>
      </c>
      <c r="L146" s="31">
        <v>3176</v>
      </c>
      <c r="M146" s="31">
        <v>20.99192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466.8</v>
      </c>
      <c r="D147" s="38">
        <v>468.55</v>
      </c>
      <c r="E147" s="38">
        <v>463.6</v>
      </c>
      <c r="F147" s="38">
        <v>460.40000000000003</v>
      </c>
      <c r="G147" s="38">
        <v>455.45000000000005</v>
      </c>
      <c r="H147" s="38">
        <v>471.75</v>
      </c>
      <c r="I147" s="38">
        <v>476.69999999999993</v>
      </c>
      <c r="J147" s="38">
        <v>479.9</v>
      </c>
      <c r="K147" s="31">
        <v>473.5</v>
      </c>
      <c r="L147" s="31">
        <v>465.35</v>
      </c>
      <c r="M147" s="31">
        <v>3.2702499999999999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206.15</v>
      </c>
      <c r="D148" s="38">
        <v>206.15</v>
      </c>
      <c r="E148" s="38">
        <v>203.3</v>
      </c>
      <c r="F148" s="38">
        <v>200.45000000000002</v>
      </c>
      <c r="G148" s="38">
        <v>197.60000000000002</v>
      </c>
      <c r="H148" s="38">
        <v>209</v>
      </c>
      <c r="I148" s="38">
        <v>211.84999999999997</v>
      </c>
      <c r="J148" s="38">
        <v>214.7</v>
      </c>
      <c r="K148" s="31">
        <v>209</v>
      </c>
      <c r="L148" s="31">
        <v>203.3</v>
      </c>
      <c r="M148" s="31">
        <v>4.1100000000000003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538.70000000000005</v>
      </c>
      <c r="D149" s="38">
        <v>539.15</v>
      </c>
      <c r="E149" s="38">
        <v>534.54999999999995</v>
      </c>
      <c r="F149" s="38">
        <v>530.4</v>
      </c>
      <c r="G149" s="38">
        <v>525.79999999999995</v>
      </c>
      <c r="H149" s="38">
        <v>543.29999999999995</v>
      </c>
      <c r="I149" s="38">
        <v>547.90000000000009</v>
      </c>
      <c r="J149" s="38">
        <v>552.04999999999995</v>
      </c>
      <c r="K149" s="31">
        <v>543.75</v>
      </c>
      <c r="L149" s="31">
        <v>535</v>
      </c>
      <c r="M149" s="31">
        <v>1.66062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421.1</v>
      </c>
      <c r="D150" s="38">
        <v>421.83333333333331</v>
      </c>
      <c r="E150" s="38">
        <v>416.76666666666665</v>
      </c>
      <c r="F150" s="38">
        <v>412.43333333333334</v>
      </c>
      <c r="G150" s="38">
        <v>407.36666666666667</v>
      </c>
      <c r="H150" s="38">
        <v>426.16666666666663</v>
      </c>
      <c r="I150" s="38">
        <v>431.23333333333335</v>
      </c>
      <c r="J150" s="38">
        <v>435.56666666666661</v>
      </c>
      <c r="K150" s="31">
        <v>426.9</v>
      </c>
      <c r="L150" s="31">
        <v>417.5</v>
      </c>
      <c r="M150" s="31">
        <v>1.6960900000000001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1630.7</v>
      </c>
      <c r="D151" s="38">
        <v>1650.5666666666666</v>
      </c>
      <c r="E151" s="38">
        <v>1591.1333333333332</v>
      </c>
      <c r="F151" s="38">
        <v>1551.5666666666666</v>
      </c>
      <c r="G151" s="38">
        <v>1492.1333333333332</v>
      </c>
      <c r="H151" s="38">
        <v>1690.1333333333332</v>
      </c>
      <c r="I151" s="38">
        <v>1749.5666666666666</v>
      </c>
      <c r="J151" s="38">
        <v>1789.1333333333332</v>
      </c>
      <c r="K151" s="31">
        <v>1710</v>
      </c>
      <c r="L151" s="31">
        <v>1611</v>
      </c>
      <c r="M151" s="31">
        <v>0.76865000000000006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121.75</v>
      </c>
      <c r="D152" s="38">
        <v>121.83333333333333</v>
      </c>
      <c r="E152" s="38">
        <v>119.26666666666665</v>
      </c>
      <c r="F152" s="38">
        <v>116.78333333333332</v>
      </c>
      <c r="G152" s="38">
        <v>114.21666666666664</v>
      </c>
      <c r="H152" s="38">
        <v>124.31666666666666</v>
      </c>
      <c r="I152" s="38">
        <v>126.88333333333335</v>
      </c>
      <c r="J152" s="38">
        <v>129.36666666666667</v>
      </c>
      <c r="K152" s="31">
        <v>124.4</v>
      </c>
      <c r="L152" s="31">
        <v>119.35</v>
      </c>
      <c r="M152" s="31">
        <v>93.108140000000006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216.85</v>
      </c>
      <c r="D153" s="38">
        <v>219.61666666666665</v>
      </c>
      <c r="E153" s="38">
        <v>211.68333333333328</v>
      </c>
      <c r="F153" s="38">
        <v>206.51666666666662</v>
      </c>
      <c r="G153" s="38">
        <v>198.58333333333326</v>
      </c>
      <c r="H153" s="38">
        <v>224.7833333333333</v>
      </c>
      <c r="I153" s="38">
        <v>232.71666666666664</v>
      </c>
      <c r="J153" s="38">
        <v>237.88333333333333</v>
      </c>
      <c r="K153" s="31">
        <v>227.55</v>
      </c>
      <c r="L153" s="31">
        <v>214.45</v>
      </c>
      <c r="M153" s="31">
        <v>15.52013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93.95</v>
      </c>
      <c r="D154" s="38">
        <v>93.366666666666674</v>
      </c>
      <c r="E154" s="38">
        <v>92.583333333333343</v>
      </c>
      <c r="F154" s="38">
        <v>91.216666666666669</v>
      </c>
      <c r="G154" s="38">
        <v>90.433333333333337</v>
      </c>
      <c r="H154" s="38">
        <v>94.733333333333348</v>
      </c>
      <c r="I154" s="38">
        <v>95.51666666666668</v>
      </c>
      <c r="J154" s="38">
        <v>96.883333333333354</v>
      </c>
      <c r="K154" s="31">
        <v>94.15</v>
      </c>
      <c r="L154" s="31">
        <v>92</v>
      </c>
      <c r="M154" s="31">
        <v>52.657069999999997</v>
      </c>
      <c r="N154" s="1"/>
      <c r="O154" s="1"/>
    </row>
    <row r="155" spans="1:15" ht="12.75" customHeight="1">
      <c r="A155" s="33">
        <v>145</v>
      </c>
      <c r="B155" s="58" t="s">
        <v>887</v>
      </c>
      <c r="C155" s="31">
        <v>721.85</v>
      </c>
      <c r="D155" s="38">
        <v>723.73333333333323</v>
      </c>
      <c r="E155" s="38">
        <v>713.16666666666652</v>
      </c>
      <c r="F155" s="38">
        <v>704.48333333333323</v>
      </c>
      <c r="G155" s="38">
        <v>693.91666666666652</v>
      </c>
      <c r="H155" s="38">
        <v>732.41666666666652</v>
      </c>
      <c r="I155" s="38">
        <v>742.98333333333335</v>
      </c>
      <c r="J155" s="38">
        <v>751.66666666666652</v>
      </c>
      <c r="K155" s="31">
        <v>734.3</v>
      </c>
      <c r="L155" s="31">
        <v>715.05</v>
      </c>
      <c r="M155" s="31">
        <v>2.8757899999999998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2212.9</v>
      </c>
      <c r="D156" s="38">
        <v>2221.6333333333332</v>
      </c>
      <c r="E156" s="38">
        <v>2183.2666666666664</v>
      </c>
      <c r="F156" s="38">
        <v>2153.6333333333332</v>
      </c>
      <c r="G156" s="38">
        <v>2115.2666666666664</v>
      </c>
      <c r="H156" s="38">
        <v>2251.2666666666664</v>
      </c>
      <c r="I156" s="38">
        <v>2289.6333333333332</v>
      </c>
      <c r="J156" s="38">
        <v>2319.2666666666664</v>
      </c>
      <c r="K156" s="31">
        <v>2260</v>
      </c>
      <c r="L156" s="31">
        <v>2192</v>
      </c>
      <c r="M156" s="31">
        <v>2.4971800000000002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247.9</v>
      </c>
      <c r="D157" s="38">
        <v>246.93333333333331</v>
      </c>
      <c r="E157" s="38">
        <v>244.21666666666661</v>
      </c>
      <c r="F157" s="38">
        <v>240.5333333333333</v>
      </c>
      <c r="G157" s="38">
        <v>237.81666666666661</v>
      </c>
      <c r="H157" s="38">
        <v>250.61666666666662</v>
      </c>
      <c r="I157" s="38">
        <v>253.33333333333331</v>
      </c>
      <c r="J157" s="38">
        <v>257.01666666666665</v>
      </c>
      <c r="K157" s="31">
        <v>249.65</v>
      </c>
      <c r="L157" s="31">
        <v>243.25</v>
      </c>
      <c r="M157" s="31">
        <v>31.160060000000001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469.15</v>
      </c>
      <c r="D158" s="38">
        <v>471.66666666666669</v>
      </c>
      <c r="E158" s="38">
        <v>463.08333333333337</v>
      </c>
      <c r="F158" s="38">
        <v>457.01666666666671</v>
      </c>
      <c r="G158" s="38">
        <v>448.43333333333339</v>
      </c>
      <c r="H158" s="38">
        <v>477.73333333333335</v>
      </c>
      <c r="I158" s="38">
        <v>486.31666666666672</v>
      </c>
      <c r="J158" s="38">
        <v>492.38333333333333</v>
      </c>
      <c r="K158" s="31">
        <v>480.25</v>
      </c>
      <c r="L158" s="31">
        <v>465.6</v>
      </c>
      <c r="M158" s="31">
        <v>12.88228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338.8</v>
      </c>
      <c r="D159" s="38">
        <v>337.25</v>
      </c>
      <c r="E159" s="38">
        <v>332.55</v>
      </c>
      <c r="F159" s="38">
        <v>326.3</v>
      </c>
      <c r="G159" s="38">
        <v>321.60000000000002</v>
      </c>
      <c r="H159" s="38">
        <v>343.5</v>
      </c>
      <c r="I159" s="38">
        <v>348.20000000000005</v>
      </c>
      <c r="J159" s="38">
        <v>354.45</v>
      </c>
      <c r="K159" s="31">
        <v>341.95</v>
      </c>
      <c r="L159" s="31">
        <v>331</v>
      </c>
      <c r="M159" s="31">
        <v>3.44252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135.15</v>
      </c>
      <c r="D160" s="38">
        <v>134.88333333333335</v>
      </c>
      <c r="E160" s="38">
        <v>133.56666666666672</v>
      </c>
      <c r="F160" s="38">
        <v>131.98333333333338</v>
      </c>
      <c r="G160" s="38">
        <v>130.66666666666674</v>
      </c>
      <c r="H160" s="38">
        <v>136.4666666666667</v>
      </c>
      <c r="I160" s="38">
        <v>137.78333333333336</v>
      </c>
      <c r="J160" s="38">
        <v>139.36666666666667</v>
      </c>
      <c r="K160" s="31">
        <v>136.19999999999999</v>
      </c>
      <c r="L160" s="31">
        <v>133.30000000000001</v>
      </c>
      <c r="M160" s="31">
        <v>138.48264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822.6</v>
      </c>
      <c r="D161" s="38">
        <v>820.69999999999993</v>
      </c>
      <c r="E161" s="38">
        <v>806.54999999999984</v>
      </c>
      <c r="F161" s="38">
        <v>790.49999999999989</v>
      </c>
      <c r="G161" s="38">
        <v>776.3499999999998</v>
      </c>
      <c r="H161" s="38">
        <v>836.74999999999989</v>
      </c>
      <c r="I161" s="38">
        <v>850.9</v>
      </c>
      <c r="J161" s="38">
        <v>866.94999999999993</v>
      </c>
      <c r="K161" s="31">
        <v>834.85</v>
      </c>
      <c r="L161" s="31">
        <v>804.65</v>
      </c>
      <c r="M161" s="31">
        <v>2.3783099999999999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4808.75</v>
      </c>
      <c r="D162" s="38">
        <v>4821.583333333333</v>
      </c>
      <c r="E162" s="38">
        <v>4787.1666666666661</v>
      </c>
      <c r="F162" s="38">
        <v>4765.583333333333</v>
      </c>
      <c r="G162" s="38">
        <v>4731.1666666666661</v>
      </c>
      <c r="H162" s="38">
        <v>4843.1666666666661</v>
      </c>
      <c r="I162" s="38">
        <v>4877.5833333333321</v>
      </c>
      <c r="J162" s="38">
        <v>4899.1666666666661</v>
      </c>
      <c r="K162" s="31">
        <v>4856</v>
      </c>
      <c r="L162" s="31">
        <v>4800</v>
      </c>
      <c r="M162" s="31">
        <v>0.23050999999999999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172.3</v>
      </c>
      <c r="D163" s="38">
        <v>172.91666666666666</v>
      </c>
      <c r="E163" s="38">
        <v>171.0333333333333</v>
      </c>
      <c r="F163" s="38">
        <v>169.76666666666665</v>
      </c>
      <c r="G163" s="38">
        <v>167.8833333333333</v>
      </c>
      <c r="H163" s="38">
        <v>174.18333333333331</v>
      </c>
      <c r="I163" s="38">
        <v>176.06666666666669</v>
      </c>
      <c r="J163" s="38">
        <v>177.33333333333331</v>
      </c>
      <c r="K163" s="31">
        <v>174.8</v>
      </c>
      <c r="L163" s="31">
        <v>171.65</v>
      </c>
      <c r="M163" s="31">
        <v>3.4633699999999998</v>
      </c>
      <c r="N163" s="1"/>
      <c r="O163" s="1"/>
    </row>
    <row r="164" spans="1:15" ht="12.75" customHeight="1">
      <c r="A164" s="33">
        <v>154</v>
      </c>
      <c r="B164" s="58" t="s">
        <v>888</v>
      </c>
      <c r="C164" s="31">
        <v>664.9</v>
      </c>
      <c r="D164" s="38">
        <v>668.48333333333323</v>
      </c>
      <c r="E164" s="38">
        <v>657.01666666666642</v>
      </c>
      <c r="F164" s="38">
        <v>649.13333333333321</v>
      </c>
      <c r="G164" s="38">
        <v>637.6666666666664</v>
      </c>
      <c r="H164" s="38">
        <v>676.36666666666645</v>
      </c>
      <c r="I164" s="38">
        <v>687.83333333333337</v>
      </c>
      <c r="J164" s="38">
        <v>695.71666666666647</v>
      </c>
      <c r="K164" s="31">
        <v>679.95</v>
      </c>
      <c r="L164" s="31">
        <v>660.6</v>
      </c>
      <c r="M164" s="31">
        <v>1.1638900000000001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2873.35</v>
      </c>
      <c r="D165" s="38">
        <v>2898.4333333333329</v>
      </c>
      <c r="E165" s="38">
        <v>2841.9166666666661</v>
      </c>
      <c r="F165" s="38">
        <v>2810.4833333333331</v>
      </c>
      <c r="G165" s="38">
        <v>2753.9666666666662</v>
      </c>
      <c r="H165" s="38">
        <v>2929.8666666666659</v>
      </c>
      <c r="I165" s="38">
        <v>2986.3833333333332</v>
      </c>
      <c r="J165" s="38">
        <v>3017.8166666666657</v>
      </c>
      <c r="K165" s="31">
        <v>2954.95</v>
      </c>
      <c r="L165" s="31">
        <v>2867</v>
      </c>
      <c r="M165" s="31">
        <v>1.6993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325.8</v>
      </c>
      <c r="D166" s="38">
        <v>325.18333333333334</v>
      </c>
      <c r="E166" s="38">
        <v>322.11666666666667</v>
      </c>
      <c r="F166" s="38">
        <v>318.43333333333334</v>
      </c>
      <c r="G166" s="38">
        <v>315.36666666666667</v>
      </c>
      <c r="H166" s="38">
        <v>328.86666666666667</v>
      </c>
      <c r="I166" s="38">
        <v>331.93333333333339</v>
      </c>
      <c r="J166" s="38">
        <v>335.61666666666667</v>
      </c>
      <c r="K166" s="31">
        <v>328.25</v>
      </c>
      <c r="L166" s="31">
        <v>321.5</v>
      </c>
      <c r="M166" s="31">
        <v>20.35961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127.35</v>
      </c>
      <c r="D167" s="38">
        <v>127.56666666666665</v>
      </c>
      <c r="E167" s="38">
        <v>126.18333333333331</v>
      </c>
      <c r="F167" s="38">
        <v>125.01666666666667</v>
      </c>
      <c r="G167" s="38">
        <v>123.63333333333333</v>
      </c>
      <c r="H167" s="38">
        <v>128.73333333333329</v>
      </c>
      <c r="I167" s="38">
        <v>130.11666666666665</v>
      </c>
      <c r="J167" s="38">
        <v>131.28333333333327</v>
      </c>
      <c r="K167" s="31">
        <v>128.94999999999999</v>
      </c>
      <c r="L167" s="31">
        <v>126.4</v>
      </c>
      <c r="M167" s="31">
        <v>18.320820000000001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241</v>
      </c>
      <c r="D168" s="38">
        <v>241.71666666666667</v>
      </c>
      <c r="E168" s="38">
        <v>239.53333333333333</v>
      </c>
      <c r="F168" s="38">
        <v>238.06666666666666</v>
      </c>
      <c r="G168" s="38">
        <v>235.88333333333333</v>
      </c>
      <c r="H168" s="38">
        <v>243.18333333333334</v>
      </c>
      <c r="I168" s="38">
        <v>245.36666666666667</v>
      </c>
      <c r="J168" s="38">
        <v>246.83333333333334</v>
      </c>
      <c r="K168" s="31">
        <v>243.9</v>
      </c>
      <c r="L168" s="31">
        <v>240.25</v>
      </c>
      <c r="M168" s="31">
        <v>2.0710700000000002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110.7</v>
      </c>
      <c r="D169" s="38">
        <v>110.65000000000002</v>
      </c>
      <c r="E169" s="38">
        <v>109.20000000000005</v>
      </c>
      <c r="F169" s="38">
        <v>107.70000000000003</v>
      </c>
      <c r="G169" s="38">
        <v>106.25000000000006</v>
      </c>
      <c r="H169" s="38">
        <v>112.15000000000003</v>
      </c>
      <c r="I169" s="38">
        <v>113.6</v>
      </c>
      <c r="J169" s="38">
        <v>115.10000000000002</v>
      </c>
      <c r="K169" s="31">
        <v>112.1</v>
      </c>
      <c r="L169" s="31">
        <v>109.15</v>
      </c>
      <c r="M169" s="31">
        <v>150.22279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2629</v>
      </c>
      <c r="D170" s="38">
        <v>2638.1666666666665</v>
      </c>
      <c r="E170" s="38">
        <v>2610.833333333333</v>
      </c>
      <c r="F170" s="38">
        <v>2592.6666666666665</v>
      </c>
      <c r="G170" s="38">
        <v>2565.333333333333</v>
      </c>
      <c r="H170" s="38">
        <v>2656.333333333333</v>
      </c>
      <c r="I170" s="38">
        <v>2683.6666666666661</v>
      </c>
      <c r="J170" s="38">
        <v>2701.833333333333</v>
      </c>
      <c r="K170" s="31">
        <v>2665.5</v>
      </c>
      <c r="L170" s="31">
        <v>2620</v>
      </c>
      <c r="M170" s="31">
        <v>0.13138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3166.15</v>
      </c>
      <c r="D171" s="38">
        <v>3169.1833333333329</v>
      </c>
      <c r="E171" s="38">
        <v>3141.9666666666658</v>
      </c>
      <c r="F171" s="38">
        <v>3117.7833333333328</v>
      </c>
      <c r="G171" s="38">
        <v>3090.5666666666657</v>
      </c>
      <c r="H171" s="38">
        <v>3193.3666666666659</v>
      </c>
      <c r="I171" s="38">
        <v>3220.583333333333</v>
      </c>
      <c r="J171" s="38">
        <v>3244.766666666666</v>
      </c>
      <c r="K171" s="31">
        <v>3196.4</v>
      </c>
      <c r="L171" s="31">
        <v>3145</v>
      </c>
      <c r="M171" s="31">
        <v>0.10326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741.5</v>
      </c>
      <c r="D172" s="38">
        <v>738.69999999999993</v>
      </c>
      <c r="E172" s="38">
        <v>731.29999999999984</v>
      </c>
      <c r="F172" s="38">
        <v>721.09999999999991</v>
      </c>
      <c r="G172" s="38">
        <v>713.69999999999982</v>
      </c>
      <c r="H172" s="38">
        <v>748.89999999999986</v>
      </c>
      <c r="I172" s="38">
        <v>756.3</v>
      </c>
      <c r="J172" s="38">
        <v>766.49999999999989</v>
      </c>
      <c r="K172" s="31">
        <v>746.1</v>
      </c>
      <c r="L172" s="31">
        <v>728.5</v>
      </c>
      <c r="M172" s="31">
        <v>1.4884299999999999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184.4</v>
      </c>
      <c r="D173" s="38">
        <v>185.04999999999998</v>
      </c>
      <c r="E173" s="38">
        <v>182.34999999999997</v>
      </c>
      <c r="F173" s="38">
        <v>180.29999999999998</v>
      </c>
      <c r="G173" s="38">
        <v>177.59999999999997</v>
      </c>
      <c r="H173" s="38">
        <v>187.09999999999997</v>
      </c>
      <c r="I173" s="38">
        <v>189.79999999999995</v>
      </c>
      <c r="J173" s="38">
        <v>191.84999999999997</v>
      </c>
      <c r="K173" s="31">
        <v>187.75</v>
      </c>
      <c r="L173" s="31">
        <v>183</v>
      </c>
      <c r="M173" s="31">
        <v>6.4203799999999998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1046.1500000000001</v>
      </c>
      <c r="D174" s="38">
        <v>1052.1333333333334</v>
      </c>
      <c r="E174" s="38">
        <v>1036.0166666666669</v>
      </c>
      <c r="F174" s="38">
        <v>1025.8833333333334</v>
      </c>
      <c r="G174" s="38">
        <v>1009.7666666666669</v>
      </c>
      <c r="H174" s="38">
        <v>1062.2666666666669</v>
      </c>
      <c r="I174" s="38">
        <v>1078.3833333333332</v>
      </c>
      <c r="J174" s="38">
        <v>1088.5166666666669</v>
      </c>
      <c r="K174" s="31">
        <v>1068.25</v>
      </c>
      <c r="L174" s="31">
        <v>1042</v>
      </c>
      <c r="M174" s="31">
        <v>3.1778200000000001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1400.45</v>
      </c>
      <c r="D175" s="38">
        <v>1403.3833333333332</v>
      </c>
      <c r="E175" s="38">
        <v>1392.5166666666664</v>
      </c>
      <c r="F175" s="38">
        <v>1384.5833333333333</v>
      </c>
      <c r="G175" s="38">
        <v>1373.7166666666665</v>
      </c>
      <c r="H175" s="38">
        <v>1411.3166666666664</v>
      </c>
      <c r="I175" s="38">
        <v>1422.1833333333332</v>
      </c>
      <c r="J175" s="38">
        <v>1430.1166666666663</v>
      </c>
      <c r="K175" s="31">
        <v>1414.25</v>
      </c>
      <c r="L175" s="31">
        <v>1395.45</v>
      </c>
      <c r="M175" s="31">
        <v>0.54164000000000001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689.25</v>
      </c>
      <c r="D176" s="38">
        <v>682.4</v>
      </c>
      <c r="E176" s="38">
        <v>671</v>
      </c>
      <c r="F176" s="38">
        <v>652.75</v>
      </c>
      <c r="G176" s="38">
        <v>641.35</v>
      </c>
      <c r="H176" s="38">
        <v>700.65</v>
      </c>
      <c r="I176" s="38">
        <v>712.04999999999984</v>
      </c>
      <c r="J176" s="38">
        <v>730.3</v>
      </c>
      <c r="K176" s="31">
        <v>693.8</v>
      </c>
      <c r="L176" s="31">
        <v>664.15</v>
      </c>
      <c r="M176" s="31">
        <v>27.972020000000001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1481.95</v>
      </c>
      <c r="D177" s="38">
        <v>1482.9833333333333</v>
      </c>
      <c r="E177" s="38">
        <v>1473.9666666666667</v>
      </c>
      <c r="F177" s="38">
        <v>1465.9833333333333</v>
      </c>
      <c r="G177" s="38">
        <v>1456.9666666666667</v>
      </c>
      <c r="H177" s="38">
        <v>1490.9666666666667</v>
      </c>
      <c r="I177" s="38">
        <v>1499.9833333333336</v>
      </c>
      <c r="J177" s="38">
        <v>1507.9666666666667</v>
      </c>
      <c r="K177" s="31">
        <v>1492</v>
      </c>
      <c r="L177" s="31">
        <v>1475</v>
      </c>
      <c r="M177" s="31">
        <v>0.39256999999999997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45.15</v>
      </c>
      <c r="D178" s="38">
        <v>45.016666666666673</v>
      </c>
      <c r="E178" s="38">
        <v>44.583333333333343</v>
      </c>
      <c r="F178" s="38">
        <v>44.016666666666673</v>
      </c>
      <c r="G178" s="38">
        <v>43.583333333333343</v>
      </c>
      <c r="H178" s="38">
        <v>45.583333333333343</v>
      </c>
      <c r="I178" s="38">
        <v>46.016666666666666</v>
      </c>
      <c r="J178" s="38">
        <v>46.583333333333343</v>
      </c>
      <c r="K178" s="31">
        <v>45.45</v>
      </c>
      <c r="L178" s="31">
        <v>44.45</v>
      </c>
      <c r="M178" s="31">
        <v>98.550039999999996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597.9</v>
      </c>
      <c r="D179" s="38">
        <v>602.16666666666663</v>
      </c>
      <c r="E179" s="38">
        <v>588.83333333333326</v>
      </c>
      <c r="F179" s="38">
        <v>579.76666666666665</v>
      </c>
      <c r="G179" s="38">
        <v>566.43333333333328</v>
      </c>
      <c r="H179" s="38">
        <v>611.23333333333323</v>
      </c>
      <c r="I179" s="38">
        <v>624.56666666666649</v>
      </c>
      <c r="J179" s="38">
        <v>633.63333333333321</v>
      </c>
      <c r="K179" s="31">
        <v>615.5</v>
      </c>
      <c r="L179" s="31">
        <v>593.1</v>
      </c>
      <c r="M179" s="31">
        <v>15.459759999999999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1096.9000000000001</v>
      </c>
      <c r="D180" s="38">
        <v>1105.1499999999999</v>
      </c>
      <c r="E180" s="38">
        <v>1082.2999999999997</v>
      </c>
      <c r="F180" s="38">
        <v>1067.6999999999998</v>
      </c>
      <c r="G180" s="38">
        <v>1044.8499999999997</v>
      </c>
      <c r="H180" s="38">
        <v>1119.7499999999998</v>
      </c>
      <c r="I180" s="38">
        <v>1142.5999999999997</v>
      </c>
      <c r="J180" s="38">
        <v>1157.1999999999998</v>
      </c>
      <c r="K180" s="31">
        <v>1128</v>
      </c>
      <c r="L180" s="31">
        <v>1090.55</v>
      </c>
      <c r="M180" s="31">
        <v>0.75944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1724</v>
      </c>
      <c r="D181" s="38">
        <v>1724</v>
      </c>
      <c r="E181" s="38">
        <v>1707.1</v>
      </c>
      <c r="F181" s="38">
        <v>1690.1999999999998</v>
      </c>
      <c r="G181" s="38">
        <v>1673.2999999999997</v>
      </c>
      <c r="H181" s="38">
        <v>1740.9</v>
      </c>
      <c r="I181" s="38">
        <v>1757.8000000000002</v>
      </c>
      <c r="J181" s="38">
        <v>1774.7000000000003</v>
      </c>
      <c r="K181" s="31">
        <v>1740.9</v>
      </c>
      <c r="L181" s="31">
        <v>1707.1</v>
      </c>
      <c r="M181" s="31">
        <v>0.45049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461.95</v>
      </c>
      <c r="D182" s="38">
        <v>463.98333333333335</v>
      </c>
      <c r="E182" s="38">
        <v>457.9666666666667</v>
      </c>
      <c r="F182" s="38">
        <v>453.98333333333335</v>
      </c>
      <c r="G182" s="38">
        <v>447.9666666666667</v>
      </c>
      <c r="H182" s="38">
        <v>467.9666666666667</v>
      </c>
      <c r="I182" s="38">
        <v>473.98333333333335</v>
      </c>
      <c r="J182" s="38">
        <v>477.9666666666667</v>
      </c>
      <c r="K182" s="31">
        <v>470</v>
      </c>
      <c r="L182" s="31">
        <v>460</v>
      </c>
      <c r="M182" s="31">
        <v>1.01267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1062.5999999999999</v>
      </c>
      <c r="D183" s="38">
        <v>1071.5166666666667</v>
      </c>
      <c r="E183" s="38">
        <v>1051.0833333333333</v>
      </c>
      <c r="F183" s="38">
        <v>1039.5666666666666</v>
      </c>
      <c r="G183" s="38">
        <v>1019.1333333333332</v>
      </c>
      <c r="H183" s="38">
        <v>1083.0333333333333</v>
      </c>
      <c r="I183" s="38">
        <v>1103.4666666666667</v>
      </c>
      <c r="J183" s="38">
        <v>1114.9833333333333</v>
      </c>
      <c r="K183" s="31">
        <v>1091.95</v>
      </c>
      <c r="L183" s="31">
        <v>1060</v>
      </c>
      <c r="M183" s="31">
        <v>7.7399100000000001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499.05</v>
      </c>
      <c r="D184" s="38">
        <v>501.56666666666661</v>
      </c>
      <c r="E184" s="38">
        <v>493.13333333333321</v>
      </c>
      <c r="F184" s="38">
        <v>487.21666666666658</v>
      </c>
      <c r="G184" s="38">
        <v>478.78333333333319</v>
      </c>
      <c r="H184" s="38">
        <v>507.48333333333323</v>
      </c>
      <c r="I184" s="38">
        <v>515.91666666666663</v>
      </c>
      <c r="J184" s="38">
        <v>521.83333333333326</v>
      </c>
      <c r="K184" s="31">
        <v>510</v>
      </c>
      <c r="L184" s="31">
        <v>495.65</v>
      </c>
      <c r="M184" s="31">
        <v>1.30244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1581.85</v>
      </c>
      <c r="D185" s="38">
        <v>1585.3999999999999</v>
      </c>
      <c r="E185" s="38">
        <v>1558.8999999999996</v>
      </c>
      <c r="F185" s="38">
        <v>1535.9499999999998</v>
      </c>
      <c r="G185" s="38">
        <v>1509.4499999999996</v>
      </c>
      <c r="H185" s="38">
        <v>1608.3499999999997</v>
      </c>
      <c r="I185" s="38">
        <v>1634.8500000000001</v>
      </c>
      <c r="J185" s="38">
        <v>1657.7999999999997</v>
      </c>
      <c r="K185" s="31">
        <v>1611.9</v>
      </c>
      <c r="L185" s="31">
        <v>1562.45</v>
      </c>
      <c r="M185" s="31">
        <v>5.4492000000000003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117.95</v>
      </c>
      <c r="D186" s="38">
        <v>118.98333333333335</v>
      </c>
      <c r="E186" s="38">
        <v>116.6166666666667</v>
      </c>
      <c r="F186" s="38">
        <v>115.28333333333336</v>
      </c>
      <c r="G186" s="38">
        <v>112.91666666666671</v>
      </c>
      <c r="H186" s="38">
        <v>120.31666666666669</v>
      </c>
      <c r="I186" s="38">
        <v>122.68333333333334</v>
      </c>
      <c r="J186" s="38">
        <v>124.01666666666668</v>
      </c>
      <c r="K186" s="31">
        <v>121.35</v>
      </c>
      <c r="L186" s="31">
        <v>117.65</v>
      </c>
      <c r="M186" s="31">
        <v>12.37942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311.89999999999998</v>
      </c>
      <c r="D187" s="38">
        <v>309.09999999999997</v>
      </c>
      <c r="E187" s="38">
        <v>302.79999999999995</v>
      </c>
      <c r="F187" s="38">
        <v>293.7</v>
      </c>
      <c r="G187" s="38">
        <v>287.39999999999998</v>
      </c>
      <c r="H187" s="38">
        <v>318.19999999999993</v>
      </c>
      <c r="I187" s="38">
        <v>324.5</v>
      </c>
      <c r="J187" s="38">
        <v>333.59999999999991</v>
      </c>
      <c r="K187" s="31">
        <v>315.39999999999998</v>
      </c>
      <c r="L187" s="31">
        <v>300</v>
      </c>
      <c r="M187" s="31">
        <v>114.44580999999999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405.4</v>
      </c>
      <c r="D188" s="38">
        <v>406.96666666666664</v>
      </c>
      <c r="E188" s="38">
        <v>400.98333333333329</v>
      </c>
      <c r="F188" s="38">
        <v>396.56666666666666</v>
      </c>
      <c r="G188" s="38">
        <v>390.58333333333331</v>
      </c>
      <c r="H188" s="38">
        <v>411.38333333333327</v>
      </c>
      <c r="I188" s="38">
        <v>417.36666666666662</v>
      </c>
      <c r="J188" s="38">
        <v>421.78333333333325</v>
      </c>
      <c r="K188" s="31">
        <v>412.95</v>
      </c>
      <c r="L188" s="31">
        <v>402.55</v>
      </c>
      <c r="M188" s="31">
        <v>6.9013099999999996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1743.3</v>
      </c>
      <c r="D189" s="38">
        <v>1750.3333333333333</v>
      </c>
      <c r="E189" s="38">
        <v>1729.9666666666665</v>
      </c>
      <c r="F189" s="38">
        <v>1716.6333333333332</v>
      </c>
      <c r="G189" s="38">
        <v>1696.2666666666664</v>
      </c>
      <c r="H189" s="38">
        <v>1763.6666666666665</v>
      </c>
      <c r="I189" s="38">
        <v>1784.0333333333333</v>
      </c>
      <c r="J189" s="38">
        <v>1797.3666666666666</v>
      </c>
      <c r="K189" s="31">
        <v>1770.7</v>
      </c>
      <c r="L189" s="31">
        <v>1737</v>
      </c>
      <c r="M189" s="31">
        <v>5.5269500000000003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345.8</v>
      </c>
      <c r="D190" s="38">
        <v>345</v>
      </c>
      <c r="E190" s="38">
        <v>343</v>
      </c>
      <c r="F190" s="38">
        <v>340.2</v>
      </c>
      <c r="G190" s="38">
        <v>338.2</v>
      </c>
      <c r="H190" s="38">
        <v>347.8</v>
      </c>
      <c r="I190" s="38">
        <v>349.8</v>
      </c>
      <c r="J190" s="38">
        <v>352.6</v>
      </c>
      <c r="K190" s="31">
        <v>347</v>
      </c>
      <c r="L190" s="31">
        <v>342.2</v>
      </c>
      <c r="M190" s="31">
        <v>1.89012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2200.0500000000002</v>
      </c>
      <c r="D191" s="38">
        <v>2197.6166666666668</v>
      </c>
      <c r="E191" s="38">
        <v>2182.4333333333334</v>
      </c>
      <c r="F191" s="38">
        <v>2164.8166666666666</v>
      </c>
      <c r="G191" s="38">
        <v>2149.6333333333332</v>
      </c>
      <c r="H191" s="38">
        <v>2215.2333333333336</v>
      </c>
      <c r="I191" s="38">
        <v>2230.416666666667</v>
      </c>
      <c r="J191" s="38">
        <v>2248.0333333333338</v>
      </c>
      <c r="K191" s="31">
        <v>2212.8000000000002</v>
      </c>
      <c r="L191" s="31">
        <v>2180</v>
      </c>
      <c r="M191" s="31">
        <v>0.34881000000000001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1323.2</v>
      </c>
      <c r="D192" s="38">
        <v>1316.4333333333332</v>
      </c>
      <c r="E192" s="38">
        <v>1299.8666666666663</v>
      </c>
      <c r="F192" s="38">
        <v>1276.5333333333331</v>
      </c>
      <c r="G192" s="38">
        <v>1259.9666666666662</v>
      </c>
      <c r="H192" s="38">
        <v>1339.7666666666664</v>
      </c>
      <c r="I192" s="38">
        <v>1356.3333333333335</v>
      </c>
      <c r="J192" s="38">
        <v>1379.6666666666665</v>
      </c>
      <c r="K192" s="31">
        <v>1333</v>
      </c>
      <c r="L192" s="31">
        <v>1293.0999999999999</v>
      </c>
      <c r="M192" s="31">
        <v>0.34150000000000003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166.9</v>
      </c>
      <c r="D193" s="38">
        <v>167.35</v>
      </c>
      <c r="E193" s="38">
        <v>165.2</v>
      </c>
      <c r="F193" s="38">
        <v>163.5</v>
      </c>
      <c r="G193" s="38">
        <v>161.35</v>
      </c>
      <c r="H193" s="38">
        <v>169.04999999999998</v>
      </c>
      <c r="I193" s="38">
        <v>171.20000000000002</v>
      </c>
      <c r="J193" s="38">
        <v>172.89999999999998</v>
      </c>
      <c r="K193" s="31">
        <v>169.5</v>
      </c>
      <c r="L193" s="31">
        <v>165.65</v>
      </c>
      <c r="M193" s="31">
        <v>21.219609999999999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287.25</v>
      </c>
      <c r="D194" s="38">
        <v>288.25</v>
      </c>
      <c r="E194" s="38">
        <v>284.5</v>
      </c>
      <c r="F194" s="38">
        <v>281.75</v>
      </c>
      <c r="G194" s="38">
        <v>278</v>
      </c>
      <c r="H194" s="38">
        <v>291</v>
      </c>
      <c r="I194" s="38">
        <v>294.75</v>
      </c>
      <c r="J194" s="38">
        <v>297.5</v>
      </c>
      <c r="K194" s="31">
        <v>292</v>
      </c>
      <c r="L194" s="31">
        <v>285.5</v>
      </c>
      <c r="M194" s="31">
        <v>7.52949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673.95</v>
      </c>
      <c r="D195" s="38">
        <v>675.86666666666667</v>
      </c>
      <c r="E195" s="38">
        <v>667.73333333333335</v>
      </c>
      <c r="F195" s="38">
        <v>661.51666666666665</v>
      </c>
      <c r="G195" s="38">
        <v>653.38333333333333</v>
      </c>
      <c r="H195" s="38">
        <v>682.08333333333337</v>
      </c>
      <c r="I195" s="38">
        <v>690.21666666666681</v>
      </c>
      <c r="J195" s="38">
        <v>696.43333333333339</v>
      </c>
      <c r="K195" s="31">
        <v>684</v>
      </c>
      <c r="L195" s="31">
        <v>669.65</v>
      </c>
      <c r="M195" s="31">
        <v>1.1364000000000001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476.9</v>
      </c>
      <c r="D196" s="38">
        <v>478.06666666666661</v>
      </c>
      <c r="E196" s="38">
        <v>471.73333333333323</v>
      </c>
      <c r="F196" s="38">
        <v>466.56666666666661</v>
      </c>
      <c r="G196" s="38">
        <v>460.23333333333323</v>
      </c>
      <c r="H196" s="38">
        <v>483.23333333333323</v>
      </c>
      <c r="I196" s="38">
        <v>489.56666666666661</v>
      </c>
      <c r="J196" s="38">
        <v>494.73333333333323</v>
      </c>
      <c r="K196" s="31">
        <v>484.4</v>
      </c>
      <c r="L196" s="31">
        <v>472.9</v>
      </c>
      <c r="M196" s="31">
        <v>10.69365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3759.5</v>
      </c>
      <c r="D197" s="38">
        <v>3751.4333333333329</v>
      </c>
      <c r="E197" s="38">
        <v>3718.0666666666657</v>
      </c>
      <c r="F197" s="38">
        <v>3676.6333333333328</v>
      </c>
      <c r="G197" s="38">
        <v>3643.2666666666655</v>
      </c>
      <c r="H197" s="38">
        <v>3792.8666666666659</v>
      </c>
      <c r="I197" s="38">
        <v>3826.2333333333336</v>
      </c>
      <c r="J197" s="38">
        <v>3867.6666666666661</v>
      </c>
      <c r="K197" s="31">
        <v>3784.8</v>
      </c>
      <c r="L197" s="31">
        <v>3710</v>
      </c>
      <c r="M197" s="31">
        <v>15.729979999999999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981.15</v>
      </c>
      <c r="D198" s="38">
        <v>986.38333333333333</v>
      </c>
      <c r="E198" s="38">
        <v>969.76666666666665</v>
      </c>
      <c r="F198" s="38">
        <v>958.38333333333333</v>
      </c>
      <c r="G198" s="38">
        <v>941.76666666666665</v>
      </c>
      <c r="H198" s="38">
        <v>997.76666666666665</v>
      </c>
      <c r="I198" s="38">
        <v>1014.3833333333332</v>
      </c>
      <c r="J198" s="38">
        <v>1025.7666666666667</v>
      </c>
      <c r="K198" s="31">
        <v>1003</v>
      </c>
      <c r="L198" s="31">
        <v>975</v>
      </c>
      <c r="M198" s="31">
        <v>3.4421400000000002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1284.4000000000001</v>
      </c>
      <c r="D199" s="38">
        <v>1290.7333333333333</v>
      </c>
      <c r="E199" s="38">
        <v>1269.6666666666667</v>
      </c>
      <c r="F199" s="38">
        <v>1254.9333333333334</v>
      </c>
      <c r="G199" s="38">
        <v>1233.8666666666668</v>
      </c>
      <c r="H199" s="38">
        <v>1305.4666666666667</v>
      </c>
      <c r="I199" s="38">
        <v>1326.5333333333333</v>
      </c>
      <c r="J199" s="38">
        <v>1341.2666666666667</v>
      </c>
      <c r="K199" s="31">
        <v>1311.8</v>
      </c>
      <c r="L199" s="31">
        <v>1276</v>
      </c>
      <c r="M199" s="31">
        <v>4.0541200000000002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1157.5999999999999</v>
      </c>
      <c r="D200" s="38">
        <v>1164.7833333333335</v>
      </c>
      <c r="E200" s="38">
        <v>1146.616666666667</v>
      </c>
      <c r="F200" s="38">
        <v>1135.6333333333334</v>
      </c>
      <c r="G200" s="38">
        <v>1117.4666666666669</v>
      </c>
      <c r="H200" s="38">
        <v>1175.7666666666671</v>
      </c>
      <c r="I200" s="38">
        <v>1193.9333333333336</v>
      </c>
      <c r="J200" s="38">
        <v>1204.9166666666672</v>
      </c>
      <c r="K200" s="31">
        <v>1182.95</v>
      </c>
      <c r="L200" s="31">
        <v>1153.8</v>
      </c>
      <c r="M200" s="31">
        <v>21.595849999999999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2769.45</v>
      </c>
      <c r="D201" s="38">
        <v>2775.8166666666671</v>
      </c>
      <c r="E201" s="38">
        <v>2756.6333333333341</v>
      </c>
      <c r="F201" s="38">
        <v>2743.8166666666671</v>
      </c>
      <c r="G201" s="38">
        <v>2724.6333333333341</v>
      </c>
      <c r="H201" s="38">
        <v>2788.6333333333341</v>
      </c>
      <c r="I201" s="38">
        <v>2807.8166666666675</v>
      </c>
      <c r="J201" s="38">
        <v>2820.6333333333341</v>
      </c>
      <c r="K201" s="31">
        <v>2795</v>
      </c>
      <c r="L201" s="31">
        <v>2763</v>
      </c>
      <c r="M201" s="31">
        <v>18.959009999999999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2252.9499999999998</v>
      </c>
      <c r="D202" s="38">
        <v>2252.1333333333332</v>
      </c>
      <c r="E202" s="38">
        <v>2237.8166666666666</v>
      </c>
      <c r="F202" s="38">
        <v>2222.6833333333334</v>
      </c>
      <c r="G202" s="38">
        <v>2208.3666666666668</v>
      </c>
      <c r="H202" s="38">
        <v>2267.2666666666664</v>
      </c>
      <c r="I202" s="38">
        <v>2281.583333333333</v>
      </c>
      <c r="J202" s="38">
        <v>2296.7166666666662</v>
      </c>
      <c r="K202" s="31">
        <v>2266.4499999999998</v>
      </c>
      <c r="L202" s="31">
        <v>2237</v>
      </c>
      <c r="M202" s="31">
        <v>2.6086100000000001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1660.4</v>
      </c>
      <c r="D203" s="38">
        <v>1663.8999999999999</v>
      </c>
      <c r="E203" s="38">
        <v>1652.7999999999997</v>
      </c>
      <c r="F203" s="38">
        <v>1645.1999999999998</v>
      </c>
      <c r="G203" s="38">
        <v>1634.0999999999997</v>
      </c>
      <c r="H203" s="38">
        <v>1671.4999999999998</v>
      </c>
      <c r="I203" s="38">
        <v>1682.5999999999997</v>
      </c>
      <c r="J203" s="38">
        <v>1690.1999999999998</v>
      </c>
      <c r="K203" s="31">
        <v>1675</v>
      </c>
      <c r="L203" s="31">
        <v>1656.3</v>
      </c>
      <c r="M203" s="31">
        <v>99.631680000000003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658.1</v>
      </c>
      <c r="D204" s="38">
        <v>664.6</v>
      </c>
      <c r="E204" s="38">
        <v>650.20000000000005</v>
      </c>
      <c r="F204" s="38">
        <v>642.30000000000007</v>
      </c>
      <c r="G204" s="38">
        <v>627.90000000000009</v>
      </c>
      <c r="H204" s="38">
        <v>672.5</v>
      </c>
      <c r="I204" s="38">
        <v>686.89999999999986</v>
      </c>
      <c r="J204" s="38">
        <v>694.8</v>
      </c>
      <c r="K204" s="31">
        <v>679</v>
      </c>
      <c r="L204" s="31">
        <v>656.7</v>
      </c>
      <c r="M204" s="31">
        <v>54.257840000000002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1582.55</v>
      </c>
      <c r="D205" s="38">
        <v>1592.4833333333333</v>
      </c>
      <c r="E205" s="38">
        <v>1570.0666666666666</v>
      </c>
      <c r="F205" s="38">
        <v>1557.5833333333333</v>
      </c>
      <c r="G205" s="38">
        <v>1535.1666666666665</v>
      </c>
      <c r="H205" s="38">
        <v>1604.9666666666667</v>
      </c>
      <c r="I205" s="38">
        <v>1627.3833333333332</v>
      </c>
      <c r="J205" s="38">
        <v>1639.8666666666668</v>
      </c>
      <c r="K205" s="31">
        <v>1614.9</v>
      </c>
      <c r="L205" s="31">
        <v>1580</v>
      </c>
      <c r="M205" s="31">
        <v>1.1794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3148.2</v>
      </c>
      <c r="D206" s="38">
        <v>3148.7333333333336</v>
      </c>
      <c r="E206" s="38">
        <v>3125.4666666666672</v>
      </c>
      <c r="F206" s="38">
        <v>3102.7333333333336</v>
      </c>
      <c r="G206" s="38">
        <v>3079.4666666666672</v>
      </c>
      <c r="H206" s="38">
        <v>3171.4666666666672</v>
      </c>
      <c r="I206" s="38">
        <v>3194.7333333333336</v>
      </c>
      <c r="J206" s="38">
        <v>3217.4666666666672</v>
      </c>
      <c r="K206" s="31">
        <v>3172</v>
      </c>
      <c r="L206" s="31">
        <v>3126</v>
      </c>
      <c r="M206" s="31">
        <v>9.3113499999999991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66.7</v>
      </c>
      <c r="D207" s="38">
        <v>66.88333333333334</v>
      </c>
      <c r="E207" s="38">
        <v>66.066666666666677</v>
      </c>
      <c r="F207" s="38">
        <v>65.433333333333337</v>
      </c>
      <c r="G207" s="38">
        <v>64.616666666666674</v>
      </c>
      <c r="H207" s="38">
        <v>67.51666666666668</v>
      </c>
      <c r="I207" s="38">
        <v>68.333333333333343</v>
      </c>
      <c r="J207" s="38">
        <v>68.966666666666683</v>
      </c>
      <c r="K207" s="31">
        <v>67.7</v>
      </c>
      <c r="L207" s="31">
        <v>66.25</v>
      </c>
      <c r="M207" s="31">
        <v>29.98096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1088.25</v>
      </c>
      <c r="D208" s="38">
        <v>1089.8666666666666</v>
      </c>
      <c r="E208" s="38">
        <v>1083.3833333333332</v>
      </c>
      <c r="F208" s="38">
        <v>1078.5166666666667</v>
      </c>
      <c r="G208" s="38">
        <v>1072.0333333333333</v>
      </c>
      <c r="H208" s="38">
        <v>1094.7333333333331</v>
      </c>
      <c r="I208" s="38">
        <v>1101.2166666666662</v>
      </c>
      <c r="J208" s="38">
        <v>1106.083333333333</v>
      </c>
      <c r="K208" s="31">
        <v>1096.3499999999999</v>
      </c>
      <c r="L208" s="31">
        <v>1085</v>
      </c>
      <c r="M208" s="31">
        <v>0.17246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304.2</v>
      </c>
      <c r="D209" s="38">
        <v>305.36666666666667</v>
      </c>
      <c r="E209" s="38">
        <v>301.43333333333334</v>
      </c>
      <c r="F209" s="38">
        <v>298.66666666666669</v>
      </c>
      <c r="G209" s="38">
        <v>294.73333333333335</v>
      </c>
      <c r="H209" s="38">
        <v>308.13333333333333</v>
      </c>
      <c r="I209" s="38">
        <v>312.06666666666672</v>
      </c>
      <c r="J209" s="38">
        <v>314.83333333333331</v>
      </c>
      <c r="K209" s="31">
        <v>309.3</v>
      </c>
      <c r="L209" s="31">
        <v>302.60000000000002</v>
      </c>
      <c r="M209" s="31">
        <v>2.1442199999999998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422.7</v>
      </c>
      <c r="D210" s="38">
        <v>422.06666666666666</v>
      </c>
      <c r="E210" s="38">
        <v>419.13333333333333</v>
      </c>
      <c r="F210" s="38">
        <v>415.56666666666666</v>
      </c>
      <c r="G210" s="38">
        <v>412.63333333333333</v>
      </c>
      <c r="H210" s="38">
        <v>425.63333333333333</v>
      </c>
      <c r="I210" s="38">
        <v>428.56666666666661</v>
      </c>
      <c r="J210" s="38">
        <v>432.13333333333333</v>
      </c>
      <c r="K210" s="31">
        <v>425</v>
      </c>
      <c r="L210" s="31">
        <v>418.5</v>
      </c>
      <c r="M210" s="31">
        <v>67.699089999999998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119.5</v>
      </c>
      <c r="D211" s="38">
        <v>120.36666666666667</v>
      </c>
      <c r="E211" s="38">
        <v>117.63333333333335</v>
      </c>
      <c r="F211" s="38">
        <v>115.76666666666668</v>
      </c>
      <c r="G211" s="38">
        <v>113.03333333333336</v>
      </c>
      <c r="H211" s="38">
        <v>122.23333333333335</v>
      </c>
      <c r="I211" s="38">
        <v>124.96666666666667</v>
      </c>
      <c r="J211" s="38">
        <v>126.83333333333334</v>
      </c>
      <c r="K211" s="31">
        <v>123.1</v>
      </c>
      <c r="L211" s="31">
        <v>118.5</v>
      </c>
      <c r="M211" s="31">
        <v>90.474249999999998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305.95</v>
      </c>
      <c r="D212" s="38">
        <v>304.48333333333335</v>
      </c>
      <c r="E212" s="38">
        <v>300.9666666666667</v>
      </c>
      <c r="F212" s="38">
        <v>295.98333333333335</v>
      </c>
      <c r="G212" s="38">
        <v>292.4666666666667</v>
      </c>
      <c r="H212" s="38">
        <v>309.4666666666667</v>
      </c>
      <c r="I212" s="38">
        <v>312.98333333333335</v>
      </c>
      <c r="J212" s="38">
        <v>317.9666666666667</v>
      </c>
      <c r="K212" s="31">
        <v>308</v>
      </c>
      <c r="L212" s="31">
        <v>299.5</v>
      </c>
      <c r="M212" s="31">
        <v>59.037120000000002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2698.1</v>
      </c>
      <c r="D213" s="38">
        <v>2719.5833333333335</v>
      </c>
      <c r="E213" s="38">
        <v>2669.5166666666669</v>
      </c>
      <c r="F213" s="38">
        <v>2640.9333333333334</v>
      </c>
      <c r="G213" s="38">
        <v>2590.8666666666668</v>
      </c>
      <c r="H213" s="38">
        <v>2748.166666666667</v>
      </c>
      <c r="I213" s="38">
        <v>2798.2333333333336</v>
      </c>
      <c r="J213" s="38">
        <v>2826.8166666666671</v>
      </c>
      <c r="K213" s="31">
        <v>2769.65</v>
      </c>
      <c r="L213" s="31">
        <v>2691</v>
      </c>
      <c r="M213" s="31">
        <v>11.789300000000001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340.6</v>
      </c>
      <c r="D214" s="38">
        <v>340.7166666666667</v>
      </c>
      <c r="E214" s="38">
        <v>337.43333333333339</v>
      </c>
      <c r="F214" s="38">
        <v>334.26666666666671</v>
      </c>
      <c r="G214" s="38">
        <v>330.98333333333341</v>
      </c>
      <c r="H214" s="38">
        <v>343.88333333333338</v>
      </c>
      <c r="I214" s="38">
        <v>347.16666666666669</v>
      </c>
      <c r="J214" s="38">
        <v>350.33333333333337</v>
      </c>
      <c r="K214" s="31">
        <v>344</v>
      </c>
      <c r="L214" s="31">
        <v>337.55</v>
      </c>
      <c r="M214" s="31">
        <v>33.906440000000003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677.05</v>
      </c>
      <c r="D215" s="38">
        <v>677.85</v>
      </c>
      <c r="E215" s="38">
        <v>672.7</v>
      </c>
      <c r="F215" s="38">
        <v>668.35</v>
      </c>
      <c r="G215" s="38">
        <v>663.2</v>
      </c>
      <c r="H215" s="38">
        <v>682.2</v>
      </c>
      <c r="I215" s="38">
        <v>687.34999999999991</v>
      </c>
      <c r="J215" s="38">
        <v>691.7</v>
      </c>
      <c r="K215" s="31">
        <v>683</v>
      </c>
      <c r="L215" s="31">
        <v>673.5</v>
      </c>
      <c r="M215" s="31">
        <v>0.54384999999999994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783.5</v>
      </c>
      <c r="D216" s="38">
        <v>783.16666666666663</v>
      </c>
      <c r="E216" s="38">
        <v>771.33333333333326</v>
      </c>
      <c r="F216" s="38">
        <v>759.16666666666663</v>
      </c>
      <c r="G216" s="38">
        <v>747.33333333333326</v>
      </c>
      <c r="H216" s="38">
        <v>795.33333333333326</v>
      </c>
      <c r="I216" s="38">
        <v>807.16666666666652</v>
      </c>
      <c r="J216" s="38">
        <v>819.33333333333326</v>
      </c>
      <c r="K216" s="31">
        <v>795</v>
      </c>
      <c r="L216" s="31">
        <v>771</v>
      </c>
      <c r="M216" s="31">
        <v>1.5475300000000001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42746.55</v>
      </c>
      <c r="D217" s="38">
        <v>42661.533333333333</v>
      </c>
      <c r="E217" s="38">
        <v>42453.666666666664</v>
      </c>
      <c r="F217" s="38">
        <v>42160.783333333333</v>
      </c>
      <c r="G217" s="38">
        <v>41952.916666666664</v>
      </c>
      <c r="H217" s="38">
        <v>42954.416666666664</v>
      </c>
      <c r="I217" s="38">
        <v>43162.283333333333</v>
      </c>
      <c r="J217" s="38">
        <v>43455.166666666664</v>
      </c>
      <c r="K217" s="31">
        <v>42869.4</v>
      </c>
      <c r="L217" s="31">
        <v>42368.65</v>
      </c>
      <c r="M217" s="31">
        <v>1.6750000000000001E-2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58.3</v>
      </c>
      <c r="D218" s="38">
        <v>58.466666666666669</v>
      </c>
      <c r="E218" s="38">
        <v>57.583333333333336</v>
      </c>
      <c r="F218" s="38">
        <v>56.866666666666667</v>
      </c>
      <c r="G218" s="38">
        <v>55.983333333333334</v>
      </c>
      <c r="H218" s="38">
        <v>59.183333333333337</v>
      </c>
      <c r="I218" s="38">
        <v>60.066666666666663</v>
      </c>
      <c r="J218" s="38">
        <v>60.783333333333339</v>
      </c>
      <c r="K218" s="31">
        <v>59.35</v>
      </c>
      <c r="L218" s="31">
        <v>57.75</v>
      </c>
      <c r="M218" s="31">
        <v>37.820320000000002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62.75</v>
      </c>
      <c r="D219" s="38">
        <v>62.666666666666664</v>
      </c>
      <c r="E219" s="38">
        <v>61.583333333333329</v>
      </c>
      <c r="F219" s="38">
        <v>60.416666666666664</v>
      </c>
      <c r="G219" s="38">
        <v>59.333333333333329</v>
      </c>
      <c r="H219" s="38">
        <v>63.833333333333329</v>
      </c>
      <c r="I219" s="38">
        <v>64.916666666666657</v>
      </c>
      <c r="J219" s="38">
        <v>66.083333333333329</v>
      </c>
      <c r="K219" s="31">
        <v>63.75</v>
      </c>
      <c r="L219" s="31">
        <v>61.5</v>
      </c>
      <c r="M219" s="31">
        <v>97.484350000000006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130.4</v>
      </c>
      <c r="D220" s="38">
        <v>129.28333333333333</v>
      </c>
      <c r="E220" s="38">
        <v>126.11666666666667</v>
      </c>
      <c r="F220" s="38">
        <v>121.83333333333334</v>
      </c>
      <c r="G220" s="38">
        <v>118.66666666666669</v>
      </c>
      <c r="H220" s="38">
        <v>133.56666666666666</v>
      </c>
      <c r="I220" s="38">
        <v>136.73333333333335</v>
      </c>
      <c r="J220" s="38">
        <v>141.01666666666665</v>
      </c>
      <c r="K220" s="31">
        <v>132.44999999999999</v>
      </c>
      <c r="L220" s="31">
        <v>125</v>
      </c>
      <c r="M220" s="31">
        <v>192.00005999999999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946.4</v>
      </c>
      <c r="D221" s="38">
        <v>948.41666666666663</v>
      </c>
      <c r="E221" s="38">
        <v>941.7833333333333</v>
      </c>
      <c r="F221" s="38">
        <v>937.16666666666663</v>
      </c>
      <c r="G221" s="38">
        <v>930.5333333333333</v>
      </c>
      <c r="H221" s="38">
        <v>953.0333333333333</v>
      </c>
      <c r="I221" s="38">
        <v>959.66666666666674</v>
      </c>
      <c r="J221" s="38">
        <v>964.2833333333333</v>
      </c>
      <c r="K221" s="31">
        <v>955.05</v>
      </c>
      <c r="L221" s="31">
        <v>943.8</v>
      </c>
      <c r="M221" s="31">
        <v>85.938069999999996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1337.65</v>
      </c>
      <c r="D222" s="38">
        <v>1339.2166666666669</v>
      </c>
      <c r="E222" s="38">
        <v>1323.9833333333338</v>
      </c>
      <c r="F222" s="38">
        <v>1310.3166666666668</v>
      </c>
      <c r="G222" s="38">
        <v>1295.0833333333337</v>
      </c>
      <c r="H222" s="38">
        <v>1352.8833333333339</v>
      </c>
      <c r="I222" s="38">
        <v>1368.116666666667</v>
      </c>
      <c r="J222" s="38">
        <v>1381.783333333334</v>
      </c>
      <c r="K222" s="31">
        <v>1354.45</v>
      </c>
      <c r="L222" s="31">
        <v>1325.55</v>
      </c>
      <c r="M222" s="31">
        <v>6.4026699999999996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573.29999999999995</v>
      </c>
      <c r="D223" s="38">
        <v>575.2166666666667</v>
      </c>
      <c r="E223" s="38">
        <v>569.18333333333339</v>
      </c>
      <c r="F223" s="38">
        <v>565.06666666666672</v>
      </c>
      <c r="G223" s="38">
        <v>559.03333333333342</v>
      </c>
      <c r="H223" s="38">
        <v>579.33333333333337</v>
      </c>
      <c r="I223" s="38">
        <v>585.36666666666667</v>
      </c>
      <c r="J223" s="38">
        <v>589.48333333333335</v>
      </c>
      <c r="K223" s="31">
        <v>581.25</v>
      </c>
      <c r="L223" s="31">
        <v>571.1</v>
      </c>
      <c r="M223" s="31">
        <v>8.7563300000000002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57.45</v>
      </c>
      <c r="D224" s="38">
        <v>57.483333333333341</v>
      </c>
      <c r="E224" s="38">
        <v>56.616666666666681</v>
      </c>
      <c r="F224" s="38">
        <v>55.783333333333339</v>
      </c>
      <c r="G224" s="38">
        <v>54.916666666666679</v>
      </c>
      <c r="H224" s="38">
        <v>58.316666666666684</v>
      </c>
      <c r="I224" s="38">
        <v>59.183333333333344</v>
      </c>
      <c r="J224" s="38">
        <v>60.016666666666687</v>
      </c>
      <c r="K224" s="31">
        <v>58.35</v>
      </c>
      <c r="L224" s="31">
        <v>56.65</v>
      </c>
      <c r="M224" s="31">
        <v>114.51770999999999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7.45</v>
      </c>
      <c r="D225" s="38">
        <v>7.4666666666666659</v>
      </c>
      <c r="E225" s="38">
        <v>7.383333333333332</v>
      </c>
      <c r="F225" s="38">
        <v>7.3166666666666664</v>
      </c>
      <c r="G225" s="38">
        <v>7.2333333333333325</v>
      </c>
      <c r="H225" s="38">
        <v>7.5333333333333314</v>
      </c>
      <c r="I225" s="38">
        <v>7.6166666666666654</v>
      </c>
      <c r="J225" s="38">
        <v>7.6833333333333309</v>
      </c>
      <c r="K225" s="31">
        <v>7.55</v>
      </c>
      <c r="L225" s="31">
        <v>7.4</v>
      </c>
      <c r="M225" s="31">
        <v>442.64999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111.35</v>
      </c>
      <c r="D226" s="38">
        <v>112.06666666666666</v>
      </c>
      <c r="E226" s="38">
        <v>110.13333333333333</v>
      </c>
      <c r="F226" s="38">
        <v>108.91666666666666</v>
      </c>
      <c r="G226" s="38">
        <v>106.98333333333332</v>
      </c>
      <c r="H226" s="38">
        <v>113.28333333333333</v>
      </c>
      <c r="I226" s="38">
        <v>115.21666666666667</v>
      </c>
      <c r="J226" s="38">
        <v>116.43333333333334</v>
      </c>
      <c r="K226" s="31">
        <v>114</v>
      </c>
      <c r="L226" s="31">
        <v>110.85</v>
      </c>
      <c r="M226" s="31">
        <v>150.08678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79.7</v>
      </c>
      <c r="D227" s="38">
        <v>79.850000000000009</v>
      </c>
      <c r="E227" s="38">
        <v>78.90000000000002</v>
      </c>
      <c r="F227" s="38">
        <v>78.100000000000009</v>
      </c>
      <c r="G227" s="38">
        <v>77.15000000000002</v>
      </c>
      <c r="H227" s="38">
        <v>80.65000000000002</v>
      </c>
      <c r="I227" s="38">
        <v>81.600000000000009</v>
      </c>
      <c r="J227" s="38">
        <v>82.40000000000002</v>
      </c>
      <c r="K227" s="31">
        <v>80.8</v>
      </c>
      <c r="L227" s="31">
        <v>79.05</v>
      </c>
      <c r="M227" s="31">
        <v>278.05119000000002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125.4</v>
      </c>
      <c r="D228" s="38">
        <v>125.89999999999999</v>
      </c>
      <c r="E228" s="38">
        <v>124.29999999999998</v>
      </c>
      <c r="F228" s="38">
        <v>123.19999999999999</v>
      </c>
      <c r="G228" s="38">
        <v>121.59999999999998</v>
      </c>
      <c r="H228" s="38">
        <v>126.99999999999999</v>
      </c>
      <c r="I228" s="38">
        <v>128.59999999999997</v>
      </c>
      <c r="J228" s="38">
        <v>129.69999999999999</v>
      </c>
      <c r="K228" s="31">
        <v>127.5</v>
      </c>
      <c r="L228" s="31">
        <v>124.8</v>
      </c>
      <c r="M228" s="31">
        <v>71.228200000000001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823.4</v>
      </c>
      <c r="D229" s="38">
        <v>824.4666666666667</v>
      </c>
      <c r="E229" s="38">
        <v>815.93333333333339</v>
      </c>
      <c r="F229" s="38">
        <v>808.4666666666667</v>
      </c>
      <c r="G229" s="38">
        <v>799.93333333333339</v>
      </c>
      <c r="H229" s="38">
        <v>831.93333333333339</v>
      </c>
      <c r="I229" s="38">
        <v>840.4666666666667</v>
      </c>
      <c r="J229" s="38">
        <v>847.93333333333339</v>
      </c>
      <c r="K229" s="31">
        <v>833</v>
      </c>
      <c r="L229" s="31">
        <v>817</v>
      </c>
      <c r="M229" s="31">
        <v>0.17602999999999999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495.3</v>
      </c>
      <c r="D230" s="38">
        <v>494.7833333333333</v>
      </c>
      <c r="E230" s="38">
        <v>488.56666666666661</v>
      </c>
      <c r="F230" s="38">
        <v>481.83333333333331</v>
      </c>
      <c r="G230" s="38">
        <v>475.61666666666662</v>
      </c>
      <c r="H230" s="38">
        <v>501.51666666666659</v>
      </c>
      <c r="I230" s="38">
        <v>507.73333333333329</v>
      </c>
      <c r="J230" s="38">
        <v>514.46666666666658</v>
      </c>
      <c r="K230" s="31">
        <v>501</v>
      </c>
      <c r="L230" s="31">
        <v>488.05</v>
      </c>
      <c r="M230" s="31">
        <v>24.77797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509.9</v>
      </c>
      <c r="D231" s="38">
        <v>510.23333333333329</v>
      </c>
      <c r="E231" s="38">
        <v>505.76666666666654</v>
      </c>
      <c r="F231" s="38">
        <v>501.63333333333327</v>
      </c>
      <c r="G231" s="38">
        <v>497.16666666666652</v>
      </c>
      <c r="H231" s="38">
        <v>514.36666666666656</v>
      </c>
      <c r="I231" s="38">
        <v>518.83333333333337</v>
      </c>
      <c r="J231" s="38">
        <v>522.96666666666658</v>
      </c>
      <c r="K231" s="31">
        <v>514.70000000000005</v>
      </c>
      <c r="L231" s="31">
        <v>506.1</v>
      </c>
      <c r="M231" s="31">
        <v>8.05077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382.45</v>
      </c>
      <c r="D232" s="38">
        <v>385.11666666666662</v>
      </c>
      <c r="E232" s="38">
        <v>377.68333333333322</v>
      </c>
      <c r="F232" s="38">
        <v>372.91666666666663</v>
      </c>
      <c r="G232" s="38">
        <v>365.48333333333323</v>
      </c>
      <c r="H232" s="38">
        <v>389.88333333333321</v>
      </c>
      <c r="I232" s="38">
        <v>397.31666666666661</v>
      </c>
      <c r="J232" s="38">
        <v>402.0833333333332</v>
      </c>
      <c r="K232" s="31">
        <v>392.55</v>
      </c>
      <c r="L232" s="31">
        <v>380.35</v>
      </c>
      <c r="M232" s="31">
        <v>43.22916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211.05</v>
      </c>
      <c r="D233" s="38">
        <v>212.23333333333335</v>
      </c>
      <c r="E233" s="38">
        <v>208.31666666666669</v>
      </c>
      <c r="F233" s="38">
        <v>205.58333333333334</v>
      </c>
      <c r="G233" s="38">
        <v>201.66666666666669</v>
      </c>
      <c r="H233" s="38">
        <v>214.9666666666667</v>
      </c>
      <c r="I233" s="38">
        <v>218.88333333333333</v>
      </c>
      <c r="J233" s="38">
        <v>221.6166666666667</v>
      </c>
      <c r="K233" s="31">
        <v>216.15</v>
      </c>
      <c r="L233" s="31">
        <v>209.5</v>
      </c>
      <c r="M233" s="31">
        <v>38.65531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2745.8</v>
      </c>
      <c r="D234" s="38">
        <v>2777.2666666666664</v>
      </c>
      <c r="E234" s="38">
        <v>2704.5333333333328</v>
      </c>
      <c r="F234" s="38">
        <v>2663.2666666666664</v>
      </c>
      <c r="G234" s="38">
        <v>2590.5333333333328</v>
      </c>
      <c r="H234" s="38">
        <v>2818.5333333333328</v>
      </c>
      <c r="I234" s="38">
        <v>2891.2666666666664</v>
      </c>
      <c r="J234" s="38">
        <v>2932.5333333333328</v>
      </c>
      <c r="K234" s="31">
        <v>2850</v>
      </c>
      <c r="L234" s="31">
        <v>2736</v>
      </c>
      <c r="M234" s="31">
        <v>1.8416999999999999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308.3</v>
      </c>
      <c r="D235" s="38">
        <v>306.61666666666667</v>
      </c>
      <c r="E235" s="38">
        <v>303.18333333333334</v>
      </c>
      <c r="F235" s="38">
        <v>298.06666666666666</v>
      </c>
      <c r="G235" s="38">
        <v>294.63333333333333</v>
      </c>
      <c r="H235" s="38">
        <v>311.73333333333335</v>
      </c>
      <c r="I235" s="38">
        <v>315.16666666666674</v>
      </c>
      <c r="J235" s="38">
        <v>320.28333333333336</v>
      </c>
      <c r="K235" s="31">
        <v>310.05</v>
      </c>
      <c r="L235" s="31">
        <v>301.5</v>
      </c>
      <c r="M235" s="31">
        <v>18.12762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2631.05</v>
      </c>
      <c r="D236" s="38">
        <v>2655.9833333333336</v>
      </c>
      <c r="E236" s="38">
        <v>2597.0666666666671</v>
      </c>
      <c r="F236" s="38">
        <v>2563.0833333333335</v>
      </c>
      <c r="G236" s="38">
        <v>2504.166666666667</v>
      </c>
      <c r="H236" s="38">
        <v>2689.9666666666672</v>
      </c>
      <c r="I236" s="38">
        <v>2748.8833333333332</v>
      </c>
      <c r="J236" s="38">
        <v>2782.8666666666672</v>
      </c>
      <c r="K236" s="31">
        <v>2714.9</v>
      </c>
      <c r="L236" s="31">
        <v>2622</v>
      </c>
      <c r="M236" s="31">
        <v>4.8189900000000003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1448.45</v>
      </c>
      <c r="D237" s="38">
        <v>1448.8166666666666</v>
      </c>
      <c r="E237" s="38">
        <v>1432.6333333333332</v>
      </c>
      <c r="F237" s="38">
        <v>1416.8166666666666</v>
      </c>
      <c r="G237" s="38">
        <v>1400.6333333333332</v>
      </c>
      <c r="H237" s="38">
        <v>1464.6333333333332</v>
      </c>
      <c r="I237" s="38">
        <v>1480.8166666666666</v>
      </c>
      <c r="J237" s="38">
        <v>1496.6333333333332</v>
      </c>
      <c r="K237" s="31">
        <v>1465</v>
      </c>
      <c r="L237" s="31">
        <v>1433</v>
      </c>
      <c r="M237" s="31">
        <v>0.41461999999999999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1357.1</v>
      </c>
      <c r="D238" s="38">
        <v>1368.0166666666667</v>
      </c>
      <c r="E238" s="38">
        <v>1342.0833333333333</v>
      </c>
      <c r="F238" s="38">
        <v>1327.0666666666666</v>
      </c>
      <c r="G238" s="38">
        <v>1301.1333333333332</v>
      </c>
      <c r="H238" s="38">
        <v>1383.0333333333333</v>
      </c>
      <c r="I238" s="38">
        <v>1408.9666666666667</v>
      </c>
      <c r="J238" s="38">
        <v>1423.9833333333333</v>
      </c>
      <c r="K238" s="31">
        <v>1393.95</v>
      </c>
      <c r="L238" s="31">
        <v>1353</v>
      </c>
      <c r="M238" s="31">
        <v>29.22616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163.4</v>
      </c>
      <c r="D239" s="38">
        <v>163.76666666666668</v>
      </c>
      <c r="E239" s="38">
        <v>161.13333333333335</v>
      </c>
      <c r="F239" s="38">
        <v>158.86666666666667</v>
      </c>
      <c r="G239" s="38">
        <v>156.23333333333335</v>
      </c>
      <c r="H239" s="38">
        <v>166.03333333333336</v>
      </c>
      <c r="I239" s="38">
        <v>168.66666666666669</v>
      </c>
      <c r="J239" s="38">
        <v>170.93333333333337</v>
      </c>
      <c r="K239" s="31">
        <v>166.4</v>
      </c>
      <c r="L239" s="31">
        <v>161.5</v>
      </c>
      <c r="M239" s="31">
        <v>78.010199999999998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15.85</v>
      </c>
      <c r="D240" s="38">
        <v>15.883333333333335</v>
      </c>
      <c r="E240" s="38">
        <v>15.666666666666668</v>
      </c>
      <c r="F240" s="38">
        <v>15.483333333333333</v>
      </c>
      <c r="G240" s="38">
        <v>15.266666666666666</v>
      </c>
      <c r="H240" s="38">
        <v>16.06666666666667</v>
      </c>
      <c r="I240" s="38">
        <v>16.283333333333335</v>
      </c>
      <c r="J240" s="38">
        <v>16.466666666666672</v>
      </c>
      <c r="K240" s="31">
        <v>16.100000000000001</v>
      </c>
      <c r="L240" s="31">
        <v>15.7</v>
      </c>
      <c r="M240" s="31">
        <v>88.262219999999999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1330.2</v>
      </c>
      <c r="D241" s="38">
        <v>1333.7833333333333</v>
      </c>
      <c r="E241" s="38">
        <v>1321.7666666666667</v>
      </c>
      <c r="F241" s="38">
        <v>1313.3333333333333</v>
      </c>
      <c r="G241" s="38">
        <v>1301.3166666666666</v>
      </c>
      <c r="H241" s="38">
        <v>1342.2166666666667</v>
      </c>
      <c r="I241" s="38">
        <v>1354.2333333333331</v>
      </c>
      <c r="J241" s="38">
        <v>1362.6666666666667</v>
      </c>
      <c r="K241" s="31">
        <v>1345.8</v>
      </c>
      <c r="L241" s="31">
        <v>1325.35</v>
      </c>
      <c r="M241" s="31">
        <v>62.956470000000003</v>
      </c>
      <c r="N241" s="1"/>
      <c r="O241" s="1"/>
    </row>
    <row r="242" spans="1:15" ht="12.75" customHeight="1">
      <c r="A242" s="33">
        <v>232</v>
      </c>
      <c r="B242" s="58" t="s">
        <v>889</v>
      </c>
      <c r="C242" s="31">
        <v>2762.5</v>
      </c>
      <c r="D242" s="38">
        <v>2763.7833333333333</v>
      </c>
      <c r="E242" s="38">
        <v>2740.8166666666666</v>
      </c>
      <c r="F242" s="38">
        <v>2719.1333333333332</v>
      </c>
      <c r="G242" s="38">
        <v>2696.1666666666665</v>
      </c>
      <c r="H242" s="38">
        <v>2785.4666666666667</v>
      </c>
      <c r="I242" s="38">
        <v>2808.4333333333329</v>
      </c>
      <c r="J242" s="38">
        <v>2830.1166666666668</v>
      </c>
      <c r="K242" s="31">
        <v>2786.75</v>
      </c>
      <c r="L242" s="31">
        <v>2742.1</v>
      </c>
      <c r="M242" s="31">
        <v>0.17249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601.79999999999995</v>
      </c>
      <c r="D243" s="38">
        <v>597.26666666666665</v>
      </c>
      <c r="E243" s="38">
        <v>579.5333333333333</v>
      </c>
      <c r="F243" s="38">
        <v>557.26666666666665</v>
      </c>
      <c r="G243" s="38">
        <v>539.5333333333333</v>
      </c>
      <c r="H243" s="38">
        <v>619.5333333333333</v>
      </c>
      <c r="I243" s="38">
        <v>637.26666666666665</v>
      </c>
      <c r="J243" s="38">
        <v>659.5333333333333</v>
      </c>
      <c r="K243" s="31">
        <v>615</v>
      </c>
      <c r="L243" s="31">
        <v>575</v>
      </c>
      <c r="M243" s="31">
        <v>54.811410000000002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26.4</v>
      </c>
      <c r="D244" s="38">
        <v>26.366666666666664</v>
      </c>
      <c r="E244" s="38">
        <v>25.933333333333326</v>
      </c>
      <c r="F244" s="38">
        <v>25.466666666666661</v>
      </c>
      <c r="G244" s="38">
        <v>25.033333333333324</v>
      </c>
      <c r="H244" s="38">
        <v>26.833333333333329</v>
      </c>
      <c r="I244" s="38">
        <v>27.266666666666666</v>
      </c>
      <c r="J244" s="38">
        <v>27.733333333333331</v>
      </c>
      <c r="K244" s="31">
        <v>26.8</v>
      </c>
      <c r="L244" s="31">
        <v>25.9</v>
      </c>
      <c r="M244" s="31">
        <v>147.85255000000001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99.2</v>
      </c>
      <c r="D245" s="38">
        <v>99.75</v>
      </c>
      <c r="E245" s="38">
        <v>98.25</v>
      </c>
      <c r="F245" s="38">
        <v>97.3</v>
      </c>
      <c r="G245" s="38">
        <v>95.8</v>
      </c>
      <c r="H245" s="38">
        <v>100.7</v>
      </c>
      <c r="I245" s="38">
        <v>102.2</v>
      </c>
      <c r="J245" s="38">
        <v>103.15</v>
      </c>
      <c r="K245" s="31">
        <v>101.25</v>
      </c>
      <c r="L245" s="31">
        <v>98.8</v>
      </c>
      <c r="M245" s="31">
        <v>375.46404999999999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759.3</v>
      </c>
      <c r="D246" s="38">
        <v>760.01666666666654</v>
      </c>
      <c r="E246" s="38">
        <v>754.1333333333331</v>
      </c>
      <c r="F246" s="38">
        <v>748.96666666666658</v>
      </c>
      <c r="G246" s="38">
        <v>743.08333333333314</v>
      </c>
      <c r="H246" s="38">
        <v>765.18333333333305</v>
      </c>
      <c r="I246" s="38">
        <v>771.06666666666649</v>
      </c>
      <c r="J246" s="38">
        <v>776.23333333333301</v>
      </c>
      <c r="K246" s="31">
        <v>765.9</v>
      </c>
      <c r="L246" s="31">
        <v>754.85</v>
      </c>
      <c r="M246" s="31">
        <v>4.2828400000000002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26.4</v>
      </c>
      <c r="D247" s="38">
        <v>26.416666666666668</v>
      </c>
      <c r="E247" s="38">
        <v>26.083333333333336</v>
      </c>
      <c r="F247" s="38">
        <v>25.766666666666669</v>
      </c>
      <c r="G247" s="38">
        <v>25.433333333333337</v>
      </c>
      <c r="H247" s="38">
        <v>26.733333333333334</v>
      </c>
      <c r="I247" s="38">
        <v>27.06666666666667</v>
      </c>
      <c r="J247" s="38">
        <v>27.383333333333333</v>
      </c>
      <c r="K247" s="31">
        <v>26.75</v>
      </c>
      <c r="L247" s="31">
        <v>26.1</v>
      </c>
      <c r="M247" s="31">
        <v>57.938749999999999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630.65</v>
      </c>
      <c r="D248" s="38">
        <v>631.36666666666667</v>
      </c>
      <c r="E248" s="38">
        <v>626.2833333333333</v>
      </c>
      <c r="F248" s="38">
        <v>621.91666666666663</v>
      </c>
      <c r="G248" s="38">
        <v>616.83333333333326</v>
      </c>
      <c r="H248" s="38">
        <v>635.73333333333335</v>
      </c>
      <c r="I248" s="38">
        <v>640.81666666666661</v>
      </c>
      <c r="J248" s="38">
        <v>645.18333333333339</v>
      </c>
      <c r="K248" s="31">
        <v>636.45000000000005</v>
      </c>
      <c r="L248" s="31">
        <v>627</v>
      </c>
      <c r="M248" s="31">
        <v>10.54909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33.1</v>
      </c>
      <c r="D249" s="38">
        <v>33.166666666666664</v>
      </c>
      <c r="E249" s="38">
        <v>32.833333333333329</v>
      </c>
      <c r="F249" s="38">
        <v>32.566666666666663</v>
      </c>
      <c r="G249" s="38">
        <v>32.233333333333327</v>
      </c>
      <c r="H249" s="38">
        <v>33.43333333333333</v>
      </c>
      <c r="I249" s="38">
        <v>33.766666666666659</v>
      </c>
      <c r="J249" s="38">
        <v>34.033333333333331</v>
      </c>
      <c r="K249" s="31">
        <v>33.5</v>
      </c>
      <c r="L249" s="31">
        <v>32.9</v>
      </c>
      <c r="M249" s="31">
        <v>149.12804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601.95000000000005</v>
      </c>
      <c r="D250" s="38">
        <v>604.44999999999993</v>
      </c>
      <c r="E250" s="38">
        <v>596.99999999999989</v>
      </c>
      <c r="F250" s="38">
        <v>592.04999999999995</v>
      </c>
      <c r="G250" s="38">
        <v>584.59999999999991</v>
      </c>
      <c r="H250" s="38">
        <v>609.39999999999986</v>
      </c>
      <c r="I250" s="38">
        <v>616.84999999999991</v>
      </c>
      <c r="J250" s="38">
        <v>621.79999999999984</v>
      </c>
      <c r="K250" s="31">
        <v>611.9</v>
      </c>
      <c r="L250" s="31">
        <v>599.5</v>
      </c>
      <c r="M250" s="31">
        <v>4.2607299999999997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468.4</v>
      </c>
      <c r="D251" s="38">
        <v>470.5</v>
      </c>
      <c r="E251" s="38">
        <v>465.5</v>
      </c>
      <c r="F251" s="38">
        <v>462.6</v>
      </c>
      <c r="G251" s="38">
        <v>457.6</v>
      </c>
      <c r="H251" s="38">
        <v>473.4</v>
      </c>
      <c r="I251" s="38">
        <v>478.4</v>
      </c>
      <c r="J251" s="38">
        <v>481.29999999999995</v>
      </c>
      <c r="K251" s="31">
        <v>475.5</v>
      </c>
      <c r="L251" s="31">
        <v>467.6</v>
      </c>
      <c r="M251" s="31">
        <v>73.23451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108.65</v>
      </c>
      <c r="D252" s="38">
        <v>108.75</v>
      </c>
      <c r="E252" s="38">
        <v>108</v>
      </c>
      <c r="F252" s="38">
        <v>107.35</v>
      </c>
      <c r="G252" s="38">
        <v>106.6</v>
      </c>
      <c r="H252" s="38">
        <v>109.4</v>
      </c>
      <c r="I252" s="38">
        <v>110.15</v>
      </c>
      <c r="J252" s="38">
        <v>110.80000000000001</v>
      </c>
      <c r="K252" s="31">
        <v>109.5</v>
      </c>
      <c r="L252" s="31">
        <v>108.1</v>
      </c>
      <c r="M252" s="31">
        <v>1.88944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112.1</v>
      </c>
      <c r="D253" s="38">
        <v>111.08333333333333</v>
      </c>
      <c r="E253" s="38">
        <v>108.16666666666666</v>
      </c>
      <c r="F253" s="38">
        <v>104.23333333333333</v>
      </c>
      <c r="G253" s="38">
        <v>101.31666666666666</v>
      </c>
      <c r="H253" s="38">
        <v>115.01666666666665</v>
      </c>
      <c r="I253" s="38">
        <v>117.93333333333331</v>
      </c>
      <c r="J253" s="38">
        <v>121.86666666666665</v>
      </c>
      <c r="K253" s="31">
        <v>114</v>
      </c>
      <c r="L253" s="31">
        <v>107.15</v>
      </c>
      <c r="M253" s="31">
        <v>116.71042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2295.35</v>
      </c>
      <c r="D254" s="38">
        <v>2298.4500000000003</v>
      </c>
      <c r="E254" s="38">
        <v>2271.9000000000005</v>
      </c>
      <c r="F254" s="38">
        <v>2248.4500000000003</v>
      </c>
      <c r="G254" s="38">
        <v>2221.9000000000005</v>
      </c>
      <c r="H254" s="38">
        <v>2321.9000000000005</v>
      </c>
      <c r="I254" s="38">
        <v>2348.4500000000007</v>
      </c>
      <c r="J254" s="38">
        <v>2371.9000000000005</v>
      </c>
      <c r="K254" s="31">
        <v>2325</v>
      </c>
      <c r="L254" s="31">
        <v>2275</v>
      </c>
      <c r="M254" s="31">
        <v>0.23985999999999999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1348.75</v>
      </c>
      <c r="D255" s="38">
        <v>1329.1166666666668</v>
      </c>
      <c r="E255" s="38">
        <v>1290.6833333333336</v>
      </c>
      <c r="F255" s="38">
        <v>1232.6166666666668</v>
      </c>
      <c r="G255" s="38">
        <v>1194.1833333333336</v>
      </c>
      <c r="H255" s="38">
        <v>1387.1833333333336</v>
      </c>
      <c r="I255" s="38">
        <v>1425.616666666667</v>
      </c>
      <c r="J255" s="38">
        <v>1483.6833333333336</v>
      </c>
      <c r="K255" s="31">
        <v>1367.55</v>
      </c>
      <c r="L255" s="31">
        <v>1271.05</v>
      </c>
      <c r="M255" s="31">
        <v>13.52237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610.20000000000005</v>
      </c>
      <c r="D256" s="38">
        <v>609.1</v>
      </c>
      <c r="E256" s="38">
        <v>603.5</v>
      </c>
      <c r="F256" s="38">
        <v>596.79999999999995</v>
      </c>
      <c r="G256" s="38">
        <v>591.19999999999993</v>
      </c>
      <c r="H256" s="38">
        <v>615.80000000000007</v>
      </c>
      <c r="I256" s="38">
        <v>621.4000000000002</v>
      </c>
      <c r="J256" s="38">
        <v>628.10000000000014</v>
      </c>
      <c r="K256" s="31">
        <v>614.70000000000005</v>
      </c>
      <c r="L256" s="31">
        <v>602.4</v>
      </c>
      <c r="M256" s="31">
        <v>24.277799999999999</v>
      </c>
      <c r="N256" s="1"/>
      <c r="O256" s="1"/>
    </row>
    <row r="257" spans="1:15" ht="12.75" customHeight="1">
      <c r="A257" s="33">
        <v>247</v>
      </c>
      <c r="B257" s="58" t="s">
        <v>890</v>
      </c>
      <c r="C257" s="31">
        <v>324.2</v>
      </c>
      <c r="D257" s="38">
        <v>323.41666666666669</v>
      </c>
      <c r="E257" s="38">
        <v>320.83333333333337</v>
      </c>
      <c r="F257" s="38">
        <v>317.4666666666667</v>
      </c>
      <c r="G257" s="38">
        <v>314.88333333333338</v>
      </c>
      <c r="H257" s="38">
        <v>326.78333333333336</v>
      </c>
      <c r="I257" s="38">
        <v>329.36666666666673</v>
      </c>
      <c r="J257" s="38">
        <v>332.73333333333335</v>
      </c>
      <c r="K257" s="31">
        <v>326</v>
      </c>
      <c r="L257" s="31">
        <v>320.05</v>
      </c>
      <c r="M257" s="31">
        <v>0.50649999999999995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3290.35</v>
      </c>
      <c r="D258" s="38">
        <v>3300.5</v>
      </c>
      <c r="E258" s="38">
        <v>3257.15</v>
      </c>
      <c r="F258" s="38">
        <v>3223.9500000000003</v>
      </c>
      <c r="G258" s="38">
        <v>3180.6000000000004</v>
      </c>
      <c r="H258" s="38">
        <v>3333.7</v>
      </c>
      <c r="I258" s="38">
        <v>3377.05</v>
      </c>
      <c r="J258" s="38">
        <v>3410.2499999999995</v>
      </c>
      <c r="K258" s="31">
        <v>3343.85</v>
      </c>
      <c r="L258" s="31">
        <v>3267.3</v>
      </c>
      <c r="M258" s="31">
        <v>1.01126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683.25</v>
      </c>
      <c r="D259" s="38">
        <v>686.75</v>
      </c>
      <c r="E259" s="38">
        <v>677.5</v>
      </c>
      <c r="F259" s="38">
        <v>671.75</v>
      </c>
      <c r="G259" s="38">
        <v>662.5</v>
      </c>
      <c r="H259" s="38">
        <v>692.5</v>
      </c>
      <c r="I259" s="38">
        <v>701.75</v>
      </c>
      <c r="J259" s="38">
        <v>707.5</v>
      </c>
      <c r="K259" s="31">
        <v>696</v>
      </c>
      <c r="L259" s="31">
        <v>681</v>
      </c>
      <c r="M259" s="31">
        <v>2.3297500000000002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311</v>
      </c>
      <c r="D260" s="38">
        <v>313.48333333333335</v>
      </c>
      <c r="E260" s="38">
        <v>308.2166666666667</v>
      </c>
      <c r="F260" s="38">
        <v>305.43333333333334</v>
      </c>
      <c r="G260" s="38">
        <v>300.16666666666669</v>
      </c>
      <c r="H260" s="38">
        <v>316.26666666666671</v>
      </c>
      <c r="I260" s="38">
        <v>321.53333333333336</v>
      </c>
      <c r="J260" s="38">
        <v>324.31666666666672</v>
      </c>
      <c r="K260" s="31">
        <v>318.75</v>
      </c>
      <c r="L260" s="31">
        <v>310.7</v>
      </c>
      <c r="M260" s="31">
        <v>9.2880199999999995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73.95</v>
      </c>
      <c r="D261" s="38">
        <v>74.083333333333329</v>
      </c>
      <c r="E261" s="38">
        <v>72.816666666666663</v>
      </c>
      <c r="F261" s="38">
        <v>71.683333333333337</v>
      </c>
      <c r="G261" s="38">
        <v>70.416666666666671</v>
      </c>
      <c r="H261" s="38">
        <v>75.216666666666654</v>
      </c>
      <c r="I261" s="38">
        <v>76.483333333333334</v>
      </c>
      <c r="J261" s="38">
        <v>77.616666666666646</v>
      </c>
      <c r="K261" s="31">
        <v>75.349999999999994</v>
      </c>
      <c r="L261" s="31">
        <v>72.95</v>
      </c>
      <c r="M261" s="31">
        <v>24.738939999999999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363.15</v>
      </c>
      <c r="D262" s="38">
        <v>365</v>
      </c>
      <c r="E262" s="38">
        <v>359.7</v>
      </c>
      <c r="F262" s="38">
        <v>356.25</v>
      </c>
      <c r="G262" s="38">
        <v>350.95</v>
      </c>
      <c r="H262" s="38">
        <v>368.45</v>
      </c>
      <c r="I262" s="38">
        <v>373.74999999999994</v>
      </c>
      <c r="J262" s="38">
        <v>377.2</v>
      </c>
      <c r="K262" s="31">
        <v>370.3</v>
      </c>
      <c r="L262" s="31">
        <v>361.55</v>
      </c>
      <c r="M262" s="31">
        <v>5.6660000000000004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306.64999999999998</v>
      </c>
      <c r="D263" s="38">
        <v>308.98333333333335</v>
      </c>
      <c r="E263" s="38">
        <v>302.16666666666669</v>
      </c>
      <c r="F263" s="38">
        <v>297.68333333333334</v>
      </c>
      <c r="G263" s="38">
        <v>290.86666666666667</v>
      </c>
      <c r="H263" s="38">
        <v>313.4666666666667</v>
      </c>
      <c r="I263" s="38">
        <v>320.2833333333333</v>
      </c>
      <c r="J263" s="38">
        <v>324.76666666666671</v>
      </c>
      <c r="K263" s="31">
        <v>315.8</v>
      </c>
      <c r="L263" s="31">
        <v>304.5</v>
      </c>
      <c r="M263" s="31">
        <v>33.720509999999997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788.4</v>
      </c>
      <c r="D264" s="38">
        <v>791.56666666666661</v>
      </c>
      <c r="E264" s="38">
        <v>781.23333333333323</v>
      </c>
      <c r="F264" s="38">
        <v>774.06666666666661</v>
      </c>
      <c r="G264" s="38">
        <v>763.73333333333323</v>
      </c>
      <c r="H264" s="38">
        <v>798.73333333333323</v>
      </c>
      <c r="I264" s="38">
        <v>809.06666666666672</v>
      </c>
      <c r="J264" s="38">
        <v>816.23333333333323</v>
      </c>
      <c r="K264" s="31">
        <v>801.9</v>
      </c>
      <c r="L264" s="31">
        <v>784.4</v>
      </c>
      <c r="M264" s="31">
        <v>25.478210000000001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493.25</v>
      </c>
      <c r="D265" s="38">
        <v>493.95</v>
      </c>
      <c r="E265" s="38">
        <v>487.4</v>
      </c>
      <c r="F265" s="38">
        <v>481.55</v>
      </c>
      <c r="G265" s="38">
        <v>475</v>
      </c>
      <c r="H265" s="38">
        <v>499.79999999999995</v>
      </c>
      <c r="I265" s="38">
        <v>506.35</v>
      </c>
      <c r="J265" s="38">
        <v>512.19999999999993</v>
      </c>
      <c r="K265" s="31">
        <v>500.5</v>
      </c>
      <c r="L265" s="31">
        <v>488.1</v>
      </c>
      <c r="M265" s="31">
        <v>22.126570000000001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409</v>
      </c>
      <c r="D266" s="38">
        <v>412.2833333333333</v>
      </c>
      <c r="E266" s="38">
        <v>404.71666666666658</v>
      </c>
      <c r="F266" s="38">
        <v>400.43333333333328</v>
      </c>
      <c r="G266" s="38">
        <v>392.86666666666656</v>
      </c>
      <c r="H266" s="38">
        <v>416.56666666666661</v>
      </c>
      <c r="I266" s="38">
        <v>424.13333333333333</v>
      </c>
      <c r="J266" s="38">
        <v>428.41666666666663</v>
      </c>
      <c r="K266" s="31">
        <v>419.85</v>
      </c>
      <c r="L266" s="31">
        <v>408</v>
      </c>
      <c r="M266" s="31">
        <v>3.4101599999999999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386.2</v>
      </c>
      <c r="D267" s="38">
        <v>389.48333333333329</v>
      </c>
      <c r="E267" s="38">
        <v>381.56666666666661</v>
      </c>
      <c r="F267" s="38">
        <v>376.93333333333334</v>
      </c>
      <c r="G267" s="38">
        <v>369.01666666666665</v>
      </c>
      <c r="H267" s="38">
        <v>394.11666666666656</v>
      </c>
      <c r="I267" s="38">
        <v>402.03333333333319</v>
      </c>
      <c r="J267" s="38">
        <v>406.66666666666652</v>
      </c>
      <c r="K267" s="31">
        <v>397.4</v>
      </c>
      <c r="L267" s="31">
        <v>384.85</v>
      </c>
      <c r="M267" s="31">
        <v>0.83987000000000001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739.35</v>
      </c>
      <c r="D268" s="38">
        <v>739.18333333333339</v>
      </c>
      <c r="E268" s="38">
        <v>730.16666666666674</v>
      </c>
      <c r="F268" s="38">
        <v>720.98333333333335</v>
      </c>
      <c r="G268" s="38">
        <v>711.9666666666667</v>
      </c>
      <c r="H268" s="38">
        <v>748.36666666666679</v>
      </c>
      <c r="I268" s="38">
        <v>757.38333333333344</v>
      </c>
      <c r="J268" s="38">
        <v>766.56666666666683</v>
      </c>
      <c r="K268" s="31">
        <v>748.2</v>
      </c>
      <c r="L268" s="31">
        <v>730</v>
      </c>
      <c r="M268" s="31">
        <v>0.98767000000000005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238.15</v>
      </c>
      <c r="D269" s="38">
        <v>238.43333333333331</v>
      </c>
      <c r="E269" s="38">
        <v>234.16666666666663</v>
      </c>
      <c r="F269" s="38">
        <v>230.18333333333331</v>
      </c>
      <c r="G269" s="38">
        <v>225.91666666666663</v>
      </c>
      <c r="H269" s="38">
        <v>242.41666666666663</v>
      </c>
      <c r="I269" s="38">
        <v>246.68333333333334</v>
      </c>
      <c r="J269" s="38">
        <v>250.66666666666663</v>
      </c>
      <c r="K269" s="31">
        <v>242.7</v>
      </c>
      <c r="L269" s="31">
        <v>234.45</v>
      </c>
      <c r="M269" s="31">
        <v>5.1540400000000002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1230.3</v>
      </c>
      <c r="D270" s="38">
        <v>1236.3833333333332</v>
      </c>
      <c r="E270" s="38">
        <v>1218.8666666666663</v>
      </c>
      <c r="F270" s="38">
        <v>1207.4333333333332</v>
      </c>
      <c r="G270" s="38">
        <v>1189.9166666666663</v>
      </c>
      <c r="H270" s="38">
        <v>1247.8166666666664</v>
      </c>
      <c r="I270" s="38">
        <v>1265.3333333333333</v>
      </c>
      <c r="J270" s="38">
        <v>1276.7666666666664</v>
      </c>
      <c r="K270" s="31">
        <v>1253.9000000000001</v>
      </c>
      <c r="L270" s="31">
        <v>1224.95</v>
      </c>
      <c r="M270" s="31">
        <v>1.3227599999999999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162.55000000000001</v>
      </c>
      <c r="D271" s="38">
        <v>162.25</v>
      </c>
      <c r="E271" s="38">
        <v>158</v>
      </c>
      <c r="F271" s="38">
        <v>153.44999999999999</v>
      </c>
      <c r="G271" s="38">
        <v>149.19999999999999</v>
      </c>
      <c r="H271" s="38">
        <v>166.8</v>
      </c>
      <c r="I271" s="38">
        <v>171.05</v>
      </c>
      <c r="J271" s="38">
        <v>175.60000000000002</v>
      </c>
      <c r="K271" s="31">
        <v>166.5</v>
      </c>
      <c r="L271" s="31">
        <v>157.69999999999999</v>
      </c>
      <c r="M271" s="31">
        <v>421.09534000000002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313.8</v>
      </c>
      <c r="D272" s="38">
        <v>315.41666666666669</v>
      </c>
      <c r="E272" s="38">
        <v>311.38333333333338</v>
      </c>
      <c r="F272" s="38">
        <v>308.9666666666667</v>
      </c>
      <c r="G272" s="38">
        <v>304.93333333333339</v>
      </c>
      <c r="H272" s="38">
        <v>317.83333333333337</v>
      </c>
      <c r="I272" s="38">
        <v>321.86666666666667</v>
      </c>
      <c r="J272" s="38">
        <v>324.28333333333336</v>
      </c>
      <c r="K272" s="31">
        <v>319.45</v>
      </c>
      <c r="L272" s="31">
        <v>313</v>
      </c>
      <c r="M272" s="31">
        <v>4.9345499999999998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128.94999999999999</v>
      </c>
      <c r="D273" s="38">
        <v>129.53333333333333</v>
      </c>
      <c r="E273" s="38">
        <v>127.56666666666666</v>
      </c>
      <c r="F273" s="38">
        <v>126.18333333333334</v>
      </c>
      <c r="G273" s="38">
        <v>124.21666666666667</v>
      </c>
      <c r="H273" s="38">
        <v>130.91666666666666</v>
      </c>
      <c r="I273" s="38">
        <v>132.8833333333333</v>
      </c>
      <c r="J273" s="38">
        <v>134.26666666666665</v>
      </c>
      <c r="K273" s="31">
        <v>131.5</v>
      </c>
      <c r="L273" s="31">
        <v>128.15</v>
      </c>
      <c r="M273" s="31">
        <v>20.290610000000001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596.5</v>
      </c>
      <c r="D274" s="38">
        <v>599.51666666666677</v>
      </c>
      <c r="E274" s="38">
        <v>587.08333333333348</v>
      </c>
      <c r="F274" s="38">
        <v>577.66666666666674</v>
      </c>
      <c r="G274" s="38">
        <v>565.23333333333346</v>
      </c>
      <c r="H274" s="38">
        <v>608.93333333333351</v>
      </c>
      <c r="I274" s="38">
        <v>621.36666666666667</v>
      </c>
      <c r="J274" s="38">
        <v>630.78333333333353</v>
      </c>
      <c r="K274" s="31">
        <v>611.95000000000005</v>
      </c>
      <c r="L274" s="31">
        <v>590.1</v>
      </c>
      <c r="M274" s="31">
        <v>9.4785599999999999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2308.75</v>
      </c>
      <c r="D275" s="38">
        <v>2311.9166666666665</v>
      </c>
      <c r="E275" s="38">
        <v>2288.8833333333332</v>
      </c>
      <c r="F275" s="38">
        <v>2269.0166666666669</v>
      </c>
      <c r="G275" s="38">
        <v>2245.9833333333336</v>
      </c>
      <c r="H275" s="38">
        <v>2331.7833333333328</v>
      </c>
      <c r="I275" s="38">
        <v>2354.8166666666666</v>
      </c>
      <c r="J275" s="38">
        <v>2374.6833333333325</v>
      </c>
      <c r="K275" s="31">
        <v>2334.9499999999998</v>
      </c>
      <c r="L275" s="31">
        <v>2292.0500000000002</v>
      </c>
      <c r="M275" s="31">
        <v>0.56077999999999995</v>
      </c>
      <c r="N275" s="1"/>
      <c r="O275" s="1"/>
    </row>
    <row r="276" spans="1:15" ht="12.75" customHeight="1">
      <c r="A276" s="33">
        <v>266</v>
      </c>
      <c r="B276" s="58" t="s">
        <v>891</v>
      </c>
      <c r="C276" s="31">
        <v>2668.35</v>
      </c>
      <c r="D276" s="38">
        <v>2685.7999999999997</v>
      </c>
      <c r="E276" s="38">
        <v>2635.0499999999993</v>
      </c>
      <c r="F276" s="38">
        <v>2601.7499999999995</v>
      </c>
      <c r="G276" s="38">
        <v>2550.9999999999991</v>
      </c>
      <c r="H276" s="38">
        <v>2719.0999999999995</v>
      </c>
      <c r="I276" s="38">
        <v>2769.8500000000004</v>
      </c>
      <c r="J276" s="38">
        <v>2803.1499999999996</v>
      </c>
      <c r="K276" s="31">
        <v>2736.55</v>
      </c>
      <c r="L276" s="31">
        <v>2652.5</v>
      </c>
      <c r="M276" s="31">
        <v>0.22275</v>
      </c>
      <c r="N276" s="1"/>
      <c r="O276" s="1"/>
    </row>
    <row r="277" spans="1:15" ht="12.75" customHeight="1">
      <c r="A277" s="33">
        <v>267</v>
      </c>
      <c r="B277" s="58" t="s">
        <v>892</v>
      </c>
      <c r="C277" s="31">
        <v>356.7</v>
      </c>
      <c r="D277" s="38">
        <v>357.91666666666669</v>
      </c>
      <c r="E277" s="38">
        <v>353.83333333333337</v>
      </c>
      <c r="F277" s="38">
        <v>350.9666666666667</v>
      </c>
      <c r="G277" s="38">
        <v>346.88333333333338</v>
      </c>
      <c r="H277" s="38">
        <v>360.78333333333336</v>
      </c>
      <c r="I277" s="38">
        <v>364.86666666666673</v>
      </c>
      <c r="J277" s="38">
        <v>367.73333333333335</v>
      </c>
      <c r="K277" s="31">
        <v>362</v>
      </c>
      <c r="L277" s="31">
        <v>355.05</v>
      </c>
      <c r="M277" s="31">
        <v>1.1009599999999999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1788.55</v>
      </c>
      <c r="D278" s="38">
        <v>1791.3500000000001</v>
      </c>
      <c r="E278" s="38">
        <v>1772.7000000000003</v>
      </c>
      <c r="F278" s="38">
        <v>1756.8500000000001</v>
      </c>
      <c r="G278" s="38">
        <v>1738.2000000000003</v>
      </c>
      <c r="H278" s="38">
        <v>1807.2000000000003</v>
      </c>
      <c r="I278" s="38">
        <v>1825.8500000000004</v>
      </c>
      <c r="J278" s="38">
        <v>1841.7000000000003</v>
      </c>
      <c r="K278" s="31">
        <v>1810</v>
      </c>
      <c r="L278" s="31">
        <v>1775.5</v>
      </c>
      <c r="M278" s="31">
        <v>0.59406000000000003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248.2</v>
      </c>
      <c r="D279" s="38">
        <v>249.5</v>
      </c>
      <c r="E279" s="38">
        <v>246.4</v>
      </c>
      <c r="F279" s="38">
        <v>244.6</v>
      </c>
      <c r="G279" s="38">
        <v>241.5</v>
      </c>
      <c r="H279" s="38">
        <v>251.3</v>
      </c>
      <c r="I279" s="38">
        <v>254.40000000000003</v>
      </c>
      <c r="J279" s="38">
        <v>256.20000000000005</v>
      </c>
      <c r="K279" s="31">
        <v>252.6</v>
      </c>
      <c r="L279" s="31">
        <v>247.7</v>
      </c>
      <c r="M279" s="31">
        <v>3.3411200000000001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1853.5</v>
      </c>
      <c r="D280" s="38">
        <v>1859.4666666666665</v>
      </c>
      <c r="E280" s="38">
        <v>1844.5333333333328</v>
      </c>
      <c r="F280" s="38">
        <v>1835.5666666666664</v>
      </c>
      <c r="G280" s="38">
        <v>1820.6333333333328</v>
      </c>
      <c r="H280" s="38">
        <v>1868.4333333333329</v>
      </c>
      <c r="I280" s="38">
        <v>1883.3666666666668</v>
      </c>
      <c r="J280" s="38">
        <v>1892.333333333333</v>
      </c>
      <c r="K280" s="31">
        <v>1874.4</v>
      </c>
      <c r="L280" s="31">
        <v>1850.5</v>
      </c>
      <c r="M280" s="31">
        <v>20.765440000000002</v>
      </c>
      <c r="N280" s="1"/>
      <c r="O280" s="1"/>
    </row>
    <row r="281" spans="1:15" ht="12.75" customHeight="1">
      <c r="A281" s="33">
        <v>271</v>
      </c>
      <c r="B281" s="58" t="s">
        <v>875</v>
      </c>
      <c r="C281" s="31">
        <v>553.9</v>
      </c>
      <c r="D281" s="38">
        <v>554.56666666666661</v>
      </c>
      <c r="E281" s="38">
        <v>549.33333333333326</v>
      </c>
      <c r="F281" s="38">
        <v>544.76666666666665</v>
      </c>
      <c r="G281" s="38">
        <v>539.5333333333333</v>
      </c>
      <c r="H281" s="38">
        <v>559.13333333333321</v>
      </c>
      <c r="I281" s="38">
        <v>564.36666666666656</v>
      </c>
      <c r="J281" s="38">
        <v>568.93333333333317</v>
      </c>
      <c r="K281" s="31">
        <v>559.79999999999995</v>
      </c>
      <c r="L281" s="31">
        <v>550</v>
      </c>
      <c r="M281" s="31">
        <v>1.0916999999999999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1079.4000000000001</v>
      </c>
      <c r="D282" s="38">
        <v>1081.55</v>
      </c>
      <c r="E282" s="38">
        <v>1072.8499999999999</v>
      </c>
      <c r="F282" s="38">
        <v>1066.3</v>
      </c>
      <c r="G282" s="38">
        <v>1057.5999999999999</v>
      </c>
      <c r="H282" s="38">
        <v>1088.0999999999999</v>
      </c>
      <c r="I282" s="38">
        <v>1096.8000000000002</v>
      </c>
      <c r="J282" s="38">
        <v>1103.3499999999999</v>
      </c>
      <c r="K282" s="31">
        <v>1090.25</v>
      </c>
      <c r="L282" s="31">
        <v>1075</v>
      </c>
      <c r="M282" s="31">
        <v>3.65571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634.85</v>
      </c>
      <c r="D283" s="38">
        <v>638.65</v>
      </c>
      <c r="E283" s="38">
        <v>628.19999999999993</v>
      </c>
      <c r="F283" s="38">
        <v>621.54999999999995</v>
      </c>
      <c r="G283" s="38">
        <v>611.09999999999991</v>
      </c>
      <c r="H283" s="38">
        <v>645.29999999999995</v>
      </c>
      <c r="I283" s="38">
        <v>655.75</v>
      </c>
      <c r="J283" s="38">
        <v>662.4</v>
      </c>
      <c r="K283" s="31">
        <v>649.1</v>
      </c>
      <c r="L283" s="31">
        <v>632</v>
      </c>
      <c r="M283" s="31">
        <v>1.8267100000000001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349.15</v>
      </c>
      <c r="D284" s="38">
        <v>350.29999999999995</v>
      </c>
      <c r="E284" s="38">
        <v>345.64999999999992</v>
      </c>
      <c r="F284" s="38">
        <v>342.15</v>
      </c>
      <c r="G284" s="38">
        <v>337.49999999999994</v>
      </c>
      <c r="H284" s="38">
        <v>353.7999999999999</v>
      </c>
      <c r="I284" s="38">
        <v>358.45</v>
      </c>
      <c r="J284" s="38">
        <v>361.94999999999987</v>
      </c>
      <c r="K284" s="31">
        <v>354.95</v>
      </c>
      <c r="L284" s="31">
        <v>346.8</v>
      </c>
      <c r="M284" s="31">
        <v>2.6045600000000002</v>
      </c>
      <c r="N284" s="1"/>
      <c r="O284" s="1"/>
    </row>
    <row r="285" spans="1:15" ht="12.75" customHeight="1">
      <c r="A285" s="33">
        <v>275</v>
      </c>
      <c r="B285" s="58" t="s">
        <v>893</v>
      </c>
      <c r="C285" s="31">
        <v>2109.65</v>
      </c>
      <c r="D285" s="38">
        <v>2121.5666666666666</v>
      </c>
      <c r="E285" s="38">
        <v>2084.1333333333332</v>
      </c>
      <c r="F285" s="38">
        <v>2058.6166666666668</v>
      </c>
      <c r="G285" s="38">
        <v>2021.1833333333334</v>
      </c>
      <c r="H285" s="38">
        <v>2147.083333333333</v>
      </c>
      <c r="I285" s="38">
        <v>2184.5166666666664</v>
      </c>
      <c r="J285" s="38">
        <v>2210.0333333333328</v>
      </c>
      <c r="K285" s="31">
        <v>2159</v>
      </c>
      <c r="L285" s="31">
        <v>2096.0500000000002</v>
      </c>
      <c r="M285" s="31">
        <v>0.54657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130.85</v>
      </c>
      <c r="D286" s="38">
        <v>130.04999999999998</v>
      </c>
      <c r="E286" s="38">
        <v>128.69999999999996</v>
      </c>
      <c r="F286" s="38">
        <v>126.54999999999998</v>
      </c>
      <c r="G286" s="38">
        <v>125.19999999999996</v>
      </c>
      <c r="H286" s="38">
        <v>132.19999999999996</v>
      </c>
      <c r="I286" s="38">
        <v>133.54999999999998</v>
      </c>
      <c r="J286" s="38">
        <v>135.69999999999996</v>
      </c>
      <c r="K286" s="31">
        <v>131.4</v>
      </c>
      <c r="L286" s="31">
        <v>127.9</v>
      </c>
      <c r="M286" s="31">
        <v>109.60851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2359.6</v>
      </c>
      <c r="D287" s="38">
        <v>2352.6333333333332</v>
      </c>
      <c r="E287" s="38">
        <v>2325.3166666666666</v>
      </c>
      <c r="F287" s="38">
        <v>2291.0333333333333</v>
      </c>
      <c r="G287" s="38">
        <v>2263.7166666666667</v>
      </c>
      <c r="H287" s="38">
        <v>2386.9166666666665</v>
      </c>
      <c r="I287" s="38">
        <v>2414.2333333333331</v>
      </c>
      <c r="J287" s="38">
        <v>2448.5166666666664</v>
      </c>
      <c r="K287" s="31">
        <v>2379.9499999999998</v>
      </c>
      <c r="L287" s="31">
        <v>2318.35</v>
      </c>
      <c r="M287" s="31">
        <v>4.4671200000000004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369.5</v>
      </c>
      <c r="D288" s="38">
        <v>372.33333333333331</v>
      </c>
      <c r="E288" s="38">
        <v>365.16666666666663</v>
      </c>
      <c r="F288" s="38">
        <v>360.83333333333331</v>
      </c>
      <c r="G288" s="38">
        <v>353.66666666666663</v>
      </c>
      <c r="H288" s="38">
        <v>376.66666666666663</v>
      </c>
      <c r="I288" s="38">
        <v>383.83333333333326</v>
      </c>
      <c r="J288" s="38">
        <v>388.16666666666663</v>
      </c>
      <c r="K288" s="31">
        <v>379.5</v>
      </c>
      <c r="L288" s="31">
        <v>368</v>
      </c>
      <c r="M288" s="31">
        <v>5.5799799999999999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364.95</v>
      </c>
      <c r="D289" s="38">
        <v>368.41666666666669</v>
      </c>
      <c r="E289" s="38">
        <v>359.93333333333339</v>
      </c>
      <c r="F289" s="38">
        <v>354.91666666666669</v>
      </c>
      <c r="G289" s="38">
        <v>346.43333333333339</v>
      </c>
      <c r="H289" s="38">
        <v>373.43333333333339</v>
      </c>
      <c r="I289" s="38">
        <v>381.91666666666663</v>
      </c>
      <c r="J289" s="38">
        <v>386.93333333333339</v>
      </c>
      <c r="K289" s="31">
        <v>376.9</v>
      </c>
      <c r="L289" s="31">
        <v>363.4</v>
      </c>
      <c r="M289" s="31">
        <v>45.065260000000002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13565.55</v>
      </c>
      <c r="D290" s="38">
        <v>13605.183333333334</v>
      </c>
      <c r="E290" s="38">
        <v>13470.366666666669</v>
      </c>
      <c r="F290" s="38">
        <v>13375.183333333334</v>
      </c>
      <c r="G290" s="38">
        <v>13240.366666666669</v>
      </c>
      <c r="H290" s="38">
        <v>13700.366666666669</v>
      </c>
      <c r="I290" s="38">
        <v>13835.183333333334</v>
      </c>
      <c r="J290" s="38">
        <v>13930.366666666669</v>
      </c>
      <c r="K290" s="31">
        <v>13740</v>
      </c>
      <c r="L290" s="31">
        <v>13510</v>
      </c>
      <c r="M290" s="31">
        <v>4.1000000000000002E-2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91.55</v>
      </c>
      <c r="D291" s="38">
        <v>91.666666666666671</v>
      </c>
      <c r="E291" s="38">
        <v>90.083333333333343</v>
      </c>
      <c r="F291" s="38">
        <v>88.616666666666674</v>
      </c>
      <c r="G291" s="38">
        <v>87.033333333333346</v>
      </c>
      <c r="H291" s="38">
        <v>93.13333333333334</v>
      </c>
      <c r="I291" s="38">
        <v>94.716666666666683</v>
      </c>
      <c r="J291" s="38">
        <v>96.183333333333337</v>
      </c>
      <c r="K291" s="31">
        <v>93.25</v>
      </c>
      <c r="L291" s="31">
        <v>90.2</v>
      </c>
      <c r="M291" s="31">
        <v>60.318100000000001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389.85</v>
      </c>
      <c r="D292" s="38">
        <v>392.09999999999997</v>
      </c>
      <c r="E292" s="38">
        <v>384.69999999999993</v>
      </c>
      <c r="F292" s="38">
        <v>379.54999999999995</v>
      </c>
      <c r="G292" s="38">
        <v>372.14999999999992</v>
      </c>
      <c r="H292" s="38">
        <v>397.24999999999994</v>
      </c>
      <c r="I292" s="38">
        <v>404.64999999999992</v>
      </c>
      <c r="J292" s="38">
        <v>409.79999999999995</v>
      </c>
      <c r="K292" s="31">
        <v>399.5</v>
      </c>
      <c r="L292" s="31">
        <v>386.95</v>
      </c>
      <c r="M292" s="31">
        <v>40.240850000000002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622.6</v>
      </c>
      <c r="D293" s="38">
        <v>624.85</v>
      </c>
      <c r="E293" s="38">
        <v>619</v>
      </c>
      <c r="F293" s="38">
        <v>615.4</v>
      </c>
      <c r="G293" s="38">
        <v>609.54999999999995</v>
      </c>
      <c r="H293" s="38">
        <v>628.45000000000005</v>
      </c>
      <c r="I293" s="38">
        <v>634.30000000000018</v>
      </c>
      <c r="J293" s="38">
        <v>637.90000000000009</v>
      </c>
      <c r="K293" s="31">
        <v>630.70000000000005</v>
      </c>
      <c r="L293" s="31">
        <v>621.25</v>
      </c>
      <c r="M293" s="31">
        <v>7.1106400000000001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4348.8500000000004</v>
      </c>
      <c r="D294" s="38">
        <v>4358.25</v>
      </c>
      <c r="E294" s="38">
        <v>4322.6000000000004</v>
      </c>
      <c r="F294" s="38">
        <v>4296.3500000000004</v>
      </c>
      <c r="G294" s="38">
        <v>4260.7000000000007</v>
      </c>
      <c r="H294" s="38">
        <v>4384.5</v>
      </c>
      <c r="I294" s="38">
        <v>4420.1499999999996</v>
      </c>
      <c r="J294" s="38">
        <v>4446.3999999999996</v>
      </c>
      <c r="K294" s="31">
        <v>4393.8999999999996</v>
      </c>
      <c r="L294" s="31">
        <v>4332</v>
      </c>
      <c r="M294" s="31">
        <v>0.13400000000000001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700.65</v>
      </c>
      <c r="D295" s="38">
        <v>709.08333333333337</v>
      </c>
      <c r="E295" s="38">
        <v>683.86666666666679</v>
      </c>
      <c r="F295" s="38">
        <v>667.08333333333337</v>
      </c>
      <c r="G295" s="38">
        <v>641.86666666666679</v>
      </c>
      <c r="H295" s="38">
        <v>725.86666666666679</v>
      </c>
      <c r="I295" s="38">
        <v>751.08333333333326</v>
      </c>
      <c r="J295" s="38">
        <v>767.86666666666679</v>
      </c>
      <c r="K295" s="31">
        <v>734.3</v>
      </c>
      <c r="L295" s="31">
        <v>692.3</v>
      </c>
      <c r="M295" s="31">
        <v>11.169600000000001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2449.35</v>
      </c>
      <c r="D296" s="38">
        <v>2465.9833333333336</v>
      </c>
      <c r="E296" s="38">
        <v>2427.9666666666672</v>
      </c>
      <c r="F296" s="38">
        <v>2406.5833333333335</v>
      </c>
      <c r="G296" s="38">
        <v>2368.5666666666671</v>
      </c>
      <c r="H296" s="38">
        <v>2487.3666666666672</v>
      </c>
      <c r="I296" s="38">
        <v>2525.3833333333337</v>
      </c>
      <c r="J296" s="38">
        <v>2546.7666666666673</v>
      </c>
      <c r="K296" s="31">
        <v>2504</v>
      </c>
      <c r="L296" s="31">
        <v>2444.6</v>
      </c>
      <c r="M296" s="31">
        <v>18.376609999999999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5114.55</v>
      </c>
      <c r="D297" s="38">
        <v>5155.25</v>
      </c>
      <c r="E297" s="38">
        <v>5060.5</v>
      </c>
      <c r="F297" s="38">
        <v>5006.45</v>
      </c>
      <c r="G297" s="38">
        <v>4911.7</v>
      </c>
      <c r="H297" s="38">
        <v>5209.3</v>
      </c>
      <c r="I297" s="38">
        <v>5304.05</v>
      </c>
      <c r="J297" s="38">
        <v>5358.1</v>
      </c>
      <c r="K297" s="31">
        <v>5250</v>
      </c>
      <c r="L297" s="31">
        <v>5101.2</v>
      </c>
      <c r="M297" s="31">
        <v>6.0686499999999999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3943.15</v>
      </c>
      <c r="D298" s="38">
        <v>3953.8666666666668</v>
      </c>
      <c r="E298" s="38">
        <v>3895.4333333333334</v>
      </c>
      <c r="F298" s="38">
        <v>3847.7166666666667</v>
      </c>
      <c r="G298" s="38">
        <v>3789.2833333333333</v>
      </c>
      <c r="H298" s="38">
        <v>4001.5833333333335</v>
      </c>
      <c r="I298" s="38">
        <v>4060.0166666666669</v>
      </c>
      <c r="J298" s="38">
        <v>4107.7333333333336</v>
      </c>
      <c r="K298" s="31">
        <v>4012.3</v>
      </c>
      <c r="L298" s="31">
        <v>3906.15</v>
      </c>
      <c r="M298" s="31">
        <v>1.98445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900.6</v>
      </c>
      <c r="D299" s="38">
        <v>903.7833333333333</v>
      </c>
      <c r="E299" s="38">
        <v>886.56666666666661</v>
      </c>
      <c r="F299" s="38">
        <v>872.5333333333333</v>
      </c>
      <c r="G299" s="38">
        <v>855.31666666666661</v>
      </c>
      <c r="H299" s="38">
        <v>917.81666666666661</v>
      </c>
      <c r="I299" s="38">
        <v>935.0333333333333</v>
      </c>
      <c r="J299" s="38">
        <v>949.06666666666661</v>
      </c>
      <c r="K299" s="31">
        <v>921</v>
      </c>
      <c r="L299" s="31">
        <v>889.75</v>
      </c>
      <c r="M299" s="31">
        <v>14.944599999999999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1498.55</v>
      </c>
      <c r="D300" s="38">
        <v>1498.2333333333336</v>
      </c>
      <c r="E300" s="38">
        <v>1493.9666666666672</v>
      </c>
      <c r="F300" s="38">
        <v>1489.3833333333337</v>
      </c>
      <c r="G300" s="38">
        <v>1485.1166666666672</v>
      </c>
      <c r="H300" s="38">
        <v>1502.8166666666671</v>
      </c>
      <c r="I300" s="38">
        <v>1507.0833333333335</v>
      </c>
      <c r="J300" s="38">
        <v>1511.666666666667</v>
      </c>
      <c r="K300" s="31">
        <v>1502.5</v>
      </c>
      <c r="L300" s="31">
        <v>1493.65</v>
      </c>
      <c r="M300" s="31">
        <v>0.15697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260.5</v>
      </c>
      <c r="D301" s="38">
        <v>261.95</v>
      </c>
      <c r="E301" s="38">
        <v>258.64999999999998</v>
      </c>
      <c r="F301" s="38">
        <v>256.8</v>
      </c>
      <c r="G301" s="38">
        <v>253.5</v>
      </c>
      <c r="H301" s="38">
        <v>263.79999999999995</v>
      </c>
      <c r="I301" s="38">
        <v>267.10000000000002</v>
      </c>
      <c r="J301" s="38">
        <v>268.94999999999993</v>
      </c>
      <c r="K301" s="31">
        <v>265.25</v>
      </c>
      <c r="L301" s="31">
        <v>260.10000000000002</v>
      </c>
      <c r="M301" s="31">
        <v>2.9108499999999999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1564.15</v>
      </c>
      <c r="D302" s="38">
        <v>1565.1333333333334</v>
      </c>
      <c r="E302" s="38">
        <v>1538.3166666666668</v>
      </c>
      <c r="F302" s="38">
        <v>1512.4833333333333</v>
      </c>
      <c r="G302" s="38">
        <v>1485.6666666666667</v>
      </c>
      <c r="H302" s="38">
        <v>1590.9666666666669</v>
      </c>
      <c r="I302" s="38">
        <v>1617.7833333333335</v>
      </c>
      <c r="J302" s="38">
        <v>1643.616666666667</v>
      </c>
      <c r="K302" s="31">
        <v>1591.95</v>
      </c>
      <c r="L302" s="31">
        <v>1539.3</v>
      </c>
      <c r="M302" s="31">
        <v>69.058449999999993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328.8</v>
      </c>
      <c r="D303" s="38">
        <v>330.21666666666664</v>
      </c>
      <c r="E303" s="38">
        <v>320.48333333333329</v>
      </c>
      <c r="F303" s="38">
        <v>312.16666666666663</v>
      </c>
      <c r="G303" s="38">
        <v>302.43333333333328</v>
      </c>
      <c r="H303" s="38">
        <v>338.5333333333333</v>
      </c>
      <c r="I303" s="38">
        <v>348.26666666666665</v>
      </c>
      <c r="J303" s="38">
        <v>356.58333333333331</v>
      </c>
      <c r="K303" s="31">
        <v>339.95</v>
      </c>
      <c r="L303" s="31">
        <v>321.89999999999998</v>
      </c>
      <c r="M303" s="31">
        <v>96.59639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32</v>
      </c>
      <c r="D304" s="38">
        <v>32.033333333333331</v>
      </c>
      <c r="E304" s="38">
        <v>31.316666666666663</v>
      </c>
      <c r="F304" s="38">
        <v>30.633333333333333</v>
      </c>
      <c r="G304" s="38">
        <v>29.916666666666664</v>
      </c>
      <c r="H304" s="38">
        <v>32.716666666666661</v>
      </c>
      <c r="I304" s="38">
        <v>33.43333333333333</v>
      </c>
      <c r="J304" s="38">
        <v>34.11666666666666</v>
      </c>
      <c r="K304" s="31">
        <v>32.75</v>
      </c>
      <c r="L304" s="31">
        <v>31.35</v>
      </c>
      <c r="M304" s="31">
        <v>589.79152999999997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475</v>
      </c>
      <c r="D305" s="38">
        <v>475.59999999999997</v>
      </c>
      <c r="E305" s="38">
        <v>467.59999999999991</v>
      </c>
      <c r="F305" s="38">
        <v>460.19999999999993</v>
      </c>
      <c r="G305" s="38">
        <v>452.19999999999987</v>
      </c>
      <c r="H305" s="38">
        <v>482.99999999999994</v>
      </c>
      <c r="I305" s="38">
        <v>491.00000000000006</v>
      </c>
      <c r="J305" s="38">
        <v>498.4</v>
      </c>
      <c r="K305" s="31">
        <v>483.6</v>
      </c>
      <c r="L305" s="31">
        <v>468.2</v>
      </c>
      <c r="M305" s="31">
        <v>1.4155899999999999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381.15</v>
      </c>
      <c r="D306" s="38">
        <v>383.5333333333333</v>
      </c>
      <c r="E306" s="38">
        <v>378.06666666666661</v>
      </c>
      <c r="F306" s="38">
        <v>374.98333333333329</v>
      </c>
      <c r="G306" s="38">
        <v>369.51666666666659</v>
      </c>
      <c r="H306" s="38">
        <v>386.61666666666662</v>
      </c>
      <c r="I306" s="38">
        <v>392.08333333333331</v>
      </c>
      <c r="J306" s="38">
        <v>395.16666666666663</v>
      </c>
      <c r="K306" s="31">
        <v>389</v>
      </c>
      <c r="L306" s="31">
        <v>380.45</v>
      </c>
      <c r="M306" s="31">
        <v>0.87202000000000002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129.55000000000001</v>
      </c>
      <c r="D307" s="38">
        <v>129.46666666666667</v>
      </c>
      <c r="E307" s="38">
        <v>127.73333333333335</v>
      </c>
      <c r="F307" s="38">
        <v>125.91666666666669</v>
      </c>
      <c r="G307" s="38">
        <v>124.18333333333337</v>
      </c>
      <c r="H307" s="38">
        <v>131.28333333333333</v>
      </c>
      <c r="I307" s="38">
        <v>133.01666666666662</v>
      </c>
      <c r="J307" s="38">
        <v>134.83333333333331</v>
      </c>
      <c r="K307" s="31">
        <v>131.19999999999999</v>
      </c>
      <c r="L307" s="31">
        <v>127.65</v>
      </c>
      <c r="M307" s="31">
        <v>48.213209999999997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1206.1500000000001</v>
      </c>
      <c r="D308" s="38">
        <v>1206.3666666666668</v>
      </c>
      <c r="E308" s="38">
        <v>1188.2833333333335</v>
      </c>
      <c r="F308" s="38">
        <v>1170.4166666666667</v>
      </c>
      <c r="G308" s="38">
        <v>1152.3333333333335</v>
      </c>
      <c r="H308" s="38">
        <v>1224.2333333333336</v>
      </c>
      <c r="I308" s="38">
        <v>1242.3166666666666</v>
      </c>
      <c r="J308" s="38">
        <v>1260.1833333333336</v>
      </c>
      <c r="K308" s="31">
        <v>1224.45</v>
      </c>
      <c r="L308" s="31">
        <v>1188.5</v>
      </c>
      <c r="M308" s="31">
        <v>1.6538200000000001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1217.1500000000001</v>
      </c>
      <c r="D309" s="38">
        <v>1224.0666666666666</v>
      </c>
      <c r="E309" s="38">
        <v>1205.0833333333333</v>
      </c>
      <c r="F309" s="38">
        <v>1193.0166666666667</v>
      </c>
      <c r="G309" s="38">
        <v>1174.0333333333333</v>
      </c>
      <c r="H309" s="38">
        <v>1236.1333333333332</v>
      </c>
      <c r="I309" s="38">
        <v>1255.1166666666668</v>
      </c>
      <c r="J309" s="38">
        <v>1267.1833333333332</v>
      </c>
      <c r="K309" s="31">
        <v>1243.05</v>
      </c>
      <c r="L309" s="31">
        <v>1212</v>
      </c>
      <c r="M309" s="31">
        <v>0.68788000000000005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517.04999999999995</v>
      </c>
      <c r="D310" s="38">
        <v>520.2833333333333</v>
      </c>
      <c r="E310" s="38">
        <v>510.06666666666661</v>
      </c>
      <c r="F310" s="38">
        <v>503.08333333333326</v>
      </c>
      <c r="G310" s="38">
        <v>492.86666666666656</v>
      </c>
      <c r="H310" s="38">
        <v>527.26666666666665</v>
      </c>
      <c r="I310" s="38">
        <v>537.48333333333335</v>
      </c>
      <c r="J310" s="38">
        <v>544.4666666666667</v>
      </c>
      <c r="K310" s="31">
        <v>530.5</v>
      </c>
      <c r="L310" s="31">
        <v>513.29999999999995</v>
      </c>
      <c r="M310" s="31">
        <v>26.427029999999998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9850.25</v>
      </c>
      <c r="D311" s="38">
        <v>9870.0833333333339</v>
      </c>
      <c r="E311" s="38">
        <v>9795.1666666666679</v>
      </c>
      <c r="F311" s="38">
        <v>9740.0833333333339</v>
      </c>
      <c r="G311" s="38">
        <v>9665.1666666666679</v>
      </c>
      <c r="H311" s="38">
        <v>9925.1666666666679</v>
      </c>
      <c r="I311" s="38">
        <v>10000.083333333336</v>
      </c>
      <c r="J311" s="38">
        <v>10055.166666666668</v>
      </c>
      <c r="K311" s="31">
        <v>9945</v>
      </c>
      <c r="L311" s="31">
        <v>9815</v>
      </c>
      <c r="M311" s="31">
        <v>4.5705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1959.55</v>
      </c>
      <c r="D312" s="38">
        <v>1972.95</v>
      </c>
      <c r="E312" s="38">
        <v>1937.9</v>
      </c>
      <c r="F312" s="38">
        <v>1916.25</v>
      </c>
      <c r="G312" s="38">
        <v>1881.2</v>
      </c>
      <c r="H312" s="38">
        <v>1994.6000000000001</v>
      </c>
      <c r="I312" s="38">
        <v>2029.6499999999999</v>
      </c>
      <c r="J312" s="38">
        <v>2051.3000000000002</v>
      </c>
      <c r="K312" s="31">
        <v>2008</v>
      </c>
      <c r="L312" s="31">
        <v>1951.3</v>
      </c>
      <c r="M312" s="31">
        <v>0.54374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609.9</v>
      </c>
      <c r="D313" s="38">
        <v>611.56666666666661</v>
      </c>
      <c r="E313" s="38">
        <v>603.73333333333323</v>
      </c>
      <c r="F313" s="38">
        <v>597.56666666666661</v>
      </c>
      <c r="G313" s="38">
        <v>589.73333333333323</v>
      </c>
      <c r="H313" s="38">
        <v>617.73333333333323</v>
      </c>
      <c r="I313" s="38">
        <v>625.56666666666672</v>
      </c>
      <c r="J313" s="38">
        <v>631.73333333333323</v>
      </c>
      <c r="K313" s="31">
        <v>619.4</v>
      </c>
      <c r="L313" s="31">
        <v>605.4</v>
      </c>
      <c r="M313" s="31">
        <v>8.1900499999999994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1322.6</v>
      </c>
      <c r="D314" s="38">
        <v>1316.8666666666666</v>
      </c>
      <c r="E314" s="38">
        <v>1285.7333333333331</v>
      </c>
      <c r="F314" s="38">
        <v>1248.8666666666666</v>
      </c>
      <c r="G314" s="38">
        <v>1217.7333333333331</v>
      </c>
      <c r="H314" s="38">
        <v>1353.7333333333331</v>
      </c>
      <c r="I314" s="38">
        <v>1384.8666666666668</v>
      </c>
      <c r="J314" s="38">
        <v>1421.7333333333331</v>
      </c>
      <c r="K314" s="31">
        <v>1348</v>
      </c>
      <c r="L314" s="31">
        <v>1280</v>
      </c>
      <c r="M314" s="31">
        <v>31.5533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914.65</v>
      </c>
      <c r="D315" s="38">
        <v>923.03333333333342</v>
      </c>
      <c r="E315" s="38">
        <v>903.06666666666683</v>
      </c>
      <c r="F315" s="38">
        <v>891.48333333333346</v>
      </c>
      <c r="G315" s="38">
        <v>871.51666666666688</v>
      </c>
      <c r="H315" s="38">
        <v>934.61666666666679</v>
      </c>
      <c r="I315" s="38">
        <v>954.58333333333326</v>
      </c>
      <c r="J315" s="38">
        <v>966.16666666666674</v>
      </c>
      <c r="K315" s="31">
        <v>943</v>
      </c>
      <c r="L315" s="31">
        <v>911.45</v>
      </c>
      <c r="M315" s="31">
        <v>12.43755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1596.65</v>
      </c>
      <c r="D316" s="38">
        <v>1594.0666666666666</v>
      </c>
      <c r="E316" s="38">
        <v>1568.5833333333333</v>
      </c>
      <c r="F316" s="38">
        <v>1540.5166666666667</v>
      </c>
      <c r="G316" s="38">
        <v>1515.0333333333333</v>
      </c>
      <c r="H316" s="38">
        <v>1622.1333333333332</v>
      </c>
      <c r="I316" s="38">
        <v>1647.6166666666668</v>
      </c>
      <c r="J316" s="38">
        <v>1675.6833333333332</v>
      </c>
      <c r="K316" s="31">
        <v>1619.55</v>
      </c>
      <c r="L316" s="31">
        <v>1566</v>
      </c>
      <c r="M316" s="31">
        <v>9.9406199999999991</v>
      </c>
      <c r="N316" s="1"/>
      <c r="O316" s="1"/>
    </row>
    <row r="317" spans="1:15" ht="12.75" customHeight="1">
      <c r="A317" s="33">
        <v>307</v>
      </c>
      <c r="B317" s="58" t="s">
        <v>894</v>
      </c>
      <c r="C317" s="31">
        <v>690.8</v>
      </c>
      <c r="D317" s="38">
        <v>689.91666666666663</v>
      </c>
      <c r="E317" s="38">
        <v>684.0333333333333</v>
      </c>
      <c r="F317" s="38">
        <v>677.26666666666665</v>
      </c>
      <c r="G317" s="38">
        <v>671.38333333333333</v>
      </c>
      <c r="H317" s="38">
        <v>696.68333333333328</v>
      </c>
      <c r="I317" s="38">
        <v>702.56666666666672</v>
      </c>
      <c r="J317" s="38">
        <v>709.33333333333326</v>
      </c>
      <c r="K317" s="31">
        <v>695.8</v>
      </c>
      <c r="L317" s="31">
        <v>683.15</v>
      </c>
      <c r="M317" s="31">
        <v>2.1385299999999998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820.55</v>
      </c>
      <c r="D318" s="38">
        <v>826.81666666666661</v>
      </c>
      <c r="E318" s="38">
        <v>808.78333333333319</v>
      </c>
      <c r="F318" s="38">
        <v>797.01666666666654</v>
      </c>
      <c r="G318" s="38">
        <v>778.98333333333312</v>
      </c>
      <c r="H318" s="38">
        <v>838.58333333333326</v>
      </c>
      <c r="I318" s="38">
        <v>856.61666666666656</v>
      </c>
      <c r="J318" s="38">
        <v>868.38333333333333</v>
      </c>
      <c r="K318" s="31">
        <v>844.85</v>
      </c>
      <c r="L318" s="31">
        <v>815.05</v>
      </c>
      <c r="M318" s="31">
        <v>1.39066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1014.15</v>
      </c>
      <c r="D319" s="38">
        <v>1006.7333333333332</v>
      </c>
      <c r="E319" s="38">
        <v>995.36666666666645</v>
      </c>
      <c r="F319" s="38">
        <v>976.58333333333326</v>
      </c>
      <c r="G319" s="38">
        <v>965.21666666666647</v>
      </c>
      <c r="H319" s="38">
        <v>1025.5166666666664</v>
      </c>
      <c r="I319" s="38">
        <v>1036.8833333333332</v>
      </c>
      <c r="J319" s="38">
        <v>1055.6666666666665</v>
      </c>
      <c r="K319" s="31">
        <v>1018.1</v>
      </c>
      <c r="L319" s="31">
        <v>987.95</v>
      </c>
      <c r="M319" s="31">
        <v>1.9279599999999999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1453.25</v>
      </c>
      <c r="D320" s="38">
        <v>1463.0833333333333</v>
      </c>
      <c r="E320" s="38">
        <v>1440.1666666666665</v>
      </c>
      <c r="F320" s="38">
        <v>1427.0833333333333</v>
      </c>
      <c r="G320" s="38">
        <v>1404.1666666666665</v>
      </c>
      <c r="H320" s="38">
        <v>1476.1666666666665</v>
      </c>
      <c r="I320" s="38">
        <v>1499.083333333333</v>
      </c>
      <c r="J320" s="38">
        <v>1512.1666666666665</v>
      </c>
      <c r="K320" s="31">
        <v>1486</v>
      </c>
      <c r="L320" s="31">
        <v>1450</v>
      </c>
      <c r="M320" s="31">
        <v>1.81328</v>
      </c>
      <c r="N320" s="1"/>
      <c r="O320" s="1"/>
    </row>
    <row r="321" spans="1:15" ht="12.75" customHeight="1">
      <c r="A321" s="33">
        <v>311</v>
      </c>
      <c r="B321" s="58" t="s">
        <v>895</v>
      </c>
      <c r="C321" s="31">
        <v>1038.7</v>
      </c>
      <c r="D321" s="38">
        <v>1050.45</v>
      </c>
      <c r="E321" s="38">
        <v>1024.25</v>
      </c>
      <c r="F321" s="38">
        <v>1009.8</v>
      </c>
      <c r="G321" s="38">
        <v>983.59999999999991</v>
      </c>
      <c r="H321" s="38">
        <v>1064.9000000000001</v>
      </c>
      <c r="I321" s="38">
        <v>1091.1000000000004</v>
      </c>
      <c r="J321" s="38">
        <v>1105.5500000000002</v>
      </c>
      <c r="K321" s="31">
        <v>1076.6500000000001</v>
      </c>
      <c r="L321" s="31">
        <v>1036</v>
      </c>
      <c r="M321" s="31">
        <v>0.54401999999999995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802.2</v>
      </c>
      <c r="D322" s="38">
        <v>804.08333333333337</v>
      </c>
      <c r="E322" s="38">
        <v>792.2166666666667</v>
      </c>
      <c r="F322" s="38">
        <v>782.23333333333335</v>
      </c>
      <c r="G322" s="38">
        <v>770.36666666666667</v>
      </c>
      <c r="H322" s="38">
        <v>814.06666666666672</v>
      </c>
      <c r="I322" s="38">
        <v>825.93333333333328</v>
      </c>
      <c r="J322" s="38">
        <v>835.91666666666674</v>
      </c>
      <c r="K322" s="31">
        <v>815.95</v>
      </c>
      <c r="L322" s="31">
        <v>794.1</v>
      </c>
      <c r="M322" s="31">
        <v>4.4932699999999999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1111.6500000000001</v>
      </c>
      <c r="D323" s="38">
        <v>1113.75</v>
      </c>
      <c r="E323" s="38">
        <v>1103.1500000000001</v>
      </c>
      <c r="F323" s="38">
        <v>1094.6500000000001</v>
      </c>
      <c r="G323" s="38">
        <v>1084.0500000000002</v>
      </c>
      <c r="H323" s="38">
        <v>1122.25</v>
      </c>
      <c r="I323" s="38">
        <v>1132.8499999999999</v>
      </c>
      <c r="J323" s="38">
        <v>1141.3499999999999</v>
      </c>
      <c r="K323" s="31">
        <v>1124.3499999999999</v>
      </c>
      <c r="L323" s="31">
        <v>1105.25</v>
      </c>
      <c r="M323" s="31">
        <v>5.9665800000000004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299.8</v>
      </c>
      <c r="D324" s="38">
        <v>299.09999999999997</v>
      </c>
      <c r="E324" s="38">
        <v>295.69999999999993</v>
      </c>
      <c r="F324" s="38">
        <v>291.59999999999997</v>
      </c>
      <c r="G324" s="38">
        <v>288.19999999999993</v>
      </c>
      <c r="H324" s="38">
        <v>303.19999999999993</v>
      </c>
      <c r="I324" s="38">
        <v>306.59999999999991</v>
      </c>
      <c r="J324" s="38">
        <v>310.69999999999993</v>
      </c>
      <c r="K324" s="31">
        <v>302.5</v>
      </c>
      <c r="L324" s="31">
        <v>295</v>
      </c>
      <c r="M324" s="31">
        <v>1.9216599999999999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32.450000000000003</v>
      </c>
      <c r="D325" s="38">
        <v>32.616666666666667</v>
      </c>
      <c r="E325" s="38">
        <v>32.083333333333336</v>
      </c>
      <c r="F325" s="38">
        <v>31.716666666666669</v>
      </c>
      <c r="G325" s="38">
        <v>31.183333333333337</v>
      </c>
      <c r="H325" s="38">
        <v>32.983333333333334</v>
      </c>
      <c r="I325" s="38">
        <v>33.516666666666666</v>
      </c>
      <c r="J325" s="38">
        <v>33.883333333333333</v>
      </c>
      <c r="K325" s="31">
        <v>33.15</v>
      </c>
      <c r="L325" s="31">
        <v>32.25</v>
      </c>
      <c r="M325" s="31">
        <v>17.594200000000001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91.35</v>
      </c>
      <c r="D326" s="38">
        <v>91.350000000000009</v>
      </c>
      <c r="E326" s="38">
        <v>90.550000000000011</v>
      </c>
      <c r="F326" s="38">
        <v>89.75</v>
      </c>
      <c r="G326" s="38">
        <v>88.95</v>
      </c>
      <c r="H326" s="38">
        <v>92.15000000000002</v>
      </c>
      <c r="I326" s="38">
        <v>92.95</v>
      </c>
      <c r="J326" s="38">
        <v>93.750000000000028</v>
      </c>
      <c r="K326" s="31">
        <v>92.15</v>
      </c>
      <c r="L326" s="31">
        <v>90.55</v>
      </c>
      <c r="M326" s="31">
        <v>93.636160000000004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721.55</v>
      </c>
      <c r="D327" s="38">
        <v>728.83333333333337</v>
      </c>
      <c r="E327" s="38">
        <v>711.91666666666674</v>
      </c>
      <c r="F327" s="38">
        <v>702.28333333333342</v>
      </c>
      <c r="G327" s="38">
        <v>685.36666666666679</v>
      </c>
      <c r="H327" s="38">
        <v>738.4666666666667</v>
      </c>
      <c r="I327" s="38">
        <v>755.38333333333344</v>
      </c>
      <c r="J327" s="38">
        <v>765.01666666666665</v>
      </c>
      <c r="K327" s="31">
        <v>745.75</v>
      </c>
      <c r="L327" s="31">
        <v>719.2</v>
      </c>
      <c r="M327" s="31">
        <v>1.0609500000000001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1877.5</v>
      </c>
      <c r="D328" s="38">
        <v>1879.2166666666665</v>
      </c>
      <c r="E328" s="38">
        <v>1859.7333333333329</v>
      </c>
      <c r="F328" s="38">
        <v>1841.9666666666665</v>
      </c>
      <c r="G328" s="38">
        <v>1822.4833333333329</v>
      </c>
      <c r="H328" s="38">
        <v>1896.9833333333329</v>
      </c>
      <c r="I328" s="38">
        <v>1916.4666666666665</v>
      </c>
      <c r="J328" s="38">
        <v>1934.2333333333329</v>
      </c>
      <c r="K328" s="31">
        <v>1898.7</v>
      </c>
      <c r="L328" s="31">
        <v>1861.45</v>
      </c>
      <c r="M328" s="31">
        <v>4.37357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101227.65</v>
      </c>
      <c r="D329" s="38">
        <v>101294.2</v>
      </c>
      <c r="E329" s="38">
        <v>100613.45</v>
      </c>
      <c r="F329" s="38">
        <v>99999.25</v>
      </c>
      <c r="G329" s="38">
        <v>99318.5</v>
      </c>
      <c r="H329" s="38">
        <v>101908.4</v>
      </c>
      <c r="I329" s="38">
        <v>102589.15</v>
      </c>
      <c r="J329" s="38">
        <v>103203.34999999999</v>
      </c>
      <c r="K329" s="31">
        <v>101974.95</v>
      </c>
      <c r="L329" s="31">
        <v>100680</v>
      </c>
      <c r="M329" s="31">
        <v>6.3539999999999999E-2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87.7</v>
      </c>
      <c r="D330" s="38">
        <v>89.116666666666674</v>
      </c>
      <c r="E330" s="38">
        <v>84.833333333333343</v>
      </c>
      <c r="F330" s="38">
        <v>81.966666666666669</v>
      </c>
      <c r="G330" s="38">
        <v>77.683333333333337</v>
      </c>
      <c r="H330" s="38">
        <v>91.983333333333348</v>
      </c>
      <c r="I330" s="38">
        <v>96.26666666666668</v>
      </c>
      <c r="J330" s="38">
        <v>99.133333333333354</v>
      </c>
      <c r="K330" s="31">
        <v>93.4</v>
      </c>
      <c r="L330" s="31">
        <v>86.25</v>
      </c>
      <c r="M330" s="31">
        <v>198.19754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58.35</v>
      </c>
      <c r="D331" s="38">
        <v>58.233333333333327</v>
      </c>
      <c r="E331" s="38">
        <v>57.716666666666654</v>
      </c>
      <c r="F331" s="38">
        <v>57.083333333333329</v>
      </c>
      <c r="G331" s="38">
        <v>56.566666666666656</v>
      </c>
      <c r="H331" s="38">
        <v>58.866666666666653</v>
      </c>
      <c r="I331" s="38">
        <v>59.383333333333319</v>
      </c>
      <c r="J331" s="38">
        <v>60.016666666666652</v>
      </c>
      <c r="K331" s="31">
        <v>58.75</v>
      </c>
      <c r="L331" s="31">
        <v>57.6</v>
      </c>
      <c r="M331" s="31">
        <v>37.608199999999997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1908.55</v>
      </c>
      <c r="D332" s="38">
        <v>1915.4833333333333</v>
      </c>
      <c r="E332" s="38">
        <v>1898.0666666666666</v>
      </c>
      <c r="F332" s="38">
        <v>1887.5833333333333</v>
      </c>
      <c r="G332" s="38">
        <v>1870.1666666666665</v>
      </c>
      <c r="H332" s="38">
        <v>1925.9666666666667</v>
      </c>
      <c r="I332" s="38">
        <v>1943.3833333333332</v>
      </c>
      <c r="J332" s="38">
        <v>1953.8666666666668</v>
      </c>
      <c r="K332" s="31">
        <v>1932.9</v>
      </c>
      <c r="L332" s="31">
        <v>1905</v>
      </c>
      <c r="M332" s="31">
        <v>0.85363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1268.25</v>
      </c>
      <c r="D333" s="38">
        <v>1263.5</v>
      </c>
      <c r="E333" s="38">
        <v>1251.5999999999999</v>
      </c>
      <c r="F333" s="38">
        <v>1234.9499999999998</v>
      </c>
      <c r="G333" s="38">
        <v>1223.0499999999997</v>
      </c>
      <c r="H333" s="38">
        <v>1280.1500000000001</v>
      </c>
      <c r="I333" s="38">
        <v>1292.0500000000002</v>
      </c>
      <c r="J333" s="38">
        <v>1308.7000000000003</v>
      </c>
      <c r="K333" s="31">
        <v>1275.4000000000001</v>
      </c>
      <c r="L333" s="31">
        <v>1246.8499999999999</v>
      </c>
      <c r="M333" s="31">
        <v>3.95194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286.5</v>
      </c>
      <c r="D334" s="38">
        <v>285.91666666666669</v>
      </c>
      <c r="E334" s="38">
        <v>280.93333333333339</v>
      </c>
      <c r="F334" s="38">
        <v>275.36666666666673</v>
      </c>
      <c r="G334" s="38">
        <v>270.38333333333344</v>
      </c>
      <c r="H334" s="38">
        <v>291.48333333333335</v>
      </c>
      <c r="I334" s="38">
        <v>296.46666666666658</v>
      </c>
      <c r="J334" s="38">
        <v>302.0333333333333</v>
      </c>
      <c r="K334" s="31">
        <v>290.89999999999998</v>
      </c>
      <c r="L334" s="31">
        <v>280.35000000000002</v>
      </c>
      <c r="M334" s="31">
        <v>7.9063699999999999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681.35</v>
      </c>
      <c r="D335" s="38">
        <v>686.0333333333333</v>
      </c>
      <c r="E335" s="38">
        <v>671.21666666666658</v>
      </c>
      <c r="F335" s="38">
        <v>661.08333333333326</v>
      </c>
      <c r="G335" s="38">
        <v>646.26666666666654</v>
      </c>
      <c r="H335" s="38">
        <v>696.16666666666663</v>
      </c>
      <c r="I335" s="38">
        <v>710.98333333333323</v>
      </c>
      <c r="J335" s="38">
        <v>721.11666666666667</v>
      </c>
      <c r="K335" s="31">
        <v>700.85</v>
      </c>
      <c r="L335" s="31">
        <v>675.9</v>
      </c>
      <c r="M335" s="31">
        <v>4.7638999999999996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82.9</v>
      </c>
      <c r="D336" s="38">
        <v>83.350000000000009</v>
      </c>
      <c r="E336" s="38">
        <v>82.250000000000014</v>
      </c>
      <c r="F336" s="38">
        <v>81.600000000000009</v>
      </c>
      <c r="G336" s="38">
        <v>80.500000000000014</v>
      </c>
      <c r="H336" s="38">
        <v>84.000000000000014</v>
      </c>
      <c r="I336" s="38">
        <v>85.100000000000009</v>
      </c>
      <c r="J336" s="38">
        <v>85.750000000000014</v>
      </c>
      <c r="K336" s="31">
        <v>84.45</v>
      </c>
      <c r="L336" s="31">
        <v>82.7</v>
      </c>
      <c r="M336" s="31">
        <v>83.487899999999996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4404.8999999999996</v>
      </c>
      <c r="D337" s="38">
        <v>4419.6333333333332</v>
      </c>
      <c r="E337" s="38">
        <v>4382.8666666666668</v>
      </c>
      <c r="F337" s="38">
        <v>4360.8333333333339</v>
      </c>
      <c r="G337" s="38">
        <v>4324.0666666666675</v>
      </c>
      <c r="H337" s="38">
        <v>4441.6666666666661</v>
      </c>
      <c r="I337" s="38">
        <v>4478.4333333333325</v>
      </c>
      <c r="J337" s="38">
        <v>4500.4666666666653</v>
      </c>
      <c r="K337" s="31">
        <v>4456.3999999999996</v>
      </c>
      <c r="L337" s="31">
        <v>4397.6000000000004</v>
      </c>
      <c r="M337" s="31">
        <v>1.47255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4532.25</v>
      </c>
      <c r="D338" s="38">
        <v>4549.5</v>
      </c>
      <c r="E338" s="38">
        <v>4482.75</v>
      </c>
      <c r="F338" s="38">
        <v>4433.25</v>
      </c>
      <c r="G338" s="38">
        <v>4366.5</v>
      </c>
      <c r="H338" s="38">
        <v>4599</v>
      </c>
      <c r="I338" s="38">
        <v>4665.75</v>
      </c>
      <c r="J338" s="38">
        <v>4715.25</v>
      </c>
      <c r="K338" s="31">
        <v>4616.25</v>
      </c>
      <c r="L338" s="31">
        <v>4500</v>
      </c>
      <c r="M338" s="31">
        <v>1.56429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721</v>
      </c>
      <c r="D339" s="38">
        <v>718.9</v>
      </c>
      <c r="E339" s="38">
        <v>709.8</v>
      </c>
      <c r="F339" s="38">
        <v>698.6</v>
      </c>
      <c r="G339" s="38">
        <v>689.5</v>
      </c>
      <c r="H339" s="38">
        <v>730.09999999999991</v>
      </c>
      <c r="I339" s="38">
        <v>739.2</v>
      </c>
      <c r="J339" s="38">
        <v>750.39999999999986</v>
      </c>
      <c r="K339" s="31">
        <v>728</v>
      </c>
      <c r="L339" s="31">
        <v>707.7</v>
      </c>
      <c r="M339" s="31">
        <v>2.8826399999999999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40.15</v>
      </c>
      <c r="D340" s="38">
        <v>40.18333333333333</v>
      </c>
      <c r="E340" s="38">
        <v>39.566666666666663</v>
      </c>
      <c r="F340" s="38">
        <v>38.983333333333334</v>
      </c>
      <c r="G340" s="38">
        <v>38.366666666666667</v>
      </c>
      <c r="H340" s="38">
        <v>40.766666666666659</v>
      </c>
      <c r="I340" s="38">
        <v>41.383333333333319</v>
      </c>
      <c r="J340" s="38">
        <v>41.966666666666654</v>
      </c>
      <c r="K340" s="31">
        <v>40.799999999999997</v>
      </c>
      <c r="L340" s="31">
        <v>39.6</v>
      </c>
      <c r="M340" s="31">
        <v>50.463160000000002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127.35</v>
      </c>
      <c r="D341" s="38">
        <v>127.53333333333335</v>
      </c>
      <c r="E341" s="38">
        <v>125.9666666666667</v>
      </c>
      <c r="F341" s="38">
        <v>124.58333333333336</v>
      </c>
      <c r="G341" s="38">
        <v>123.01666666666671</v>
      </c>
      <c r="H341" s="38">
        <v>128.91666666666669</v>
      </c>
      <c r="I341" s="38">
        <v>130.48333333333332</v>
      </c>
      <c r="J341" s="38">
        <v>131.86666666666667</v>
      </c>
      <c r="K341" s="31">
        <v>129.1</v>
      </c>
      <c r="L341" s="31">
        <v>126.15</v>
      </c>
      <c r="M341" s="31">
        <v>36.455489999999998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22906.2</v>
      </c>
      <c r="D342" s="38">
        <v>23001.016666666666</v>
      </c>
      <c r="E342" s="38">
        <v>22755.183333333334</v>
      </c>
      <c r="F342" s="38">
        <v>22604.166666666668</v>
      </c>
      <c r="G342" s="38">
        <v>22358.333333333336</v>
      </c>
      <c r="H342" s="38">
        <v>23152.033333333333</v>
      </c>
      <c r="I342" s="38">
        <v>23397.866666666669</v>
      </c>
      <c r="J342" s="38">
        <v>23548.883333333331</v>
      </c>
      <c r="K342" s="31">
        <v>23246.85</v>
      </c>
      <c r="L342" s="31">
        <v>22850</v>
      </c>
      <c r="M342" s="31">
        <v>0.56464000000000003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64.150000000000006</v>
      </c>
      <c r="D343" s="38">
        <v>64</v>
      </c>
      <c r="E343" s="38">
        <v>63.2</v>
      </c>
      <c r="F343" s="38">
        <v>62.25</v>
      </c>
      <c r="G343" s="38">
        <v>61.45</v>
      </c>
      <c r="H343" s="38">
        <v>64.95</v>
      </c>
      <c r="I343" s="38">
        <v>65.750000000000014</v>
      </c>
      <c r="J343" s="38">
        <v>66.7</v>
      </c>
      <c r="K343" s="31">
        <v>64.8</v>
      </c>
      <c r="L343" s="31">
        <v>63.05</v>
      </c>
      <c r="M343" s="31">
        <v>13.662710000000001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1008.9</v>
      </c>
      <c r="D344" s="38">
        <v>1011.5333333333334</v>
      </c>
      <c r="E344" s="38">
        <v>998.06666666666683</v>
      </c>
      <c r="F344" s="38">
        <v>987.23333333333346</v>
      </c>
      <c r="G344" s="38">
        <v>973.76666666666688</v>
      </c>
      <c r="H344" s="38">
        <v>1022.3666666666668</v>
      </c>
      <c r="I344" s="38">
        <v>1035.8333333333333</v>
      </c>
      <c r="J344" s="38">
        <v>1046.6666666666667</v>
      </c>
      <c r="K344" s="31">
        <v>1025</v>
      </c>
      <c r="L344" s="31">
        <v>1000.7</v>
      </c>
      <c r="M344" s="31">
        <v>1.90178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46.1</v>
      </c>
      <c r="D345" s="38">
        <v>46.333333333333336</v>
      </c>
      <c r="E345" s="38">
        <v>45.516666666666673</v>
      </c>
      <c r="F345" s="38">
        <v>44.933333333333337</v>
      </c>
      <c r="G345" s="38">
        <v>44.116666666666674</v>
      </c>
      <c r="H345" s="38">
        <v>46.916666666666671</v>
      </c>
      <c r="I345" s="38">
        <v>47.733333333333334</v>
      </c>
      <c r="J345" s="38">
        <v>48.31666666666667</v>
      </c>
      <c r="K345" s="31">
        <v>47.15</v>
      </c>
      <c r="L345" s="31">
        <v>45.75</v>
      </c>
      <c r="M345" s="31">
        <v>235.74206000000001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118.65</v>
      </c>
      <c r="D346" s="38">
        <v>118.98333333333335</v>
      </c>
      <c r="E346" s="38">
        <v>117.26666666666669</v>
      </c>
      <c r="F346" s="38">
        <v>115.88333333333334</v>
      </c>
      <c r="G346" s="38">
        <v>114.16666666666669</v>
      </c>
      <c r="H346" s="38">
        <v>120.3666666666667</v>
      </c>
      <c r="I346" s="38">
        <v>122.08333333333334</v>
      </c>
      <c r="J346" s="38">
        <v>123.46666666666671</v>
      </c>
      <c r="K346" s="31">
        <v>120.7</v>
      </c>
      <c r="L346" s="31">
        <v>117.6</v>
      </c>
      <c r="M346" s="31">
        <v>8.0961200000000009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107.65</v>
      </c>
      <c r="D347" s="38">
        <v>108.61666666666667</v>
      </c>
      <c r="E347" s="38">
        <v>106.08333333333334</v>
      </c>
      <c r="F347" s="38">
        <v>104.51666666666667</v>
      </c>
      <c r="G347" s="38">
        <v>101.98333333333333</v>
      </c>
      <c r="H347" s="38">
        <v>110.18333333333335</v>
      </c>
      <c r="I347" s="38">
        <v>112.71666666666668</v>
      </c>
      <c r="J347" s="38">
        <v>114.28333333333336</v>
      </c>
      <c r="K347" s="31">
        <v>111.15</v>
      </c>
      <c r="L347" s="31">
        <v>107.05</v>
      </c>
      <c r="M347" s="31">
        <v>24.351690000000001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106.9</v>
      </c>
      <c r="D348" s="38">
        <v>107.16666666666667</v>
      </c>
      <c r="E348" s="38">
        <v>106.38333333333334</v>
      </c>
      <c r="F348" s="38">
        <v>105.86666666666667</v>
      </c>
      <c r="G348" s="38">
        <v>105.08333333333334</v>
      </c>
      <c r="H348" s="38">
        <v>107.68333333333334</v>
      </c>
      <c r="I348" s="38">
        <v>108.46666666666667</v>
      </c>
      <c r="J348" s="38">
        <v>108.98333333333333</v>
      </c>
      <c r="K348" s="31">
        <v>107.95</v>
      </c>
      <c r="L348" s="31">
        <v>106.65</v>
      </c>
      <c r="M348" s="31">
        <v>49.021430000000002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208.85</v>
      </c>
      <c r="D349" s="38">
        <v>210.66666666666666</v>
      </c>
      <c r="E349" s="38">
        <v>206.08333333333331</v>
      </c>
      <c r="F349" s="38">
        <v>203.31666666666666</v>
      </c>
      <c r="G349" s="38">
        <v>198.73333333333332</v>
      </c>
      <c r="H349" s="38">
        <v>213.43333333333331</v>
      </c>
      <c r="I349" s="38">
        <v>218.01666666666662</v>
      </c>
      <c r="J349" s="38">
        <v>220.7833333333333</v>
      </c>
      <c r="K349" s="31">
        <v>215.25</v>
      </c>
      <c r="L349" s="31">
        <v>207.9</v>
      </c>
      <c r="M349" s="31">
        <v>16.731639999999999</v>
      </c>
      <c r="N349" s="1"/>
      <c r="O349" s="1"/>
    </row>
    <row r="350" spans="1:15" ht="12.75" customHeight="1">
      <c r="A350" s="33">
        <v>340</v>
      </c>
      <c r="B350" s="58" t="s">
        <v>896</v>
      </c>
      <c r="C350" s="31">
        <v>43.65</v>
      </c>
      <c r="D350" s="38">
        <v>43.716666666666661</v>
      </c>
      <c r="E350" s="38">
        <v>43.383333333333326</v>
      </c>
      <c r="F350" s="38">
        <v>43.116666666666667</v>
      </c>
      <c r="G350" s="38">
        <v>42.783333333333331</v>
      </c>
      <c r="H350" s="38">
        <v>43.98333333333332</v>
      </c>
      <c r="I350" s="38">
        <v>44.316666666666649</v>
      </c>
      <c r="J350" s="38">
        <v>44.583333333333314</v>
      </c>
      <c r="K350" s="31">
        <v>44.05</v>
      </c>
      <c r="L350" s="31">
        <v>43.45</v>
      </c>
      <c r="M350" s="31">
        <v>20.802630000000001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192.6</v>
      </c>
      <c r="D351" s="38">
        <v>194.16666666666666</v>
      </c>
      <c r="E351" s="38">
        <v>190.58333333333331</v>
      </c>
      <c r="F351" s="38">
        <v>188.56666666666666</v>
      </c>
      <c r="G351" s="38">
        <v>184.98333333333332</v>
      </c>
      <c r="H351" s="38">
        <v>196.18333333333331</v>
      </c>
      <c r="I351" s="38">
        <v>199.76666666666662</v>
      </c>
      <c r="J351" s="38">
        <v>201.7833333333333</v>
      </c>
      <c r="K351" s="31">
        <v>197.75</v>
      </c>
      <c r="L351" s="31">
        <v>192.15</v>
      </c>
      <c r="M351" s="31">
        <v>126.52336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352.85</v>
      </c>
      <c r="D352" s="38">
        <v>354.08333333333331</v>
      </c>
      <c r="E352" s="38">
        <v>348.81666666666661</v>
      </c>
      <c r="F352" s="38">
        <v>344.7833333333333</v>
      </c>
      <c r="G352" s="38">
        <v>339.51666666666659</v>
      </c>
      <c r="H352" s="38">
        <v>358.11666666666662</v>
      </c>
      <c r="I352" s="38">
        <v>363.38333333333338</v>
      </c>
      <c r="J352" s="38">
        <v>367.41666666666663</v>
      </c>
      <c r="K352" s="31">
        <v>359.35</v>
      </c>
      <c r="L352" s="31">
        <v>350.05</v>
      </c>
      <c r="M352" s="31">
        <v>3.2482700000000002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141</v>
      </c>
      <c r="D353" s="38">
        <v>142.5</v>
      </c>
      <c r="E353" s="38">
        <v>137.5</v>
      </c>
      <c r="F353" s="38">
        <v>134</v>
      </c>
      <c r="G353" s="38">
        <v>129</v>
      </c>
      <c r="H353" s="38">
        <v>146</v>
      </c>
      <c r="I353" s="38">
        <v>151</v>
      </c>
      <c r="J353" s="38">
        <v>154.5</v>
      </c>
      <c r="K353" s="31">
        <v>147.5</v>
      </c>
      <c r="L353" s="31">
        <v>139</v>
      </c>
      <c r="M353" s="31">
        <v>67.183419999999998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1020.65</v>
      </c>
      <c r="D354" s="38">
        <v>1030.95</v>
      </c>
      <c r="E354" s="38">
        <v>1006.9000000000001</v>
      </c>
      <c r="F354" s="38">
        <v>993.15000000000009</v>
      </c>
      <c r="G354" s="38">
        <v>969.10000000000014</v>
      </c>
      <c r="H354" s="38">
        <v>1044.7</v>
      </c>
      <c r="I354" s="38">
        <v>1068.7499999999998</v>
      </c>
      <c r="J354" s="38">
        <v>1082.5</v>
      </c>
      <c r="K354" s="31">
        <v>1055</v>
      </c>
      <c r="L354" s="31">
        <v>1017.2</v>
      </c>
      <c r="M354" s="31">
        <v>6.2439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3806.4</v>
      </c>
      <c r="D355" s="38">
        <v>3837.7999999999997</v>
      </c>
      <c r="E355" s="38">
        <v>3763.5999999999995</v>
      </c>
      <c r="F355" s="38">
        <v>3720.7999999999997</v>
      </c>
      <c r="G355" s="38">
        <v>3646.5999999999995</v>
      </c>
      <c r="H355" s="38">
        <v>3880.5999999999995</v>
      </c>
      <c r="I355" s="38">
        <v>3954.7999999999993</v>
      </c>
      <c r="J355" s="38">
        <v>3997.5999999999995</v>
      </c>
      <c r="K355" s="31">
        <v>3912</v>
      </c>
      <c r="L355" s="31">
        <v>3795</v>
      </c>
      <c r="M355" s="31">
        <v>0.49379000000000001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253.2</v>
      </c>
      <c r="D356" s="38">
        <v>252.53333333333333</v>
      </c>
      <c r="E356" s="38">
        <v>251.16666666666666</v>
      </c>
      <c r="F356" s="38">
        <v>249.13333333333333</v>
      </c>
      <c r="G356" s="38">
        <v>247.76666666666665</v>
      </c>
      <c r="H356" s="38">
        <v>254.56666666666666</v>
      </c>
      <c r="I356" s="38">
        <v>255.93333333333334</v>
      </c>
      <c r="J356" s="38">
        <v>257.9666666666667</v>
      </c>
      <c r="K356" s="31">
        <v>253.9</v>
      </c>
      <c r="L356" s="31">
        <v>250.5</v>
      </c>
      <c r="M356" s="31">
        <v>11.46678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1231.95</v>
      </c>
      <c r="D357" s="38">
        <v>1174</v>
      </c>
      <c r="E357" s="38">
        <v>1099</v>
      </c>
      <c r="F357" s="38">
        <v>966.05</v>
      </c>
      <c r="G357" s="38">
        <v>891.05</v>
      </c>
      <c r="H357" s="38">
        <v>1306.95</v>
      </c>
      <c r="I357" s="38">
        <v>1381.95</v>
      </c>
      <c r="J357" s="38">
        <v>1514.9</v>
      </c>
      <c r="K357" s="31">
        <v>1249</v>
      </c>
      <c r="L357" s="31">
        <v>1041.05</v>
      </c>
      <c r="M357" s="31">
        <v>170.15939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163.5</v>
      </c>
      <c r="D358" s="38">
        <v>164.1</v>
      </c>
      <c r="E358" s="38">
        <v>162.19999999999999</v>
      </c>
      <c r="F358" s="38">
        <v>160.9</v>
      </c>
      <c r="G358" s="38">
        <v>159</v>
      </c>
      <c r="H358" s="38">
        <v>165.39999999999998</v>
      </c>
      <c r="I358" s="38">
        <v>167.3</v>
      </c>
      <c r="J358" s="38">
        <v>168.59999999999997</v>
      </c>
      <c r="K358" s="31">
        <v>166</v>
      </c>
      <c r="L358" s="31">
        <v>162.80000000000001</v>
      </c>
      <c r="M358" s="31">
        <v>75.971710000000002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252.3</v>
      </c>
      <c r="D359" s="38">
        <v>249.81666666666669</v>
      </c>
      <c r="E359" s="38">
        <v>245.23333333333338</v>
      </c>
      <c r="F359" s="38">
        <v>238.16666666666669</v>
      </c>
      <c r="G359" s="38">
        <v>233.58333333333337</v>
      </c>
      <c r="H359" s="38">
        <v>256.88333333333338</v>
      </c>
      <c r="I359" s="38">
        <v>261.4666666666667</v>
      </c>
      <c r="J359" s="38">
        <v>268.53333333333342</v>
      </c>
      <c r="K359" s="31">
        <v>254.4</v>
      </c>
      <c r="L359" s="31">
        <v>242.75</v>
      </c>
      <c r="M359" s="31">
        <v>6.0260699999999998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36560.85</v>
      </c>
      <c r="D360" s="38">
        <v>36804.116666666669</v>
      </c>
      <c r="E360" s="38">
        <v>36179.733333333337</v>
      </c>
      <c r="F360" s="38">
        <v>35798.616666666669</v>
      </c>
      <c r="G360" s="38">
        <v>35174.233333333337</v>
      </c>
      <c r="H360" s="38">
        <v>37185.233333333337</v>
      </c>
      <c r="I360" s="38">
        <v>37809.616666666669</v>
      </c>
      <c r="J360" s="38">
        <v>38190.733333333337</v>
      </c>
      <c r="K360" s="31">
        <v>37428.5</v>
      </c>
      <c r="L360" s="31">
        <v>36423</v>
      </c>
      <c r="M360" s="31">
        <v>0.22320999999999999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1197.1500000000001</v>
      </c>
      <c r="D361" s="38">
        <v>1190.2333333333333</v>
      </c>
      <c r="E361" s="38">
        <v>1176.4666666666667</v>
      </c>
      <c r="F361" s="38">
        <v>1155.7833333333333</v>
      </c>
      <c r="G361" s="38">
        <v>1142.0166666666667</v>
      </c>
      <c r="H361" s="38">
        <v>1210.9166666666667</v>
      </c>
      <c r="I361" s="38">
        <v>1224.6833333333336</v>
      </c>
      <c r="J361" s="38">
        <v>1245.3666666666668</v>
      </c>
      <c r="K361" s="31">
        <v>1204</v>
      </c>
      <c r="L361" s="31">
        <v>1169.55</v>
      </c>
      <c r="M361" s="31">
        <v>3.8753799999999998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850.7</v>
      </c>
      <c r="D362" s="38">
        <v>856.16666666666663</v>
      </c>
      <c r="E362" s="38">
        <v>843.5333333333333</v>
      </c>
      <c r="F362" s="38">
        <v>836.36666666666667</v>
      </c>
      <c r="G362" s="38">
        <v>823.73333333333335</v>
      </c>
      <c r="H362" s="38">
        <v>863.33333333333326</v>
      </c>
      <c r="I362" s="38">
        <v>875.9666666666667</v>
      </c>
      <c r="J362" s="38">
        <v>883.13333333333321</v>
      </c>
      <c r="K362" s="31">
        <v>868.8</v>
      </c>
      <c r="L362" s="31">
        <v>849</v>
      </c>
      <c r="M362" s="31">
        <v>14.754300000000001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159.9</v>
      </c>
      <c r="D363" s="38">
        <v>160.38333333333333</v>
      </c>
      <c r="E363" s="38">
        <v>158.36666666666665</v>
      </c>
      <c r="F363" s="38">
        <v>156.83333333333331</v>
      </c>
      <c r="G363" s="38">
        <v>154.81666666666663</v>
      </c>
      <c r="H363" s="38">
        <v>161.91666666666666</v>
      </c>
      <c r="I363" s="38">
        <v>163.93333333333331</v>
      </c>
      <c r="J363" s="38">
        <v>165.46666666666667</v>
      </c>
      <c r="K363" s="31">
        <v>162.4</v>
      </c>
      <c r="L363" s="31">
        <v>158.85</v>
      </c>
      <c r="M363" s="31">
        <v>18.06005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926.7</v>
      </c>
      <c r="D364" s="38">
        <v>928.9</v>
      </c>
      <c r="E364" s="38">
        <v>913.09999999999991</v>
      </c>
      <c r="F364" s="38">
        <v>899.49999999999989</v>
      </c>
      <c r="G364" s="38">
        <v>883.69999999999982</v>
      </c>
      <c r="H364" s="38">
        <v>942.5</v>
      </c>
      <c r="I364" s="38">
        <v>958.3</v>
      </c>
      <c r="J364" s="38">
        <v>971.90000000000009</v>
      </c>
      <c r="K364" s="31">
        <v>944.7</v>
      </c>
      <c r="L364" s="31">
        <v>915.3</v>
      </c>
      <c r="M364" s="31">
        <v>17.345050000000001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4829.55</v>
      </c>
      <c r="D365" s="38">
        <v>4852.25</v>
      </c>
      <c r="E365" s="38">
        <v>4784.55</v>
      </c>
      <c r="F365" s="38">
        <v>4739.55</v>
      </c>
      <c r="G365" s="38">
        <v>4671.8500000000004</v>
      </c>
      <c r="H365" s="38">
        <v>4897.25</v>
      </c>
      <c r="I365" s="38">
        <v>4964.9500000000007</v>
      </c>
      <c r="J365" s="38">
        <v>5009.95</v>
      </c>
      <c r="K365" s="31">
        <v>4919.95</v>
      </c>
      <c r="L365" s="31">
        <v>4807.25</v>
      </c>
      <c r="M365" s="31">
        <v>2.1212499999999999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229.8</v>
      </c>
      <c r="D366" s="38">
        <v>229.46666666666667</v>
      </c>
      <c r="E366" s="38">
        <v>227.48333333333335</v>
      </c>
      <c r="F366" s="38">
        <v>225.16666666666669</v>
      </c>
      <c r="G366" s="38">
        <v>223.18333333333337</v>
      </c>
      <c r="H366" s="38">
        <v>231.78333333333333</v>
      </c>
      <c r="I366" s="38">
        <v>233.76666666666662</v>
      </c>
      <c r="J366" s="38">
        <v>236.08333333333331</v>
      </c>
      <c r="K366" s="31">
        <v>231.45</v>
      </c>
      <c r="L366" s="31">
        <v>227.15</v>
      </c>
      <c r="M366" s="31">
        <v>20.773109999999999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221.3</v>
      </c>
      <c r="D367" s="38">
        <v>221.46666666666667</v>
      </c>
      <c r="E367" s="38">
        <v>218.68333333333334</v>
      </c>
      <c r="F367" s="38">
        <v>216.06666666666666</v>
      </c>
      <c r="G367" s="38">
        <v>213.28333333333333</v>
      </c>
      <c r="H367" s="38">
        <v>224.08333333333334</v>
      </c>
      <c r="I367" s="38">
        <v>226.8666666666667</v>
      </c>
      <c r="J367" s="38">
        <v>229.48333333333335</v>
      </c>
      <c r="K367" s="31">
        <v>224.25</v>
      </c>
      <c r="L367" s="31">
        <v>218.85</v>
      </c>
      <c r="M367" s="31">
        <v>72.260329999999996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3800.35</v>
      </c>
      <c r="D368" s="38">
        <v>3800.6666666666665</v>
      </c>
      <c r="E368" s="38">
        <v>3781.333333333333</v>
      </c>
      <c r="F368" s="38">
        <v>3762.3166666666666</v>
      </c>
      <c r="G368" s="38">
        <v>3742.9833333333331</v>
      </c>
      <c r="H368" s="38">
        <v>3819.6833333333329</v>
      </c>
      <c r="I368" s="38">
        <v>3839.016666666666</v>
      </c>
      <c r="J368" s="38">
        <v>3858.0333333333328</v>
      </c>
      <c r="K368" s="31">
        <v>3820</v>
      </c>
      <c r="L368" s="31">
        <v>3781.65</v>
      </c>
      <c r="M368" s="31">
        <v>0.41453000000000001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14921.15</v>
      </c>
      <c r="D369" s="38">
        <v>14875.616666666669</v>
      </c>
      <c r="E369" s="38">
        <v>14752.233333333337</v>
      </c>
      <c r="F369" s="38">
        <v>14583.316666666669</v>
      </c>
      <c r="G369" s="38">
        <v>14459.933333333338</v>
      </c>
      <c r="H369" s="38">
        <v>15044.533333333336</v>
      </c>
      <c r="I369" s="38">
        <v>15167.916666666668</v>
      </c>
      <c r="J369" s="38">
        <v>15336.833333333336</v>
      </c>
      <c r="K369" s="31">
        <v>14999</v>
      </c>
      <c r="L369" s="31">
        <v>14706.7</v>
      </c>
      <c r="M369" s="31">
        <v>3.3799999999999997E-2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1614.55</v>
      </c>
      <c r="D370" s="38">
        <v>1614.0666666666666</v>
      </c>
      <c r="E370" s="38">
        <v>1580.4333333333332</v>
      </c>
      <c r="F370" s="38">
        <v>1546.3166666666666</v>
      </c>
      <c r="G370" s="38">
        <v>1512.6833333333332</v>
      </c>
      <c r="H370" s="38">
        <v>1648.1833333333332</v>
      </c>
      <c r="I370" s="38">
        <v>1681.8166666666664</v>
      </c>
      <c r="J370" s="38">
        <v>1715.9333333333332</v>
      </c>
      <c r="K370" s="31">
        <v>1647.7</v>
      </c>
      <c r="L370" s="31">
        <v>1579.95</v>
      </c>
      <c r="M370" s="31">
        <v>4.2817400000000001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2612.9499999999998</v>
      </c>
      <c r="D371" s="38">
        <v>2627.1</v>
      </c>
      <c r="E371" s="38">
        <v>2592.1999999999998</v>
      </c>
      <c r="F371" s="38">
        <v>2571.4499999999998</v>
      </c>
      <c r="G371" s="38">
        <v>2536.5499999999997</v>
      </c>
      <c r="H371" s="38">
        <v>2647.85</v>
      </c>
      <c r="I371" s="38">
        <v>2682.7500000000005</v>
      </c>
      <c r="J371" s="38">
        <v>2703.5</v>
      </c>
      <c r="K371" s="31">
        <v>2662</v>
      </c>
      <c r="L371" s="31">
        <v>2606.35</v>
      </c>
      <c r="M371" s="31">
        <v>3.10425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3765.7</v>
      </c>
      <c r="D372" s="38">
        <v>3778.2333333333336</v>
      </c>
      <c r="E372" s="38">
        <v>3702.4666666666672</v>
      </c>
      <c r="F372" s="38">
        <v>3639.2333333333336</v>
      </c>
      <c r="G372" s="38">
        <v>3563.4666666666672</v>
      </c>
      <c r="H372" s="38">
        <v>3841.4666666666672</v>
      </c>
      <c r="I372" s="38">
        <v>3917.2333333333336</v>
      </c>
      <c r="J372" s="38">
        <v>3980.4666666666672</v>
      </c>
      <c r="K372" s="31">
        <v>3854</v>
      </c>
      <c r="L372" s="31">
        <v>3715</v>
      </c>
      <c r="M372" s="31">
        <v>5.2251700000000003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60.4</v>
      </c>
      <c r="D373" s="38">
        <v>59.65</v>
      </c>
      <c r="E373" s="38">
        <v>58.3</v>
      </c>
      <c r="F373" s="38">
        <v>56.199999999999996</v>
      </c>
      <c r="G373" s="38">
        <v>54.849999999999994</v>
      </c>
      <c r="H373" s="38">
        <v>61.75</v>
      </c>
      <c r="I373" s="38">
        <v>63.100000000000009</v>
      </c>
      <c r="J373" s="38">
        <v>65.2</v>
      </c>
      <c r="K373" s="31">
        <v>61</v>
      </c>
      <c r="L373" s="31">
        <v>57.55</v>
      </c>
      <c r="M373" s="31">
        <v>1013.29144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583.15</v>
      </c>
      <c r="D374" s="38">
        <v>584.44999999999993</v>
      </c>
      <c r="E374" s="38">
        <v>578.69999999999982</v>
      </c>
      <c r="F374" s="38">
        <v>574.24999999999989</v>
      </c>
      <c r="G374" s="38">
        <v>568.49999999999977</v>
      </c>
      <c r="H374" s="38">
        <v>588.89999999999986</v>
      </c>
      <c r="I374" s="38">
        <v>594.65000000000009</v>
      </c>
      <c r="J374" s="38">
        <v>599.09999999999991</v>
      </c>
      <c r="K374" s="31">
        <v>590.20000000000005</v>
      </c>
      <c r="L374" s="31">
        <v>580</v>
      </c>
      <c r="M374" s="31">
        <v>4.7765700000000004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351.4</v>
      </c>
      <c r="D375" s="38">
        <v>352.16666666666669</v>
      </c>
      <c r="E375" s="38">
        <v>346.53333333333336</v>
      </c>
      <c r="F375" s="38">
        <v>341.66666666666669</v>
      </c>
      <c r="G375" s="38">
        <v>336.03333333333336</v>
      </c>
      <c r="H375" s="38">
        <v>357.03333333333336</v>
      </c>
      <c r="I375" s="38">
        <v>362.66666666666669</v>
      </c>
      <c r="J375" s="38">
        <v>367.53333333333336</v>
      </c>
      <c r="K375" s="31">
        <v>357.8</v>
      </c>
      <c r="L375" s="31">
        <v>347.3</v>
      </c>
      <c r="M375" s="31">
        <v>4.3315000000000001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702.35</v>
      </c>
      <c r="D376" s="38">
        <v>704.51666666666677</v>
      </c>
      <c r="E376" s="38">
        <v>697.13333333333355</v>
      </c>
      <c r="F376" s="38">
        <v>691.91666666666674</v>
      </c>
      <c r="G376" s="38">
        <v>684.53333333333353</v>
      </c>
      <c r="H376" s="38">
        <v>709.73333333333358</v>
      </c>
      <c r="I376" s="38">
        <v>717.11666666666679</v>
      </c>
      <c r="J376" s="38">
        <v>722.3333333333336</v>
      </c>
      <c r="K376" s="31">
        <v>711.9</v>
      </c>
      <c r="L376" s="31">
        <v>699.3</v>
      </c>
      <c r="M376" s="31">
        <v>7.7715699999999996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3508.2</v>
      </c>
      <c r="D377" s="38">
        <v>3521.0166666666664</v>
      </c>
      <c r="E377" s="38">
        <v>3478.1833333333329</v>
      </c>
      <c r="F377" s="38">
        <v>3448.1666666666665</v>
      </c>
      <c r="G377" s="38">
        <v>3405.333333333333</v>
      </c>
      <c r="H377" s="38">
        <v>3551.0333333333328</v>
      </c>
      <c r="I377" s="38">
        <v>3593.8666666666668</v>
      </c>
      <c r="J377" s="38">
        <v>3623.8833333333328</v>
      </c>
      <c r="K377" s="31">
        <v>3563.85</v>
      </c>
      <c r="L377" s="31">
        <v>3491</v>
      </c>
      <c r="M377" s="31">
        <v>1.53939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1147.9000000000001</v>
      </c>
      <c r="D378" s="38">
        <v>1141.3</v>
      </c>
      <c r="E378" s="38">
        <v>1127.75</v>
      </c>
      <c r="F378" s="38">
        <v>1107.6000000000001</v>
      </c>
      <c r="G378" s="38">
        <v>1094.0500000000002</v>
      </c>
      <c r="H378" s="38">
        <v>1161.4499999999998</v>
      </c>
      <c r="I378" s="38">
        <v>1174.9999999999995</v>
      </c>
      <c r="J378" s="38">
        <v>1195.1499999999996</v>
      </c>
      <c r="K378" s="31">
        <v>1154.8499999999999</v>
      </c>
      <c r="L378" s="31">
        <v>1121.1500000000001</v>
      </c>
      <c r="M378" s="31">
        <v>0.67881000000000002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1328.85</v>
      </c>
      <c r="D379" s="38">
        <v>1332.4166666666667</v>
      </c>
      <c r="E379" s="38">
        <v>1321.4333333333334</v>
      </c>
      <c r="F379" s="38">
        <v>1314.0166666666667</v>
      </c>
      <c r="G379" s="38">
        <v>1303.0333333333333</v>
      </c>
      <c r="H379" s="38">
        <v>1339.8333333333335</v>
      </c>
      <c r="I379" s="38">
        <v>1350.8166666666666</v>
      </c>
      <c r="J379" s="38">
        <v>1358.2333333333336</v>
      </c>
      <c r="K379" s="31">
        <v>1343.4</v>
      </c>
      <c r="L379" s="31">
        <v>1325</v>
      </c>
      <c r="M379" s="31">
        <v>0.54930000000000001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361.75</v>
      </c>
      <c r="D380" s="38">
        <v>360.58333333333331</v>
      </c>
      <c r="E380" s="38">
        <v>356.66666666666663</v>
      </c>
      <c r="F380" s="38">
        <v>351.58333333333331</v>
      </c>
      <c r="G380" s="38">
        <v>347.66666666666663</v>
      </c>
      <c r="H380" s="38">
        <v>365.66666666666663</v>
      </c>
      <c r="I380" s="38">
        <v>369.58333333333326</v>
      </c>
      <c r="J380" s="38">
        <v>374.66666666666663</v>
      </c>
      <c r="K380" s="31">
        <v>364.5</v>
      </c>
      <c r="L380" s="31">
        <v>355.5</v>
      </c>
      <c r="M380" s="31">
        <v>19.398900000000001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255.45</v>
      </c>
      <c r="D381" s="38">
        <v>257.56666666666666</v>
      </c>
      <c r="E381" s="38">
        <v>252.58333333333331</v>
      </c>
      <c r="F381" s="38">
        <v>249.71666666666664</v>
      </c>
      <c r="G381" s="38">
        <v>244.73333333333329</v>
      </c>
      <c r="H381" s="38">
        <v>260.43333333333334</v>
      </c>
      <c r="I381" s="38">
        <v>265.41666666666669</v>
      </c>
      <c r="J381" s="38">
        <v>268.28333333333336</v>
      </c>
      <c r="K381" s="31">
        <v>262.55</v>
      </c>
      <c r="L381" s="31">
        <v>254.7</v>
      </c>
      <c r="M381" s="31">
        <v>98.618880000000004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4261.8500000000004</v>
      </c>
      <c r="D382" s="38">
        <v>4280.4000000000005</v>
      </c>
      <c r="E382" s="38">
        <v>4212.9500000000007</v>
      </c>
      <c r="F382" s="38">
        <v>4164.05</v>
      </c>
      <c r="G382" s="38">
        <v>4096.6000000000004</v>
      </c>
      <c r="H382" s="38">
        <v>4329.3000000000011</v>
      </c>
      <c r="I382" s="38">
        <v>4396.75</v>
      </c>
      <c r="J382" s="38">
        <v>4445.6500000000015</v>
      </c>
      <c r="K382" s="31">
        <v>4347.8500000000004</v>
      </c>
      <c r="L382" s="31">
        <v>4231.5</v>
      </c>
      <c r="M382" s="31">
        <v>0.35613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91.9</v>
      </c>
      <c r="D383" s="38">
        <v>92.600000000000009</v>
      </c>
      <c r="E383" s="38">
        <v>90.500000000000014</v>
      </c>
      <c r="F383" s="38">
        <v>89.100000000000009</v>
      </c>
      <c r="G383" s="38">
        <v>87.000000000000014</v>
      </c>
      <c r="H383" s="38">
        <v>94.000000000000014</v>
      </c>
      <c r="I383" s="38">
        <v>96.100000000000009</v>
      </c>
      <c r="J383" s="38">
        <v>97.500000000000014</v>
      </c>
      <c r="K383" s="31">
        <v>94.7</v>
      </c>
      <c r="L383" s="31">
        <v>91.2</v>
      </c>
      <c r="M383" s="31">
        <v>55.751170000000002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397.35</v>
      </c>
      <c r="D384" s="38">
        <v>393.76666666666665</v>
      </c>
      <c r="E384" s="38">
        <v>381.58333333333331</v>
      </c>
      <c r="F384" s="38">
        <v>365.81666666666666</v>
      </c>
      <c r="G384" s="38">
        <v>353.63333333333333</v>
      </c>
      <c r="H384" s="38">
        <v>409.5333333333333</v>
      </c>
      <c r="I384" s="38">
        <v>421.7166666666667</v>
      </c>
      <c r="J384" s="38">
        <v>437.48333333333329</v>
      </c>
      <c r="K384" s="31">
        <v>405.95</v>
      </c>
      <c r="L384" s="31">
        <v>378</v>
      </c>
      <c r="M384" s="31">
        <v>118.89994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581.95000000000005</v>
      </c>
      <c r="D385" s="38">
        <v>585.6</v>
      </c>
      <c r="E385" s="38">
        <v>574.20000000000005</v>
      </c>
      <c r="F385" s="38">
        <v>566.45000000000005</v>
      </c>
      <c r="G385" s="38">
        <v>555.05000000000007</v>
      </c>
      <c r="H385" s="38">
        <v>593.35</v>
      </c>
      <c r="I385" s="38">
        <v>604.74999999999989</v>
      </c>
      <c r="J385" s="38">
        <v>612.5</v>
      </c>
      <c r="K385" s="31">
        <v>597</v>
      </c>
      <c r="L385" s="31">
        <v>577.85</v>
      </c>
      <c r="M385" s="31">
        <v>2.6478100000000002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642.85</v>
      </c>
      <c r="D386" s="38">
        <v>642.65</v>
      </c>
      <c r="E386" s="38">
        <v>633.19999999999993</v>
      </c>
      <c r="F386" s="38">
        <v>623.54999999999995</v>
      </c>
      <c r="G386" s="38">
        <v>614.09999999999991</v>
      </c>
      <c r="H386" s="38">
        <v>652.29999999999995</v>
      </c>
      <c r="I386" s="38">
        <v>661.75</v>
      </c>
      <c r="J386" s="38">
        <v>671.4</v>
      </c>
      <c r="K386" s="31">
        <v>652.1</v>
      </c>
      <c r="L386" s="31">
        <v>633</v>
      </c>
      <c r="M386" s="31">
        <v>2.1374599999999999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132.6</v>
      </c>
      <c r="D387" s="38">
        <v>133.20000000000002</v>
      </c>
      <c r="E387" s="38">
        <v>131.50000000000003</v>
      </c>
      <c r="F387" s="38">
        <v>130.4</v>
      </c>
      <c r="G387" s="38">
        <v>128.70000000000002</v>
      </c>
      <c r="H387" s="38">
        <v>134.30000000000004</v>
      </c>
      <c r="I387" s="38">
        <v>136.00000000000003</v>
      </c>
      <c r="J387" s="38">
        <v>137.10000000000005</v>
      </c>
      <c r="K387" s="31">
        <v>134.9</v>
      </c>
      <c r="L387" s="31">
        <v>132.1</v>
      </c>
      <c r="M387" s="31">
        <v>2.7147700000000001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1439.85</v>
      </c>
      <c r="D388" s="38">
        <v>1418.2833333333335</v>
      </c>
      <c r="E388" s="38">
        <v>1391.5666666666671</v>
      </c>
      <c r="F388" s="38">
        <v>1343.2833333333335</v>
      </c>
      <c r="G388" s="38">
        <v>1316.5666666666671</v>
      </c>
      <c r="H388" s="38">
        <v>1466.5666666666671</v>
      </c>
      <c r="I388" s="38">
        <v>1493.2833333333338</v>
      </c>
      <c r="J388" s="38">
        <v>1541.5666666666671</v>
      </c>
      <c r="K388" s="31">
        <v>1445</v>
      </c>
      <c r="L388" s="31">
        <v>1370</v>
      </c>
      <c r="M388" s="31">
        <v>27.117979999999999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434.25</v>
      </c>
      <c r="D389" s="38">
        <v>435.23333333333335</v>
      </c>
      <c r="E389" s="38">
        <v>429.51666666666671</v>
      </c>
      <c r="F389" s="38">
        <v>424.78333333333336</v>
      </c>
      <c r="G389" s="38">
        <v>419.06666666666672</v>
      </c>
      <c r="H389" s="38">
        <v>439.9666666666667</v>
      </c>
      <c r="I389" s="38">
        <v>445.68333333333339</v>
      </c>
      <c r="J389" s="38">
        <v>450.41666666666669</v>
      </c>
      <c r="K389" s="31">
        <v>440.95</v>
      </c>
      <c r="L389" s="31">
        <v>430.5</v>
      </c>
      <c r="M389" s="31">
        <v>1.2906299999999999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1355.15</v>
      </c>
      <c r="D390" s="38">
        <v>1357.9666666666667</v>
      </c>
      <c r="E390" s="38">
        <v>1339.2833333333333</v>
      </c>
      <c r="F390" s="38">
        <v>1323.4166666666665</v>
      </c>
      <c r="G390" s="38">
        <v>1304.7333333333331</v>
      </c>
      <c r="H390" s="38">
        <v>1373.8333333333335</v>
      </c>
      <c r="I390" s="38">
        <v>1392.5166666666669</v>
      </c>
      <c r="J390" s="38">
        <v>1408.3833333333337</v>
      </c>
      <c r="K390" s="31">
        <v>1376.65</v>
      </c>
      <c r="L390" s="31">
        <v>1342.1</v>
      </c>
      <c r="M390" s="31">
        <v>3.1004900000000002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164.65</v>
      </c>
      <c r="D391" s="38">
        <v>165.15</v>
      </c>
      <c r="E391" s="38">
        <v>163</v>
      </c>
      <c r="F391" s="38">
        <v>161.35</v>
      </c>
      <c r="G391" s="38">
        <v>159.19999999999999</v>
      </c>
      <c r="H391" s="38">
        <v>166.8</v>
      </c>
      <c r="I391" s="38">
        <v>168.95000000000005</v>
      </c>
      <c r="J391" s="38">
        <v>170.60000000000002</v>
      </c>
      <c r="K391" s="31">
        <v>167.3</v>
      </c>
      <c r="L391" s="31">
        <v>163.5</v>
      </c>
      <c r="M391" s="31">
        <v>9.5495800000000006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1011.25</v>
      </c>
      <c r="D392" s="38">
        <v>1013.7833333333333</v>
      </c>
      <c r="E392" s="38">
        <v>978.56666666666661</v>
      </c>
      <c r="F392" s="38">
        <v>945.88333333333333</v>
      </c>
      <c r="G392" s="38">
        <v>910.66666666666663</v>
      </c>
      <c r="H392" s="38">
        <v>1046.4666666666667</v>
      </c>
      <c r="I392" s="38">
        <v>1081.6833333333334</v>
      </c>
      <c r="J392" s="38">
        <v>1114.3666666666666</v>
      </c>
      <c r="K392" s="31">
        <v>1049</v>
      </c>
      <c r="L392" s="31">
        <v>981.1</v>
      </c>
      <c r="M392" s="31">
        <v>5.0486700000000004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526.70000000000005</v>
      </c>
      <c r="D393" s="38">
        <v>529.83333333333337</v>
      </c>
      <c r="E393" s="38">
        <v>522.36666666666679</v>
      </c>
      <c r="F393" s="38">
        <v>518.03333333333342</v>
      </c>
      <c r="G393" s="38">
        <v>510.56666666666683</v>
      </c>
      <c r="H393" s="38">
        <v>534.16666666666674</v>
      </c>
      <c r="I393" s="38">
        <v>541.63333333333321</v>
      </c>
      <c r="J393" s="38">
        <v>545.9666666666667</v>
      </c>
      <c r="K393" s="31">
        <v>537.29999999999995</v>
      </c>
      <c r="L393" s="31">
        <v>525.5</v>
      </c>
      <c r="M393" s="31">
        <v>20.014990000000001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210.3</v>
      </c>
      <c r="D394" s="38">
        <v>210.08333333333334</v>
      </c>
      <c r="E394" s="38">
        <v>207.26666666666668</v>
      </c>
      <c r="F394" s="38">
        <v>204.23333333333335</v>
      </c>
      <c r="G394" s="38">
        <v>201.41666666666669</v>
      </c>
      <c r="H394" s="38">
        <v>213.11666666666667</v>
      </c>
      <c r="I394" s="38">
        <v>215.93333333333334</v>
      </c>
      <c r="J394" s="38">
        <v>218.96666666666667</v>
      </c>
      <c r="K394" s="31">
        <v>212.9</v>
      </c>
      <c r="L394" s="31">
        <v>207.05</v>
      </c>
      <c r="M394" s="31">
        <v>8.3803000000000001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926.45</v>
      </c>
      <c r="D395" s="38">
        <v>929.44999999999993</v>
      </c>
      <c r="E395" s="38">
        <v>921.24999999999989</v>
      </c>
      <c r="F395" s="38">
        <v>916.05</v>
      </c>
      <c r="G395" s="38">
        <v>907.84999999999991</v>
      </c>
      <c r="H395" s="38">
        <v>934.64999999999986</v>
      </c>
      <c r="I395" s="38">
        <v>942.84999999999991</v>
      </c>
      <c r="J395" s="38">
        <v>948.04999999999984</v>
      </c>
      <c r="K395" s="31">
        <v>937.65</v>
      </c>
      <c r="L395" s="31">
        <v>924.25</v>
      </c>
      <c r="M395" s="31">
        <v>5.0102900000000004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2411.4499999999998</v>
      </c>
      <c r="D396" s="38">
        <v>2399.2166666666667</v>
      </c>
      <c r="E396" s="38">
        <v>2364.2333333333336</v>
      </c>
      <c r="F396" s="38">
        <v>2317.0166666666669</v>
      </c>
      <c r="G396" s="38">
        <v>2282.0333333333338</v>
      </c>
      <c r="H396" s="38">
        <v>2446.4333333333334</v>
      </c>
      <c r="I396" s="38">
        <v>2481.4166666666661</v>
      </c>
      <c r="J396" s="38">
        <v>2528.6333333333332</v>
      </c>
      <c r="K396" s="31">
        <v>2434.1999999999998</v>
      </c>
      <c r="L396" s="31">
        <v>2352</v>
      </c>
      <c r="M396" s="31">
        <v>0.22688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1747.65</v>
      </c>
      <c r="D397" s="38">
        <v>1749.1333333333332</v>
      </c>
      <c r="E397" s="38">
        <v>1733.6166666666663</v>
      </c>
      <c r="F397" s="38">
        <v>1719.583333333333</v>
      </c>
      <c r="G397" s="38">
        <v>1704.0666666666662</v>
      </c>
      <c r="H397" s="38">
        <v>1763.1666666666665</v>
      </c>
      <c r="I397" s="38">
        <v>1778.6833333333334</v>
      </c>
      <c r="J397" s="38">
        <v>1792.7166666666667</v>
      </c>
      <c r="K397" s="31">
        <v>1764.65</v>
      </c>
      <c r="L397" s="31">
        <v>1735.1</v>
      </c>
      <c r="M397" s="31">
        <v>1.7756700000000001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110.4</v>
      </c>
      <c r="D398" s="38">
        <v>110.86666666666667</v>
      </c>
      <c r="E398" s="38">
        <v>109.58333333333334</v>
      </c>
      <c r="F398" s="38">
        <v>108.76666666666667</v>
      </c>
      <c r="G398" s="38">
        <v>107.48333333333333</v>
      </c>
      <c r="H398" s="38">
        <v>111.68333333333335</v>
      </c>
      <c r="I398" s="38">
        <v>112.96666666666668</v>
      </c>
      <c r="J398" s="38">
        <v>113.78333333333336</v>
      </c>
      <c r="K398" s="31">
        <v>112.15</v>
      </c>
      <c r="L398" s="31">
        <v>110.05</v>
      </c>
      <c r="M398" s="31">
        <v>4.4435099999999998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184.7</v>
      </c>
      <c r="D399" s="38">
        <v>186.1</v>
      </c>
      <c r="E399" s="38">
        <v>181.39999999999998</v>
      </c>
      <c r="F399" s="38">
        <v>178.1</v>
      </c>
      <c r="G399" s="38">
        <v>173.39999999999998</v>
      </c>
      <c r="H399" s="38">
        <v>189.39999999999998</v>
      </c>
      <c r="I399" s="38">
        <v>194.09999999999997</v>
      </c>
      <c r="J399" s="38">
        <v>197.39999999999998</v>
      </c>
      <c r="K399" s="31">
        <v>190.8</v>
      </c>
      <c r="L399" s="31">
        <v>182.8</v>
      </c>
      <c r="M399" s="31">
        <v>111.19781999999999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116.35</v>
      </c>
      <c r="D400" s="38">
        <v>116.58333333333333</v>
      </c>
      <c r="E400" s="38">
        <v>114.86666666666666</v>
      </c>
      <c r="F400" s="38">
        <v>113.38333333333333</v>
      </c>
      <c r="G400" s="38">
        <v>111.66666666666666</v>
      </c>
      <c r="H400" s="38">
        <v>118.06666666666666</v>
      </c>
      <c r="I400" s="38">
        <v>119.78333333333333</v>
      </c>
      <c r="J400" s="38">
        <v>121.26666666666667</v>
      </c>
      <c r="K400" s="31">
        <v>118.3</v>
      </c>
      <c r="L400" s="31">
        <v>115.1</v>
      </c>
      <c r="M400" s="31">
        <v>41.009300000000003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165.9</v>
      </c>
      <c r="D401" s="38">
        <v>165.66666666666669</v>
      </c>
      <c r="E401" s="38">
        <v>164.53333333333336</v>
      </c>
      <c r="F401" s="38">
        <v>163.16666666666669</v>
      </c>
      <c r="G401" s="38">
        <v>162.03333333333336</v>
      </c>
      <c r="H401" s="38">
        <v>167.03333333333336</v>
      </c>
      <c r="I401" s="38">
        <v>168.16666666666669</v>
      </c>
      <c r="J401" s="38">
        <v>169.53333333333336</v>
      </c>
      <c r="K401" s="31">
        <v>166.8</v>
      </c>
      <c r="L401" s="31">
        <v>164.3</v>
      </c>
      <c r="M401" s="31">
        <v>61.671190000000003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188.9</v>
      </c>
      <c r="D402" s="38">
        <v>188.63333333333333</v>
      </c>
      <c r="E402" s="38">
        <v>187.36666666666665</v>
      </c>
      <c r="F402" s="38">
        <v>185.83333333333331</v>
      </c>
      <c r="G402" s="38">
        <v>184.56666666666663</v>
      </c>
      <c r="H402" s="38">
        <v>190.16666666666666</v>
      </c>
      <c r="I402" s="38">
        <v>191.43333333333331</v>
      </c>
      <c r="J402" s="38">
        <v>192.96666666666667</v>
      </c>
      <c r="K402" s="31">
        <v>189.9</v>
      </c>
      <c r="L402" s="31">
        <v>187.1</v>
      </c>
      <c r="M402" s="31">
        <v>13.98823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917</v>
      </c>
      <c r="D403" s="38">
        <v>915.61666666666667</v>
      </c>
      <c r="E403" s="38">
        <v>909.38333333333333</v>
      </c>
      <c r="F403" s="38">
        <v>901.76666666666665</v>
      </c>
      <c r="G403" s="38">
        <v>895.5333333333333</v>
      </c>
      <c r="H403" s="38">
        <v>923.23333333333335</v>
      </c>
      <c r="I403" s="38">
        <v>929.4666666666667</v>
      </c>
      <c r="J403" s="38">
        <v>937.08333333333337</v>
      </c>
      <c r="K403" s="31">
        <v>921.85</v>
      </c>
      <c r="L403" s="31">
        <v>908</v>
      </c>
      <c r="M403" s="31">
        <v>0.77200000000000002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2633.6</v>
      </c>
      <c r="D404" s="38">
        <v>2642.1833333333329</v>
      </c>
      <c r="E404" s="38">
        <v>2619.4166666666661</v>
      </c>
      <c r="F404" s="38">
        <v>2605.2333333333331</v>
      </c>
      <c r="G404" s="38">
        <v>2582.4666666666662</v>
      </c>
      <c r="H404" s="38">
        <v>2656.3666666666659</v>
      </c>
      <c r="I404" s="38">
        <v>2679.1333333333332</v>
      </c>
      <c r="J404" s="38">
        <v>2693.3166666666657</v>
      </c>
      <c r="K404" s="31">
        <v>2664.95</v>
      </c>
      <c r="L404" s="31">
        <v>2628</v>
      </c>
      <c r="M404" s="31">
        <v>61.726840000000003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43.7</v>
      </c>
      <c r="D405" s="38">
        <v>44.083333333333336</v>
      </c>
      <c r="E405" s="38">
        <v>42.916666666666671</v>
      </c>
      <c r="F405" s="38">
        <v>42.133333333333333</v>
      </c>
      <c r="G405" s="38">
        <v>40.966666666666669</v>
      </c>
      <c r="H405" s="38">
        <v>44.866666666666674</v>
      </c>
      <c r="I405" s="38">
        <v>46.033333333333346</v>
      </c>
      <c r="J405" s="38">
        <v>46.816666666666677</v>
      </c>
      <c r="K405" s="31">
        <v>45.25</v>
      </c>
      <c r="L405" s="31">
        <v>43.3</v>
      </c>
      <c r="M405" s="31">
        <v>143.59407999999999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620.04999999999995</v>
      </c>
      <c r="D406" s="38">
        <v>623.68333333333339</v>
      </c>
      <c r="E406" s="38">
        <v>614.51666666666677</v>
      </c>
      <c r="F406" s="38">
        <v>608.98333333333335</v>
      </c>
      <c r="G406" s="38">
        <v>599.81666666666672</v>
      </c>
      <c r="H406" s="38">
        <v>629.21666666666681</v>
      </c>
      <c r="I406" s="38">
        <v>638.38333333333333</v>
      </c>
      <c r="J406" s="38">
        <v>643.91666666666686</v>
      </c>
      <c r="K406" s="31">
        <v>632.85</v>
      </c>
      <c r="L406" s="31">
        <v>618.15</v>
      </c>
      <c r="M406" s="31">
        <v>0.86712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377.9</v>
      </c>
      <c r="D407" s="38">
        <v>379.09999999999997</v>
      </c>
      <c r="E407" s="38">
        <v>372.29999999999995</v>
      </c>
      <c r="F407" s="38">
        <v>366.7</v>
      </c>
      <c r="G407" s="38">
        <v>359.9</v>
      </c>
      <c r="H407" s="38">
        <v>384.69999999999993</v>
      </c>
      <c r="I407" s="38">
        <v>391.5</v>
      </c>
      <c r="J407" s="38">
        <v>397.09999999999991</v>
      </c>
      <c r="K407" s="31">
        <v>385.9</v>
      </c>
      <c r="L407" s="31">
        <v>373.5</v>
      </c>
      <c r="M407" s="31">
        <v>16.603470000000002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868.25</v>
      </c>
      <c r="D408" s="38">
        <v>861.16666666666663</v>
      </c>
      <c r="E408" s="38">
        <v>847.38333333333321</v>
      </c>
      <c r="F408" s="38">
        <v>826.51666666666654</v>
      </c>
      <c r="G408" s="38">
        <v>812.73333333333312</v>
      </c>
      <c r="H408" s="38">
        <v>882.0333333333333</v>
      </c>
      <c r="I408" s="38">
        <v>895.81666666666683</v>
      </c>
      <c r="J408" s="38">
        <v>916.68333333333339</v>
      </c>
      <c r="K408" s="31">
        <v>874.95</v>
      </c>
      <c r="L408" s="31">
        <v>840.3</v>
      </c>
      <c r="M408" s="31">
        <v>1.3727100000000001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1580.75</v>
      </c>
      <c r="D409" s="38">
        <v>1590.25</v>
      </c>
      <c r="E409" s="38">
        <v>1566.5</v>
      </c>
      <c r="F409" s="38">
        <v>1552.25</v>
      </c>
      <c r="G409" s="38">
        <v>1528.5</v>
      </c>
      <c r="H409" s="38">
        <v>1604.5</v>
      </c>
      <c r="I409" s="38">
        <v>1628.25</v>
      </c>
      <c r="J409" s="38">
        <v>1642.5</v>
      </c>
      <c r="K409" s="31">
        <v>1614</v>
      </c>
      <c r="L409" s="31">
        <v>1576</v>
      </c>
      <c r="M409" s="31">
        <v>1.8167599999999999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39.950000000000003</v>
      </c>
      <c r="D410" s="38">
        <v>40.116666666666667</v>
      </c>
      <c r="E410" s="38">
        <v>39.533333333333331</v>
      </c>
      <c r="F410" s="38">
        <v>39.116666666666667</v>
      </c>
      <c r="G410" s="38">
        <v>38.533333333333331</v>
      </c>
      <c r="H410" s="38">
        <v>40.533333333333331</v>
      </c>
      <c r="I410" s="38">
        <v>41.11666666666666</v>
      </c>
      <c r="J410" s="38">
        <v>41.533333333333331</v>
      </c>
      <c r="K410" s="31">
        <v>40.700000000000003</v>
      </c>
      <c r="L410" s="31">
        <v>39.700000000000003</v>
      </c>
      <c r="M410" s="31">
        <v>11.85478</v>
      </c>
      <c r="N410" s="1"/>
      <c r="O410" s="1"/>
    </row>
    <row r="411" spans="1:15" ht="12.75" customHeight="1">
      <c r="A411" s="33">
        <v>401</v>
      </c>
      <c r="B411" s="58" t="s">
        <v>897</v>
      </c>
      <c r="C411" s="31">
        <v>578.15</v>
      </c>
      <c r="D411" s="38">
        <v>575.33333333333337</v>
      </c>
      <c r="E411" s="38">
        <v>565.66666666666674</v>
      </c>
      <c r="F411" s="38">
        <v>553.18333333333339</v>
      </c>
      <c r="G411" s="38">
        <v>543.51666666666677</v>
      </c>
      <c r="H411" s="38">
        <v>587.81666666666672</v>
      </c>
      <c r="I411" s="38">
        <v>597.48333333333346</v>
      </c>
      <c r="J411" s="38">
        <v>609.9666666666667</v>
      </c>
      <c r="K411" s="31">
        <v>585</v>
      </c>
      <c r="L411" s="31">
        <v>562.85</v>
      </c>
      <c r="M411" s="31">
        <v>0.29055999999999998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121.9</v>
      </c>
      <c r="D412" s="38">
        <v>122.65000000000002</v>
      </c>
      <c r="E412" s="38">
        <v>120.85000000000004</v>
      </c>
      <c r="F412" s="38">
        <v>119.80000000000001</v>
      </c>
      <c r="G412" s="38">
        <v>118.00000000000003</v>
      </c>
      <c r="H412" s="38">
        <v>123.70000000000005</v>
      </c>
      <c r="I412" s="38">
        <v>125.50000000000003</v>
      </c>
      <c r="J412" s="38">
        <v>126.55000000000005</v>
      </c>
      <c r="K412" s="31">
        <v>124.45</v>
      </c>
      <c r="L412" s="31">
        <v>121.6</v>
      </c>
      <c r="M412" s="31">
        <v>92.946020000000004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86.8</v>
      </c>
      <c r="D413" s="38">
        <v>87.033333333333317</v>
      </c>
      <c r="E413" s="38">
        <v>85.96666666666664</v>
      </c>
      <c r="F413" s="38">
        <v>85.133333333333326</v>
      </c>
      <c r="G413" s="38">
        <v>84.066666666666649</v>
      </c>
      <c r="H413" s="38">
        <v>87.866666666666632</v>
      </c>
      <c r="I413" s="38">
        <v>88.933333333333323</v>
      </c>
      <c r="J413" s="38">
        <v>89.766666666666623</v>
      </c>
      <c r="K413" s="31">
        <v>88.1</v>
      </c>
      <c r="L413" s="31">
        <v>86.2</v>
      </c>
      <c r="M413" s="31">
        <v>102.50502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6913.15</v>
      </c>
      <c r="D414" s="38">
        <v>6925.2833333333328</v>
      </c>
      <c r="E414" s="38">
        <v>6892.6166666666659</v>
      </c>
      <c r="F414" s="38">
        <v>6872.083333333333</v>
      </c>
      <c r="G414" s="38">
        <v>6839.4166666666661</v>
      </c>
      <c r="H414" s="38">
        <v>6945.8166666666657</v>
      </c>
      <c r="I414" s="38">
        <v>6978.4833333333336</v>
      </c>
      <c r="J414" s="38">
        <v>6999.0166666666655</v>
      </c>
      <c r="K414" s="31">
        <v>6957.95</v>
      </c>
      <c r="L414" s="31">
        <v>6904.75</v>
      </c>
      <c r="M414" s="31">
        <v>5.4620000000000002E-2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1390.05</v>
      </c>
      <c r="D415" s="38">
        <v>1388.8</v>
      </c>
      <c r="E415" s="38">
        <v>1378.6</v>
      </c>
      <c r="F415" s="38">
        <v>1367.1499999999999</v>
      </c>
      <c r="G415" s="38">
        <v>1356.9499999999998</v>
      </c>
      <c r="H415" s="38">
        <v>1400.25</v>
      </c>
      <c r="I415" s="38">
        <v>1410.4500000000003</v>
      </c>
      <c r="J415" s="38">
        <v>1421.9</v>
      </c>
      <c r="K415" s="31">
        <v>1399</v>
      </c>
      <c r="L415" s="31">
        <v>1377.35</v>
      </c>
      <c r="M415" s="31">
        <v>0.87063999999999997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836.7</v>
      </c>
      <c r="D416" s="38">
        <v>840.05000000000007</v>
      </c>
      <c r="E416" s="38">
        <v>830.75000000000011</v>
      </c>
      <c r="F416" s="38">
        <v>824.80000000000007</v>
      </c>
      <c r="G416" s="38">
        <v>815.50000000000011</v>
      </c>
      <c r="H416" s="38">
        <v>846.00000000000011</v>
      </c>
      <c r="I416" s="38">
        <v>855.30000000000007</v>
      </c>
      <c r="J416" s="38">
        <v>861.25000000000011</v>
      </c>
      <c r="K416" s="31">
        <v>849.35</v>
      </c>
      <c r="L416" s="31">
        <v>834.1</v>
      </c>
      <c r="M416" s="31">
        <v>11.37815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1294</v>
      </c>
      <c r="D417" s="38">
        <v>1300.1499999999999</v>
      </c>
      <c r="E417" s="38">
        <v>1282.2999999999997</v>
      </c>
      <c r="F417" s="38">
        <v>1270.5999999999999</v>
      </c>
      <c r="G417" s="38">
        <v>1252.7499999999998</v>
      </c>
      <c r="H417" s="38">
        <v>1311.8499999999997</v>
      </c>
      <c r="I417" s="38">
        <v>1329.6999999999996</v>
      </c>
      <c r="J417" s="38">
        <v>1341.3999999999996</v>
      </c>
      <c r="K417" s="31">
        <v>1318</v>
      </c>
      <c r="L417" s="31">
        <v>1288.45</v>
      </c>
      <c r="M417" s="31">
        <v>9.3984000000000005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593.6</v>
      </c>
      <c r="D418" s="38">
        <v>591.5333333333333</v>
      </c>
      <c r="E418" s="38">
        <v>587.56666666666661</v>
      </c>
      <c r="F418" s="38">
        <v>581.5333333333333</v>
      </c>
      <c r="G418" s="38">
        <v>577.56666666666661</v>
      </c>
      <c r="H418" s="38">
        <v>597.56666666666661</v>
      </c>
      <c r="I418" s="38">
        <v>601.5333333333333</v>
      </c>
      <c r="J418" s="38">
        <v>607.56666666666661</v>
      </c>
      <c r="K418" s="31">
        <v>595.5</v>
      </c>
      <c r="L418" s="31">
        <v>585.5</v>
      </c>
      <c r="M418" s="31">
        <v>117.07209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3028.5</v>
      </c>
      <c r="D419" s="38">
        <v>3049.5</v>
      </c>
      <c r="E419" s="38">
        <v>2994</v>
      </c>
      <c r="F419" s="38">
        <v>2959.5</v>
      </c>
      <c r="G419" s="38">
        <v>2904</v>
      </c>
      <c r="H419" s="38">
        <v>3084</v>
      </c>
      <c r="I419" s="38">
        <v>3139.5</v>
      </c>
      <c r="J419" s="38">
        <v>3174</v>
      </c>
      <c r="K419" s="31">
        <v>3105</v>
      </c>
      <c r="L419" s="31">
        <v>3015</v>
      </c>
      <c r="M419" s="31">
        <v>0.70230000000000004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540.20000000000005</v>
      </c>
      <c r="D420" s="38">
        <v>545.56666666666672</v>
      </c>
      <c r="E420" s="38">
        <v>532.28333333333342</v>
      </c>
      <c r="F420" s="38">
        <v>524.36666666666667</v>
      </c>
      <c r="G420" s="38">
        <v>511.08333333333337</v>
      </c>
      <c r="H420" s="38">
        <v>553.48333333333346</v>
      </c>
      <c r="I420" s="38">
        <v>566.76666666666677</v>
      </c>
      <c r="J420" s="38">
        <v>574.68333333333351</v>
      </c>
      <c r="K420" s="31">
        <v>558.85</v>
      </c>
      <c r="L420" s="31">
        <v>537.65</v>
      </c>
      <c r="M420" s="31">
        <v>3.01132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814.85</v>
      </c>
      <c r="D421" s="38">
        <v>813.88333333333333</v>
      </c>
      <c r="E421" s="38">
        <v>807.9666666666667</v>
      </c>
      <c r="F421" s="38">
        <v>801.08333333333337</v>
      </c>
      <c r="G421" s="38">
        <v>795.16666666666674</v>
      </c>
      <c r="H421" s="38">
        <v>820.76666666666665</v>
      </c>
      <c r="I421" s="38">
        <v>826.68333333333339</v>
      </c>
      <c r="J421" s="38">
        <v>833.56666666666661</v>
      </c>
      <c r="K421" s="31">
        <v>819.8</v>
      </c>
      <c r="L421" s="31">
        <v>807</v>
      </c>
      <c r="M421" s="31">
        <v>0.40339999999999998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23883.35</v>
      </c>
      <c r="D422" s="38">
        <v>23957.916666666668</v>
      </c>
      <c r="E422" s="38">
        <v>23648.283333333336</v>
      </c>
      <c r="F422" s="38">
        <v>23413.216666666667</v>
      </c>
      <c r="G422" s="38">
        <v>23103.583333333336</v>
      </c>
      <c r="H422" s="38">
        <v>24192.983333333337</v>
      </c>
      <c r="I422" s="38">
        <v>24502.616666666669</v>
      </c>
      <c r="J422" s="38">
        <v>24737.683333333338</v>
      </c>
      <c r="K422" s="31">
        <v>24267.55</v>
      </c>
      <c r="L422" s="31">
        <v>23722.85</v>
      </c>
      <c r="M422" s="31">
        <v>0.35053000000000001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1718.6</v>
      </c>
      <c r="D423" s="38">
        <v>1736.5333333333335</v>
      </c>
      <c r="E423" s="38">
        <v>1694.0666666666671</v>
      </c>
      <c r="F423" s="38">
        <v>1669.5333333333335</v>
      </c>
      <c r="G423" s="38">
        <v>1627.0666666666671</v>
      </c>
      <c r="H423" s="38">
        <v>1761.0666666666671</v>
      </c>
      <c r="I423" s="38">
        <v>1803.5333333333338</v>
      </c>
      <c r="J423" s="38">
        <v>1828.0666666666671</v>
      </c>
      <c r="K423" s="31">
        <v>1779</v>
      </c>
      <c r="L423" s="31">
        <v>1712</v>
      </c>
      <c r="M423" s="31">
        <v>13.410259999999999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353.4</v>
      </c>
      <c r="D424" s="38">
        <v>354.7166666666667</v>
      </c>
      <c r="E424" s="38">
        <v>349.43333333333339</v>
      </c>
      <c r="F424" s="38">
        <v>345.4666666666667</v>
      </c>
      <c r="G424" s="38">
        <v>340.18333333333339</v>
      </c>
      <c r="H424" s="38">
        <v>358.68333333333339</v>
      </c>
      <c r="I424" s="38">
        <v>363.9666666666667</v>
      </c>
      <c r="J424" s="38">
        <v>367.93333333333339</v>
      </c>
      <c r="K424" s="31">
        <v>360</v>
      </c>
      <c r="L424" s="31">
        <v>350.75</v>
      </c>
      <c r="M424" s="31">
        <v>2.9229400000000001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3690.45</v>
      </c>
      <c r="D425" s="38">
        <v>3706.4333333333329</v>
      </c>
      <c r="E425" s="38">
        <v>3664.1166666666659</v>
      </c>
      <c r="F425" s="38">
        <v>3637.7833333333328</v>
      </c>
      <c r="G425" s="38">
        <v>3595.4666666666658</v>
      </c>
      <c r="H425" s="38">
        <v>3732.766666666666</v>
      </c>
      <c r="I425" s="38">
        <v>3775.0833333333326</v>
      </c>
      <c r="J425" s="38">
        <v>3801.4166666666661</v>
      </c>
      <c r="K425" s="31">
        <v>3748.75</v>
      </c>
      <c r="L425" s="31">
        <v>3680.1</v>
      </c>
      <c r="M425" s="31">
        <v>1.8179700000000001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47.9</v>
      </c>
      <c r="D426" s="38">
        <v>47.333333333333336</v>
      </c>
      <c r="E426" s="38">
        <v>46.166666666666671</v>
      </c>
      <c r="F426" s="38">
        <v>44.433333333333337</v>
      </c>
      <c r="G426" s="38">
        <v>43.266666666666673</v>
      </c>
      <c r="H426" s="38">
        <v>49.06666666666667</v>
      </c>
      <c r="I426" s="38">
        <v>50.233333333333341</v>
      </c>
      <c r="J426" s="38">
        <v>51.966666666666669</v>
      </c>
      <c r="K426" s="31">
        <v>48.5</v>
      </c>
      <c r="L426" s="31">
        <v>45.6</v>
      </c>
      <c r="M426" s="31">
        <v>261.19022000000001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5130.1000000000004</v>
      </c>
      <c r="D427" s="38">
        <v>5123.7333333333327</v>
      </c>
      <c r="E427" s="38">
        <v>5082.5166666666655</v>
      </c>
      <c r="F427" s="38">
        <v>5034.9333333333325</v>
      </c>
      <c r="G427" s="38">
        <v>4993.7166666666653</v>
      </c>
      <c r="H427" s="38">
        <v>5171.3166666666657</v>
      </c>
      <c r="I427" s="38">
        <v>5212.5333333333328</v>
      </c>
      <c r="J427" s="38">
        <v>5260.1166666666659</v>
      </c>
      <c r="K427" s="31">
        <v>5164.95</v>
      </c>
      <c r="L427" s="31">
        <v>5076.1499999999996</v>
      </c>
      <c r="M427" s="31">
        <v>0.41718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576.20000000000005</v>
      </c>
      <c r="D428" s="38">
        <v>575.35</v>
      </c>
      <c r="E428" s="38">
        <v>564.20000000000005</v>
      </c>
      <c r="F428" s="38">
        <v>552.20000000000005</v>
      </c>
      <c r="G428" s="38">
        <v>541.05000000000007</v>
      </c>
      <c r="H428" s="38">
        <v>587.35</v>
      </c>
      <c r="I428" s="38">
        <v>598.49999999999989</v>
      </c>
      <c r="J428" s="38">
        <v>610.5</v>
      </c>
      <c r="K428" s="31">
        <v>586.5</v>
      </c>
      <c r="L428" s="31">
        <v>563.35</v>
      </c>
      <c r="M428" s="31">
        <v>39.814929999999997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3667.2</v>
      </c>
      <c r="D429" s="38">
        <v>3684.2166666666667</v>
      </c>
      <c r="E429" s="38">
        <v>3641.4833333333336</v>
      </c>
      <c r="F429" s="38">
        <v>3615.7666666666669</v>
      </c>
      <c r="G429" s="38">
        <v>3573.0333333333338</v>
      </c>
      <c r="H429" s="38">
        <v>3709.9333333333334</v>
      </c>
      <c r="I429" s="38">
        <v>3752.6666666666661</v>
      </c>
      <c r="J429" s="38">
        <v>3778.3833333333332</v>
      </c>
      <c r="K429" s="31">
        <v>3726.95</v>
      </c>
      <c r="L429" s="31">
        <v>3658.5</v>
      </c>
      <c r="M429" s="31">
        <v>0.29009000000000001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535.29999999999995</v>
      </c>
      <c r="D430" s="38">
        <v>533.11666666666667</v>
      </c>
      <c r="E430" s="38">
        <v>526.23333333333335</v>
      </c>
      <c r="F430" s="38">
        <v>517.16666666666663</v>
      </c>
      <c r="G430" s="38">
        <v>510.2833333333333</v>
      </c>
      <c r="H430" s="38">
        <v>542.18333333333339</v>
      </c>
      <c r="I430" s="38">
        <v>549.06666666666683</v>
      </c>
      <c r="J430" s="38">
        <v>558.13333333333344</v>
      </c>
      <c r="K430" s="31">
        <v>540</v>
      </c>
      <c r="L430" s="31">
        <v>524.04999999999995</v>
      </c>
      <c r="M430" s="31">
        <v>36.169849999999997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1001.6</v>
      </c>
      <c r="D431" s="38">
        <v>1004.9166666666666</v>
      </c>
      <c r="E431" s="38">
        <v>991.68333333333328</v>
      </c>
      <c r="F431" s="38">
        <v>981.76666666666665</v>
      </c>
      <c r="G431" s="38">
        <v>968.5333333333333</v>
      </c>
      <c r="H431" s="38">
        <v>1014.8333333333333</v>
      </c>
      <c r="I431" s="38">
        <v>1028.0666666666666</v>
      </c>
      <c r="J431" s="38">
        <v>1037.9833333333331</v>
      </c>
      <c r="K431" s="31">
        <v>1018.15</v>
      </c>
      <c r="L431" s="31">
        <v>995</v>
      </c>
      <c r="M431" s="31">
        <v>1.11344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211.6</v>
      </c>
      <c r="D432" s="38">
        <v>213.73333333333335</v>
      </c>
      <c r="E432" s="38">
        <v>208.8666666666667</v>
      </c>
      <c r="F432" s="38">
        <v>206.13333333333335</v>
      </c>
      <c r="G432" s="38">
        <v>201.26666666666671</v>
      </c>
      <c r="H432" s="38">
        <v>216.4666666666667</v>
      </c>
      <c r="I432" s="38">
        <v>221.33333333333337</v>
      </c>
      <c r="J432" s="38">
        <v>224.06666666666669</v>
      </c>
      <c r="K432" s="31">
        <v>218.6</v>
      </c>
      <c r="L432" s="31">
        <v>211</v>
      </c>
      <c r="M432" s="31">
        <v>7.6839000000000004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2223.1999999999998</v>
      </c>
      <c r="D433" s="38">
        <v>2244.35</v>
      </c>
      <c r="E433" s="38">
        <v>2199.1</v>
      </c>
      <c r="F433" s="38">
        <v>2175</v>
      </c>
      <c r="G433" s="38">
        <v>2129.75</v>
      </c>
      <c r="H433" s="38">
        <v>2268.4499999999998</v>
      </c>
      <c r="I433" s="38">
        <v>2313.6999999999998</v>
      </c>
      <c r="J433" s="38">
        <v>2337.7999999999997</v>
      </c>
      <c r="K433" s="31">
        <v>2289.6</v>
      </c>
      <c r="L433" s="31">
        <v>2220.25</v>
      </c>
      <c r="M433" s="31">
        <v>7.5637400000000001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602.70000000000005</v>
      </c>
      <c r="D434" s="38">
        <v>599.68333333333339</v>
      </c>
      <c r="E434" s="38">
        <v>589.01666666666677</v>
      </c>
      <c r="F434" s="38">
        <v>575.33333333333337</v>
      </c>
      <c r="G434" s="38">
        <v>564.66666666666674</v>
      </c>
      <c r="H434" s="38">
        <v>613.36666666666679</v>
      </c>
      <c r="I434" s="38">
        <v>624.0333333333333</v>
      </c>
      <c r="J434" s="38">
        <v>637.71666666666681</v>
      </c>
      <c r="K434" s="31">
        <v>610.35</v>
      </c>
      <c r="L434" s="31">
        <v>586</v>
      </c>
      <c r="M434" s="31">
        <v>13.84198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148.75</v>
      </c>
      <c r="D435" s="38">
        <v>149.29999999999998</v>
      </c>
      <c r="E435" s="38">
        <v>147.64999999999998</v>
      </c>
      <c r="F435" s="38">
        <v>146.54999999999998</v>
      </c>
      <c r="G435" s="38">
        <v>144.89999999999998</v>
      </c>
      <c r="H435" s="38">
        <v>150.39999999999998</v>
      </c>
      <c r="I435" s="38">
        <v>152.05000000000001</v>
      </c>
      <c r="J435" s="38">
        <v>153.14999999999998</v>
      </c>
      <c r="K435" s="31">
        <v>150.94999999999999</v>
      </c>
      <c r="L435" s="31">
        <v>148.19999999999999</v>
      </c>
      <c r="M435" s="31">
        <v>4.9169499999999999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432.95</v>
      </c>
      <c r="D436" s="38">
        <v>435.34999999999997</v>
      </c>
      <c r="E436" s="38">
        <v>428.64999999999992</v>
      </c>
      <c r="F436" s="38">
        <v>424.34999999999997</v>
      </c>
      <c r="G436" s="38">
        <v>417.64999999999992</v>
      </c>
      <c r="H436" s="38">
        <v>439.64999999999992</v>
      </c>
      <c r="I436" s="38">
        <v>446.34999999999997</v>
      </c>
      <c r="J436" s="38">
        <v>450.64999999999992</v>
      </c>
      <c r="K436" s="31">
        <v>442.05</v>
      </c>
      <c r="L436" s="31">
        <v>431.05</v>
      </c>
      <c r="M436" s="31">
        <v>2.4946899999999999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2644.7</v>
      </c>
      <c r="D437" s="38">
        <v>2641.6833333333329</v>
      </c>
      <c r="E437" s="38">
        <v>2623.3666666666659</v>
      </c>
      <c r="F437" s="38">
        <v>2602.0333333333328</v>
      </c>
      <c r="G437" s="38">
        <v>2583.7166666666658</v>
      </c>
      <c r="H437" s="38">
        <v>2663.016666666666</v>
      </c>
      <c r="I437" s="38">
        <v>2681.3333333333326</v>
      </c>
      <c r="J437" s="38">
        <v>2702.6666666666661</v>
      </c>
      <c r="K437" s="31">
        <v>2660</v>
      </c>
      <c r="L437" s="31">
        <v>2620.35</v>
      </c>
      <c r="M437" s="31">
        <v>0.70106999999999997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1254.5999999999999</v>
      </c>
      <c r="D438" s="38">
        <v>1253.7833333333331</v>
      </c>
      <c r="E438" s="38">
        <v>1242.7666666666662</v>
      </c>
      <c r="F438" s="38">
        <v>1230.9333333333332</v>
      </c>
      <c r="G438" s="38">
        <v>1219.9166666666663</v>
      </c>
      <c r="H438" s="38">
        <v>1265.6166666666661</v>
      </c>
      <c r="I438" s="38">
        <v>1276.633333333333</v>
      </c>
      <c r="J438" s="38">
        <v>1288.466666666666</v>
      </c>
      <c r="K438" s="31">
        <v>1264.8</v>
      </c>
      <c r="L438" s="31">
        <v>1241.95</v>
      </c>
      <c r="M438" s="31">
        <v>1.5000599999999999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1035.7</v>
      </c>
      <c r="D439" s="38">
        <v>1038.55</v>
      </c>
      <c r="E439" s="38">
        <v>1025.8999999999999</v>
      </c>
      <c r="F439" s="38">
        <v>1016.0999999999999</v>
      </c>
      <c r="G439" s="38">
        <v>1003.4499999999998</v>
      </c>
      <c r="H439" s="38">
        <v>1048.3499999999999</v>
      </c>
      <c r="I439" s="38">
        <v>1061</v>
      </c>
      <c r="J439" s="38">
        <v>1070.8</v>
      </c>
      <c r="K439" s="31">
        <v>1051.2</v>
      </c>
      <c r="L439" s="31">
        <v>1028.75</v>
      </c>
      <c r="M439" s="31">
        <v>17.212240000000001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334.55</v>
      </c>
      <c r="D440" s="38">
        <v>325.58333333333331</v>
      </c>
      <c r="E440" s="38">
        <v>309.21666666666664</v>
      </c>
      <c r="F440" s="38">
        <v>283.88333333333333</v>
      </c>
      <c r="G440" s="38">
        <v>267.51666666666665</v>
      </c>
      <c r="H440" s="38">
        <v>350.91666666666663</v>
      </c>
      <c r="I440" s="38">
        <v>367.2833333333333</v>
      </c>
      <c r="J440" s="38">
        <v>392.61666666666662</v>
      </c>
      <c r="K440" s="31">
        <v>341.95</v>
      </c>
      <c r="L440" s="31">
        <v>300.25</v>
      </c>
      <c r="M440" s="31">
        <v>194.23689999999999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462.3</v>
      </c>
      <c r="D441" s="38">
        <v>464.65000000000003</v>
      </c>
      <c r="E441" s="38">
        <v>455.65000000000009</v>
      </c>
      <c r="F441" s="38">
        <v>449.00000000000006</v>
      </c>
      <c r="G441" s="38">
        <v>440.00000000000011</v>
      </c>
      <c r="H441" s="38">
        <v>471.30000000000007</v>
      </c>
      <c r="I441" s="38">
        <v>480.29999999999995</v>
      </c>
      <c r="J441" s="38">
        <v>486.95000000000005</v>
      </c>
      <c r="K441" s="31">
        <v>473.65</v>
      </c>
      <c r="L441" s="31">
        <v>458</v>
      </c>
      <c r="M441" s="31">
        <v>22.645810000000001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429.15</v>
      </c>
      <c r="D442" s="38">
        <v>430.4666666666667</v>
      </c>
      <c r="E442" s="38">
        <v>423.38333333333338</v>
      </c>
      <c r="F442" s="38">
        <v>417.61666666666667</v>
      </c>
      <c r="G442" s="38">
        <v>410.53333333333336</v>
      </c>
      <c r="H442" s="38">
        <v>436.23333333333341</v>
      </c>
      <c r="I442" s="38">
        <v>443.31666666666666</v>
      </c>
      <c r="J442" s="38">
        <v>449.08333333333343</v>
      </c>
      <c r="K442" s="31">
        <v>437.55</v>
      </c>
      <c r="L442" s="31">
        <v>424.7</v>
      </c>
      <c r="M442" s="31">
        <v>4.0269700000000004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3152.9</v>
      </c>
      <c r="D443" s="38">
        <v>3173.75</v>
      </c>
      <c r="E443" s="38">
        <v>3119.15</v>
      </c>
      <c r="F443" s="38">
        <v>3085.4</v>
      </c>
      <c r="G443" s="38">
        <v>3030.8</v>
      </c>
      <c r="H443" s="38">
        <v>3207.5</v>
      </c>
      <c r="I443" s="38">
        <v>3262.1000000000004</v>
      </c>
      <c r="J443" s="38">
        <v>3295.85</v>
      </c>
      <c r="K443" s="31">
        <v>3228.35</v>
      </c>
      <c r="L443" s="31">
        <v>3140</v>
      </c>
      <c r="M443" s="31">
        <v>1.4681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482.8</v>
      </c>
      <c r="D444" s="38">
        <v>484.7166666666667</v>
      </c>
      <c r="E444" s="38">
        <v>480.43333333333339</v>
      </c>
      <c r="F444" s="38">
        <v>478.06666666666672</v>
      </c>
      <c r="G444" s="38">
        <v>473.78333333333342</v>
      </c>
      <c r="H444" s="38">
        <v>487.08333333333337</v>
      </c>
      <c r="I444" s="38">
        <v>491.36666666666667</v>
      </c>
      <c r="J444" s="38">
        <v>493.73333333333335</v>
      </c>
      <c r="K444" s="31">
        <v>489</v>
      </c>
      <c r="L444" s="31">
        <v>482.35</v>
      </c>
      <c r="M444" s="31">
        <v>0.91803000000000001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17.850000000000001</v>
      </c>
      <c r="D445" s="38">
        <v>17.866666666666671</v>
      </c>
      <c r="E445" s="38">
        <v>17.433333333333341</v>
      </c>
      <c r="F445" s="38">
        <v>17.016666666666669</v>
      </c>
      <c r="G445" s="38">
        <v>16.583333333333339</v>
      </c>
      <c r="H445" s="38">
        <v>18.283333333333342</v>
      </c>
      <c r="I445" s="38">
        <v>18.716666666666672</v>
      </c>
      <c r="J445" s="38">
        <v>19.133333333333344</v>
      </c>
      <c r="K445" s="31">
        <v>18.3</v>
      </c>
      <c r="L445" s="31">
        <v>17.45</v>
      </c>
      <c r="M445" s="31">
        <v>2675.5108399999999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261.89999999999998</v>
      </c>
      <c r="D446" s="38">
        <v>262.65000000000003</v>
      </c>
      <c r="E446" s="38">
        <v>259.25000000000006</v>
      </c>
      <c r="F446" s="38">
        <v>256.60000000000002</v>
      </c>
      <c r="G446" s="38">
        <v>253.20000000000005</v>
      </c>
      <c r="H446" s="38">
        <v>265.30000000000007</v>
      </c>
      <c r="I446" s="38">
        <v>268.70000000000005</v>
      </c>
      <c r="J446" s="38">
        <v>271.35000000000008</v>
      </c>
      <c r="K446" s="31">
        <v>266.05</v>
      </c>
      <c r="L446" s="31">
        <v>260</v>
      </c>
      <c r="M446" s="31">
        <v>4.0371499999999996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286.95</v>
      </c>
      <c r="D447" s="38">
        <v>288.15000000000003</v>
      </c>
      <c r="E447" s="38">
        <v>284.30000000000007</v>
      </c>
      <c r="F447" s="38">
        <v>281.65000000000003</v>
      </c>
      <c r="G447" s="38">
        <v>277.80000000000007</v>
      </c>
      <c r="H447" s="38">
        <v>290.80000000000007</v>
      </c>
      <c r="I447" s="38">
        <v>294.65000000000009</v>
      </c>
      <c r="J447" s="38">
        <v>297.30000000000007</v>
      </c>
      <c r="K447" s="31">
        <v>292</v>
      </c>
      <c r="L447" s="31">
        <v>285.5</v>
      </c>
      <c r="M447" s="31">
        <v>5.1787200000000002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762.55</v>
      </c>
      <c r="D448" s="38">
        <v>762.81666666666661</v>
      </c>
      <c r="E448" s="38">
        <v>756.63333333333321</v>
      </c>
      <c r="F448" s="38">
        <v>750.71666666666658</v>
      </c>
      <c r="G448" s="38">
        <v>744.53333333333319</v>
      </c>
      <c r="H448" s="38">
        <v>768.73333333333323</v>
      </c>
      <c r="I448" s="38">
        <v>774.91666666666663</v>
      </c>
      <c r="J448" s="38">
        <v>780.83333333333326</v>
      </c>
      <c r="K448" s="31">
        <v>769</v>
      </c>
      <c r="L448" s="31">
        <v>756.9</v>
      </c>
      <c r="M448" s="31">
        <v>3.5176500000000002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1024.8</v>
      </c>
      <c r="D449" s="38">
        <v>1034.7833333333333</v>
      </c>
      <c r="E449" s="38">
        <v>1005.1666666666665</v>
      </c>
      <c r="F449" s="38">
        <v>985.53333333333319</v>
      </c>
      <c r="G449" s="38">
        <v>955.9166666666664</v>
      </c>
      <c r="H449" s="38">
        <v>1054.4166666666665</v>
      </c>
      <c r="I449" s="38">
        <v>1084.0333333333333</v>
      </c>
      <c r="J449" s="38">
        <v>1103.6666666666667</v>
      </c>
      <c r="K449" s="31">
        <v>1064.4000000000001</v>
      </c>
      <c r="L449" s="31">
        <v>1015.15</v>
      </c>
      <c r="M449" s="31">
        <v>4.6232100000000003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1002.2</v>
      </c>
      <c r="D450" s="38">
        <v>1007.9</v>
      </c>
      <c r="E450" s="38">
        <v>989.8</v>
      </c>
      <c r="F450" s="38">
        <v>977.4</v>
      </c>
      <c r="G450" s="38">
        <v>959.3</v>
      </c>
      <c r="H450" s="38">
        <v>1020.3</v>
      </c>
      <c r="I450" s="38">
        <v>1038.4000000000001</v>
      </c>
      <c r="J450" s="38">
        <v>1050.8</v>
      </c>
      <c r="K450" s="31">
        <v>1026</v>
      </c>
      <c r="L450" s="31">
        <v>995.5</v>
      </c>
      <c r="M450" s="31">
        <v>12.35538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1549.7</v>
      </c>
      <c r="D451" s="38">
        <v>1547.6499999999999</v>
      </c>
      <c r="E451" s="38">
        <v>1527.0999999999997</v>
      </c>
      <c r="F451" s="38">
        <v>1504.4999999999998</v>
      </c>
      <c r="G451" s="38">
        <v>1483.9499999999996</v>
      </c>
      <c r="H451" s="38">
        <v>1570.2499999999998</v>
      </c>
      <c r="I451" s="38">
        <v>1590.8</v>
      </c>
      <c r="J451" s="38">
        <v>1613.3999999999999</v>
      </c>
      <c r="K451" s="31">
        <v>1568.2</v>
      </c>
      <c r="L451" s="31">
        <v>1525.05</v>
      </c>
      <c r="M451" s="31">
        <v>11.71045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833.25</v>
      </c>
      <c r="D452" s="38">
        <v>839.18333333333339</v>
      </c>
      <c r="E452" s="38">
        <v>825.86666666666679</v>
      </c>
      <c r="F452" s="38">
        <v>818.48333333333335</v>
      </c>
      <c r="G452" s="38">
        <v>805.16666666666674</v>
      </c>
      <c r="H452" s="38">
        <v>846.56666666666683</v>
      </c>
      <c r="I452" s="38">
        <v>859.88333333333344</v>
      </c>
      <c r="J452" s="38">
        <v>867.26666666666688</v>
      </c>
      <c r="K452" s="31">
        <v>852.5</v>
      </c>
      <c r="L452" s="31">
        <v>831.8</v>
      </c>
      <c r="M452" s="31">
        <v>18.115939999999998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7541.65</v>
      </c>
      <c r="D453" s="38">
        <v>7552.2333333333336</v>
      </c>
      <c r="E453" s="38">
        <v>7504.4666666666672</v>
      </c>
      <c r="F453" s="38">
        <v>7467.2833333333338</v>
      </c>
      <c r="G453" s="38">
        <v>7419.5166666666673</v>
      </c>
      <c r="H453" s="38">
        <v>7589.416666666667</v>
      </c>
      <c r="I453" s="38">
        <v>7637.1833333333334</v>
      </c>
      <c r="J453" s="38">
        <v>7674.3666666666668</v>
      </c>
      <c r="K453" s="31">
        <v>7600</v>
      </c>
      <c r="L453" s="31">
        <v>7515.05</v>
      </c>
      <c r="M453" s="31">
        <v>0.90022999999999997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2312.0500000000002</v>
      </c>
      <c r="D454" s="38">
        <v>2309.1833333333334</v>
      </c>
      <c r="E454" s="38">
        <v>2293.3666666666668</v>
      </c>
      <c r="F454" s="38">
        <v>2274.6833333333334</v>
      </c>
      <c r="G454" s="38">
        <v>2258.8666666666668</v>
      </c>
      <c r="H454" s="38">
        <v>2327.8666666666668</v>
      </c>
      <c r="I454" s="38">
        <v>2343.6833333333334</v>
      </c>
      <c r="J454" s="38">
        <v>2362.3666666666668</v>
      </c>
      <c r="K454" s="31">
        <v>2325</v>
      </c>
      <c r="L454" s="31">
        <v>2290.5</v>
      </c>
      <c r="M454" s="31">
        <v>0.40595999999999999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618.20000000000005</v>
      </c>
      <c r="D455" s="38">
        <v>611.73333333333335</v>
      </c>
      <c r="E455" s="38">
        <v>598.66666666666674</v>
      </c>
      <c r="F455" s="38">
        <v>579.13333333333344</v>
      </c>
      <c r="G455" s="38">
        <v>566.06666666666683</v>
      </c>
      <c r="H455" s="38">
        <v>631.26666666666665</v>
      </c>
      <c r="I455" s="38">
        <v>644.33333333333326</v>
      </c>
      <c r="J455" s="38">
        <v>663.86666666666656</v>
      </c>
      <c r="K455" s="31">
        <v>624.79999999999995</v>
      </c>
      <c r="L455" s="31">
        <v>592.20000000000005</v>
      </c>
      <c r="M455" s="31">
        <v>210.66726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324.35000000000002</v>
      </c>
      <c r="D456" s="38">
        <v>320.25000000000006</v>
      </c>
      <c r="E456" s="38">
        <v>313.7000000000001</v>
      </c>
      <c r="F456" s="38">
        <v>303.05000000000007</v>
      </c>
      <c r="G456" s="38">
        <v>296.50000000000011</v>
      </c>
      <c r="H456" s="38">
        <v>330.90000000000009</v>
      </c>
      <c r="I456" s="38">
        <v>337.45000000000005</v>
      </c>
      <c r="J456" s="38">
        <v>348.10000000000008</v>
      </c>
      <c r="K456" s="31">
        <v>326.8</v>
      </c>
      <c r="L456" s="31">
        <v>309.60000000000002</v>
      </c>
      <c r="M456" s="31">
        <v>48.954360000000001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228</v>
      </c>
      <c r="D457" s="38">
        <v>228.81666666666669</v>
      </c>
      <c r="E457" s="38">
        <v>225.28333333333339</v>
      </c>
      <c r="F457" s="38">
        <v>222.56666666666669</v>
      </c>
      <c r="G457" s="38">
        <v>219.03333333333339</v>
      </c>
      <c r="H457" s="38">
        <v>231.53333333333339</v>
      </c>
      <c r="I457" s="38">
        <v>235.06666666666669</v>
      </c>
      <c r="J457" s="38">
        <v>237.78333333333339</v>
      </c>
      <c r="K457" s="31">
        <v>232.35</v>
      </c>
      <c r="L457" s="31">
        <v>226.1</v>
      </c>
      <c r="M457" s="31">
        <v>165.92197999999999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111.6</v>
      </c>
      <c r="D458" s="38">
        <v>112.05</v>
      </c>
      <c r="E458" s="38">
        <v>110.8</v>
      </c>
      <c r="F458" s="38">
        <v>110</v>
      </c>
      <c r="G458" s="38">
        <v>108.75</v>
      </c>
      <c r="H458" s="38">
        <v>112.85</v>
      </c>
      <c r="I458" s="38">
        <v>114.1</v>
      </c>
      <c r="J458" s="38">
        <v>114.89999999999999</v>
      </c>
      <c r="K458" s="31">
        <v>113.3</v>
      </c>
      <c r="L458" s="31">
        <v>111.25</v>
      </c>
      <c r="M458" s="31">
        <v>300.34273999999999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729.25</v>
      </c>
      <c r="D459" s="38">
        <v>734.01666666666677</v>
      </c>
      <c r="E459" s="38">
        <v>721.23333333333358</v>
      </c>
      <c r="F459" s="38">
        <v>713.21666666666681</v>
      </c>
      <c r="G459" s="38">
        <v>700.43333333333362</v>
      </c>
      <c r="H459" s="38">
        <v>742.03333333333353</v>
      </c>
      <c r="I459" s="38">
        <v>754.81666666666661</v>
      </c>
      <c r="J459" s="38">
        <v>762.83333333333348</v>
      </c>
      <c r="K459" s="31">
        <v>746.8</v>
      </c>
      <c r="L459" s="31">
        <v>726</v>
      </c>
      <c r="M459" s="31">
        <v>0.49847000000000002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1523.4</v>
      </c>
      <c r="D460" s="38">
        <v>1523.7833333333335</v>
      </c>
      <c r="E460" s="38">
        <v>1506.616666666667</v>
      </c>
      <c r="F460" s="38">
        <v>1489.8333333333335</v>
      </c>
      <c r="G460" s="38">
        <v>1472.666666666667</v>
      </c>
      <c r="H460" s="38">
        <v>1540.5666666666671</v>
      </c>
      <c r="I460" s="38">
        <v>1557.7333333333336</v>
      </c>
      <c r="J460" s="38">
        <v>1574.5166666666671</v>
      </c>
      <c r="K460" s="31">
        <v>1540.95</v>
      </c>
      <c r="L460" s="31">
        <v>1507</v>
      </c>
      <c r="M460" s="31">
        <v>0.18692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417.35</v>
      </c>
      <c r="D461" s="38">
        <v>418.15000000000003</v>
      </c>
      <c r="E461" s="38">
        <v>415.75000000000006</v>
      </c>
      <c r="F461" s="38">
        <v>414.15000000000003</v>
      </c>
      <c r="G461" s="38">
        <v>411.75000000000006</v>
      </c>
      <c r="H461" s="38">
        <v>419.75000000000006</v>
      </c>
      <c r="I461" s="38">
        <v>422.15000000000003</v>
      </c>
      <c r="J461" s="38">
        <v>423.75000000000006</v>
      </c>
      <c r="K461" s="31">
        <v>420.55</v>
      </c>
      <c r="L461" s="31">
        <v>416.55</v>
      </c>
      <c r="M461" s="31">
        <v>0.50095999999999996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3329.25</v>
      </c>
      <c r="D462" s="38">
        <v>3329.3833333333332</v>
      </c>
      <c r="E462" s="38">
        <v>3301.8666666666663</v>
      </c>
      <c r="F462" s="38">
        <v>3274.4833333333331</v>
      </c>
      <c r="G462" s="38">
        <v>3246.9666666666662</v>
      </c>
      <c r="H462" s="38">
        <v>3356.7666666666664</v>
      </c>
      <c r="I462" s="38">
        <v>3384.2833333333328</v>
      </c>
      <c r="J462" s="38">
        <v>3411.6666666666665</v>
      </c>
      <c r="K462" s="31">
        <v>3356.9</v>
      </c>
      <c r="L462" s="31">
        <v>3302</v>
      </c>
      <c r="M462" s="31">
        <v>17.893260000000001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2375.9</v>
      </c>
      <c r="D463" s="38">
        <v>2393.35</v>
      </c>
      <c r="E463" s="38">
        <v>2337.5499999999997</v>
      </c>
      <c r="F463" s="38">
        <v>2299.1999999999998</v>
      </c>
      <c r="G463" s="38">
        <v>2243.3999999999996</v>
      </c>
      <c r="H463" s="38">
        <v>2431.6999999999998</v>
      </c>
      <c r="I463" s="38">
        <v>2487.5</v>
      </c>
      <c r="J463" s="38">
        <v>2525.85</v>
      </c>
      <c r="K463" s="31">
        <v>2449.15</v>
      </c>
      <c r="L463" s="31">
        <v>2355</v>
      </c>
      <c r="M463" s="31">
        <v>0.17988999999999999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1156</v>
      </c>
      <c r="D464" s="38">
        <v>1163.8500000000001</v>
      </c>
      <c r="E464" s="38">
        <v>1143.4000000000003</v>
      </c>
      <c r="F464" s="38">
        <v>1130.8000000000002</v>
      </c>
      <c r="G464" s="38">
        <v>1110.3500000000004</v>
      </c>
      <c r="H464" s="38">
        <v>1176.4500000000003</v>
      </c>
      <c r="I464" s="38">
        <v>1196.9000000000001</v>
      </c>
      <c r="J464" s="38">
        <v>1209.5000000000002</v>
      </c>
      <c r="K464" s="31">
        <v>1184.3</v>
      </c>
      <c r="L464" s="31">
        <v>1151.25</v>
      </c>
      <c r="M464" s="31">
        <v>22.61102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709.5</v>
      </c>
      <c r="D465" s="38">
        <v>713.2166666666667</v>
      </c>
      <c r="E465" s="38">
        <v>703.43333333333339</v>
      </c>
      <c r="F465" s="38">
        <v>697.36666666666667</v>
      </c>
      <c r="G465" s="38">
        <v>687.58333333333337</v>
      </c>
      <c r="H465" s="38">
        <v>719.28333333333342</v>
      </c>
      <c r="I465" s="38">
        <v>729.06666666666672</v>
      </c>
      <c r="J465" s="38">
        <v>735.13333333333344</v>
      </c>
      <c r="K465" s="31">
        <v>723</v>
      </c>
      <c r="L465" s="31">
        <v>707.15</v>
      </c>
      <c r="M465" s="31">
        <v>2.8559800000000002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2273.9</v>
      </c>
      <c r="D466" s="38">
        <v>2266</v>
      </c>
      <c r="E466" s="38">
        <v>2248</v>
      </c>
      <c r="F466" s="38">
        <v>2222.1</v>
      </c>
      <c r="G466" s="38">
        <v>2204.1</v>
      </c>
      <c r="H466" s="38">
        <v>2291.9</v>
      </c>
      <c r="I466" s="38">
        <v>2309.9</v>
      </c>
      <c r="J466" s="38">
        <v>2335.8000000000002</v>
      </c>
      <c r="K466" s="31">
        <v>2284</v>
      </c>
      <c r="L466" s="31">
        <v>2240.1</v>
      </c>
      <c r="M466" s="31">
        <v>0.34875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3185.85</v>
      </c>
      <c r="D467" s="38">
        <v>3198.3000000000006</v>
      </c>
      <c r="E467" s="38">
        <v>3154.6000000000013</v>
      </c>
      <c r="F467" s="38">
        <v>3123.3500000000008</v>
      </c>
      <c r="G467" s="38">
        <v>3079.6500000000015</v>
      </c>
      <c r="H467" s="38">
        <v>3229.5500000000011</v>
      </c>
      <c r="I467" s="38">
        <v>3273.2500000000009</v>
      </c>
      <c r="J467" s="38">
        <v>3304.5000000000009</v>
      </c>
      <c r="K467" s="31">
        <v>3242</v>
      </c>
      <c r="L467" s="31">
        <v>3167.05</v>
      </c>
      <c r="M467" s="31">
        <v>1.05698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3318.2</v>
      </c>
      <c r="D468" s="38">
        <v>3301.7333333333336</v>
      </c>
      <c r="E468" s="38">
        <v>3271.4666666666672</v>
      </c>
      <c r="F468" s="38">
        <v>3224.7333333333336</v>
      </c>
      <c r="G468" s="38">
        <v>3194.4666666666672</v>
      </c>
      <c r="H468" s="38">
        <v>3348.4666666666672</v>
      </c>
      <c r="I468" s="38">
        <v>3378.7333333333336</v>
      </c>
      <c r="J468" s="38">
        <v>3425.4666666666672</v>
      </c>
      <c r="K468" s="31">
        <v>3332</v>
      </c>
      <c r="L468" s="31">
        <v>3255</v>
      </c>
      <c r="M468" s="31">
        <v>0.97745000000000004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3144</v>
      </c>
      <c r="D469" s="38">
        <v>3160.1333333333332</v>
      </c>
      <c r="E469" s="38">
        <v>3110.2666666666664</v>
      </c>
      <c r="F469" s="38">
        <v>3076.5333333333333</v>
      </c>
      <c r="G469" s="38">
        <v>3026.6666666666665</v>
      </c>
      <c r="H469" s="38">
        <v>3193.8666666666663</v>
      </c>
      <c r="I469" s="38">
        <v>3243.7333333333331</v>
      </c>
      <c r="J469" s="38">
        <v>3277.4666666666662</v>
      </c>
      <c r="K469" s="31">
        <v>3210</v>
      </c>
      <c r="L469" s="31">
        <v>3126.4</v>
      </c>
      <c r="M469" s="31">
        <v>36.308079999999997</v>
      </c>
      <c r="N469" s="1"/>
      <c r="O469" s="1"/>
    </row>
    <row r="470" spans="1:15" ht="12.75" customHeight="1">
      <c r="A470" s="33">
        <v>460</v>
      </c>
      <c r="B470" s="58" t="s">
        <v>898</v>
      </c>
      <c r="C470" s="31">
        <v>435.2</v>
      </c>
      <c r="D470" s="38">
        <v>434.58333333333331</v>
      </c>
      <c r="E470" s="38">
        <v>432.16666666666663</v>
      </c>
      <c r="F470" s="38">
        <v>429.13333333333333</v>
      </c>
      <c r="G470" s="38">
        <v>426.71666666666664</v>
      </c>
      <c r="H470" s="38">
        <v>437.61666666666662</v>
      </c>
      <c r="I470" s="38">
        <v>440.03333333333325</v>
      </c>
      <c r="J470" s="38">
        <v>443.06666666666661</v>
      </c>
      <c r="K470" s="31">
        <v>437</v>
      </c>
      <c r="L470" s="31">
        <v>431.55</v>
      </c>
      <c r="M470" s="31">
        <v>0.49397000000000002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1902.25</v>
      </c>
      <c r="D471" s="38">
        <v>1914.1666666666667</v>
      </c>
      <c r="E471" s="38">
        <v>1879.3333333333335</v>
      </c>
      <c r="F471" s="38">
        <v>1856.4166666666667</v>
      </c>
      <c r="G471" s="38">
        <v>1821.5833333333335</v>
      </c>
      <c r="H471" s="38">
        <v>1937.0833333333335</v>
      </c>
      <c r="I471" s="38">
        <v>1971.916666666667</v>
      </c>
      <c r="J471" s="38">
        <v>1994.8333333333335</v>
      </c>
      <c r="K471" s="31">
        <v>1949</v>
      </c>
      <c r="L471" s="31">
        <v>1891.25</v>
      </c>
      <c r="M471" s="31">
        <v>5.42361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633.54999999999995</v>
      </c>
      <c r="D472" s="38">
        <v>637.35</v>
      </c>
      <c r="E472" s="38">
        <v>626.20000000000005</v>
      </c>
      <c r="F472" s="38">
        <v>618.85</v>
      </c>
      <c r="G472" s="38">
        <v>607.70000000000005</v>
      </c>
      <c r="H472" s="38">
        <v>644.70000000000005</v>
      </c>
      <c r="I472" s="38">
        <v>655.84999999999991</v>
      </c>
      <c r="J472" s="38">
        <v>663.2</v>
      </c>
      <c r="K472" s="31">
        <v>648.5</v>
      </c>
      <c r="L472" s="31">
        <v>630</v>
      </c>
      <c r="M472" s="31">
        <v>6.6089700000000002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1702.85</v>
      </c>
      <c r="D473" s="38">
        <v>1717.6000000000001</v>
      </c>
      <c r="E473" s="38">
        <v>1681.2500000000002</v>
      </c>
      <c r="F473" s="38">
        <v>1659.65</v>
      </c>
      <c r="G473" s="38">
        <v>1623.3000000000002</v>
      </c>
      <c r="H473" s="38">
        <v>1739.2000000000003</v>
      </c>
      <c r="I473" s="38">
        <v>1775.5500000000002</v>
      </c>
      <c r="J473" s="38">
        <v>1797.1500000000003</v>
      </c>
      <c r="K473" s="31">
        <v>1753.95</v>
      </c>
      <c r="L473" s="31">
        <v>1696</v>
      </c>
      <c r="M473" s="31">
        <v>2.4838900000000002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33.65</v>
      </c>
      <c r="D474" s="38">
        <v>33.783333333333331</v>
      </c>
      <c r="E474" s="38">
        <v>33.216666666666661</v>
      </c>
      <c r="F474" s="38">
        <v>32.783333333333331</v>
      </c>
      <c r="G474" s="38">
        <v>32.216666666666661</v>
      </c>
      <c r="H474" s="38">
        <v>34.216666666666661</v>
      </c>
      <c r="I474" s="38">
        <v>34.783333333333324</v>
      </c>
      <c r="J474" s="38">
        <v>35.216666666666661</v>
      </c>
      <c r="K474" s="31">
        <v>34.35</v>
      </c>
      <c r="L474" s="31">
        <v>33.35</v>
      </c>
      <c r="M474" s="31">
        <v>91.405929999999998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404.25</v>
      </c>
      <c r="D475" s="38">
        <v>401.7833333333333</v>
      </c>
      <c r="E475" s="38">
        <v>398.06666666666661</v>
      </c>
      <c r="F475" s="38">
        <v>391.88333333333333</v>
      </c>
      <c r="G475" s="38">
        <v>388.16666666666663</v>
      </c>
      <c r="H475" s="38">
        <v>407.96666666666658</v>
      </c>
      <c r="I475" s="38">
        <v>411.68333333333328</v>
      </c>
      <c r="J475" s="38">
        <v>417.86666666666656</v>
      </c>
      <c r="K475" s="31">
        <v>405.5</v>
      </c>
      <c r="L475" s="31">
        <v>395.6</v>
      </c>
      <c r="M475" s="31">
        <v>5.2974500000000004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280.95</v>
      </c>
      <c r="D476" s="38">
        <v>281.56666666666666</v>
      </c>
      <c r="E476" s="38">
        <v>278.88333333333333</v>
      </c>
      <c r="F476" s="38">
        <v>276.81666666666666</v>
      </c>
      <c r="G476" s="38">
        <v>274.13333333333333</v>
      </c>
      <c r="H476" s="38">
        <v>283.63333333333333</v>
      </c>
      <c r="I476" s="38">
        <v>286.31666666666661</v>
      </c>
      <c r="J476" s="38">
        <v>288.38333333333333</v>
      </c>
      <c r="K476" s="31">
        <v>284.25</v>
      </c>
      <c r="L476" s="31">
        <v>279.5</v>
      </c>
      <c r="M476" s="31">
        <v>2.6156000000000001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739.95</v>
      </c>
      <c r="D477" s="38">
        <v>746.41666666666663</v>
      </c>
      <c r="E477" s="38">
        <v>731.73333333333323</v>
      </c>
      <c r="F477" s="38">
        <v>723.51666666666665</v>
      </c>
      <c r="G477" s="38">
        <v>708.83333333333326</v>
      </c>
      <c r="H477" s="38">
        <v>754.63333333333321</v>
      </c>
      <c r="I477" s="38">
        <v>769.31666666666661</v>
      </c>
      <c r="J477" s="38">
        <v>777.53333333333319</v>
      </c>
      <c r="K477" s="31">
        <v>761.1</v>
      </c>
      <c r="L477" s="31">
        <v>738.2</v>
      </c>
      <c r="M477" s="31">
        <v>1.5671600000000001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73.400000000000006</v>
      </c>
      <c r="D478" s="38">
        <v>73.5</v>
      </c>
      <c r="E478" s="38">
        <v>72.599999999999994</v>
      </c>
      <c r="F478" s="38">
        <v>71.8</v>
      </c>
      <c r="G478" s="38">
        <v>70.899999999999991</v>
      </c>
      <c r="H478" s="38">
        <v>74.3</v>
      </c>
      <c r="I478" s="38">
        <v>75.2</v>
      </c>
      <c r="J478" s="38">
        <v>76</v>
      </c>
      <c r="K478" s="31">
        <v>74.400000000000006</v>
      </c>
      <c r="L478" s="31">
        <v>72.7</v>
      </c>
      <c r="M478" s="31">
        <v>21.635010000000001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38.85</v>
      </c>
      <c r="D479" s="38">
        <v>38.683333333333337</v>
      </c>
      <c r="E479" s="38">
        <v>38.166666666666671</v>
      </c>
      <c r="F479" s="38">
        <v>37.483333333333334</v>
      </c>
      <c r="G479" s="38">
        <v>36.966666666666669</v>
      </c>
      <c r="H479" s="38">
        <v>39.366666666666674</v>
      </c>
      <c r="I479" s="38">
        <v>39.88333333333334</v>
      </c>
      <c r="J479" s="38">
        <v>40.566666666666677</v>
      </c>
      <c r="K479" s="31">
        <v>39.200000000000003</v>
      </c>
      <c r="L479" s="31">
        <v>38</v>
      </c>
      <c r="M479" s="31">
        <v>83.200379999999996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1322</v>
      </c>
      <c r="D480" s="38">
        <v>1325.2666666666667</v>
      </c>
      <c r="E480" s="38">
        <v>1307.6333333333332</v>
      </c>
      <c r="F480" s="38">
        <v>1293.2666666666667</v>
      </c>
      <c r="G480" s="38">
        <v>1275.6333333333332</v>
      </c>
      <c r="H480" s="38">
        <v>1339.6333333333332</v>
      </c>
      <c r="I480" s="38">
        <v>1357.2666666666669</v>
      </c>
      <c r="J480" s="38">
        <v>1371.6333333333332</v>
      </c>
      <c r="K480" s="31">
        <v>1342.9</v>
      </c>
      <c r="L480" s="31">
        <v>1310.9</v>
      </c>
      <c r="M480" s="31">
        <v>12.053290000000001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1504.4</v>
      </c>
      <c r="D481" s="38">
        <v>1517.0666666666668</v>
      </c>
      <c r="E481" s="38">
        <v>1480.4333333333336</v>
      </c>
      <c r="F481" s="38">
        <v>1456.4666666666667</v>
      </c>
      <c r="G481" s="38">
        <v>1419.8333333333335</v>
      </c>
      <c r="H481" s="38">
        <v>1541.0333333333338</v>
      </c>
      <c r="I481" s="38">
        <v>1577.666666666667</v>
      </c>
      <c r="J481" s="38">
        <v>1601.6333333333339</v>
      </c>
      <c r="K481" s="31">
        <v>1553.7</v>
      </c>
      <c r="L481" s="31">
        <v>1493.1</v>
      </c>
      <c r="M481" s="31">
        <v>5.90646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28.8</v>
      </c>
      <c r="D482" s="38">
        <v>28.766666666666666</v>
      </c>
      <c r="E482" s="38">
        <v>28.283333333333331</v>
      </c>
      <c r="F482" s="38">
        <v>27.766666666666666</v>
      </c>
      <c r="G482" s="38">
        <v>27.283333333333331</v>
      </c>
      <c r="H482" s="38">
        <v>29.283333333333331</v>
      </c>
      <c r="I482" s="38">
        <v>29.766666666666666</v>
      </c>
      <c r="J482" s="38">
        <v>30.283333333333331</v>
      </c>
      <c r="K482" s="31">
        <v>29.25</v>
      </c>
      <c r="L482" s="31">
        <v>28.25</v>
      </c>
      <c r="M482" s="31">
        <v>145.30751000000001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433.65</v>
      </c>
      <c r="D483" s="38">
        <v>435.18333333333334</v>
      </c>
      <c r="E483" s="38">
        <v>428.4666666666667</v>
      </c>
      <c r="F483" s="38">
        <v>423.28333333333336</v>
      </c>
      <c r="G483" s="38">
        <v>416.56666666666672</v>
      </c>
      <c r="H483" s="38">
        <v>440.36666666666667</v>
      </c>
      <c r="I483" s="38">
        <v>447.08333333333326</v>
      </c>
      <c r="J483" s="31">
        <v>452.26666666666665</v>
      </c>
      <c r="K483" s="31">
        <v>441.9</v>
      </c>
      <c r="L483" s="31">
        <v>430</v>
      </c>
      <c r="M483" s="58">
        <v>1.30698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8336.4500000000007</v>
      </c>
      <c r="D484" s="38">
        <v>8369.8166666666657</v>
      </c>
      <c r="E484" s="38">
        <v>8292.2333333333318</v>
      </c>
      <c r="F484" s="38">
        <v>8248.0166666666664</v>
      </c>
      <c r="G484" s="38">
        <v>8170.4333333333325</v>
      </c>
      <c r="H484" s="38">
        <v>8414.033333333331</v>
      </c>
      <c r="I484" s="38">
        <v>8491.6166666666668</v>
      </c>
      <c r="J484" s="31">
        <v>8535.8333333333303</v>
      </c>
      <c r="K484" s="31">
        <v>8447.4</v>
      </c>
      <c r="L484" s="31">
        <v>8325.6</v>
      </c>
      <c r="M484" s="58">
        <v>3.5469499999999998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80</v>
      </c>
      <c r="D485" s="38">
        <v>79.45</v>
      </c>
      <c r="E485" s="38">
        <v>78.300000000000011</v>
      </c>
      <c r="F485" s="38">
        <v>76.600000000000009</v>
      </c>
      <c r="G485" s="38">
        <v>75.450000000000017</v>
      </c>
      <c r="H485" s="38">
        <v>81.150000000000006</v>
      </c>
      <c r="I485" s="38">
        <v>82.300000000000011</v>
      </c>
      <c r="J485" s="38">
        <v>84</v>
      </c>
      <c r="K485" s="31">
        <v>80.599999999999994</v>
      </c>
      <c r="L485" s="31">
        <v>77.75</v>
      </c>
      <c r="M485" s="31">
        <v>207.67845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568.54999999999995</v>
      </c>
      <c r="D486" s="38">
        <v>566.31666666666661</v>
      </c>
      <c r="E486" s="38">
        <v>559.73333333333323</v>
      </c>
      <c r="F486" s="38">
        <v>550.91666666666663</v>
      </c>
      <c r="G486" s="38">
        <v>544.33333333333326</v>
      </c>
      <c r="H486" s="38">
        <v>575.13333333333321</v>
      </c>
      <c r="I486" s="38">
        <v>581.7166666666667</v>
      </c>
      <c r="J486" s="31">
        <v>590.53333333333319</v>
      </c>
      <c r="K486" s="31">
        <v>572.9</v>
      </c>
      <c r="L486" s="31">
        <v>557.5</v>
      </c>
      <c r="M486" s="58">
        <v>9.0333699999999997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663</v>
      </c>
      <c r="D487" s="38">
        <v>666.93333333333328</v>
      </c>
      <c r="E487" s="38">
        <v>657.86666666666656</v>
      </c>
      <c r="F487" s="38">
        <v>652.73333333333323</v>
      </c>
      <c r="G487" s="38">
        <v>643.66666666666652</v>
      </c>
      <c r="H487" s="38">
        <v>672.06666666666661</v>
      </c>
      <c r="I487" s="38">
        <v>681.13333333333344</v>
      </c>
      <c r="J487" s="38">
        <v>686.26666666666665</v>
      </c>
      <c r="K487" s="31">
        <v>676</v>
      </c>
      <c r="L487" s="31">
        <v>661.8</v>
      </c>
      <c r="M487" s="31">
        <v>29.248889999999999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796.45</v>
      </c>
      <c r="D488" s="38">
        <v>799.36666666666667</v>
      </c>
      <c r="E488" s="38">
        <v>788.68333333333339</v>
      </c>
      <c r="F488" s="38">
        <v>780.91666666666674</v>
      </c>
      <c r="G488" s="38">
        <v>770.23333333333346</v>
      </c>
      <c r="H488" s="38">
        <v>807.13333333333333</v>
      </c>
      <c r="I488" s="38">
        <v>817.81666666666649</v>
      </c>
      <c r="J488" s="38">
        <v>825.58333333333326</v>
      </c>
      <c r="K488" s="31">
        <v>810.05</v>
      </c>
      <c r="L488" s="31">
        <v>791.6</v>
      </c>
      <c r="M488" s="31">
        <v>1.008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309.2</v>
      </c>
      <c r="D489" s="38">
        <v>311.01666666666665</v>
      </c>
      <c r="E489" s="38">
        <v>306.63333333333333</v>
      </c>
      <c r="F489" s="38">
        <v>304.06666666666666</v>
      </c>
      <c r="G489" s="38">
        <v>299.68333333333334</v>
      </c>
      <c r="H489" s="38">
        <v>313.58333333333331</v>
      </c>
      <c r="I489" s="38">
        <v>317.96666666666664</v>
      </c>
      <c r="J489" s="38">
        <v>320.5333333333333</v>
      </c>
      <c r="K489" s="31">
        <v>315.39999999999998</v>
      </c>
      <c r="L489" s="31">
        <v>308.45</v>
      </c>
      <c r="M489" s="31">
        <v>1.53931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351.05</v>
      </c>
      <c r="D490" s="38">
        <v>351.0333333333333</v>
      </c>
      <c r="E490" s="38">
        <v>344.06666666666661</v>
      </c>
      <c r="F490" s="38">
        <v>337.08333333333331</v>
      </c>
      <c r="G490" s="38">
        <v>330.11666666666662</v>
      </c>
      <c r="H490" s="38">
        <v>358.01666666666659</v>
      </c>
      <c r="I490" s="38">
        <v>364.98333333333329</v>
      </c>
      <c r="J490" s="38">
        <v>371.96666666666658</v>
      </c>
      <c r="K490" s="31">
        <v>358</v>
      </c>
      <c r="L490" s="31">
        <v>344.05</v>
      </c>
      <c r="M490" s="31">
        <v>5.13361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821.15</v>
      </c>
      <c r="D491" s="38">
        <v>821.25</v>
      </c>
      <c r="E491" s="38">
        <v>812.75</v>
      </c>
      <c r="F491" s="38">
        <v>804.35</v>
      </c>
      <c r="G491" s="38">
        <v>795.85</v>
      </c>
      <c r="H491" s="38">
        <v>829.65</v>
      </c>
      <c r="I491" s="38">
        <v>838.15</v>
      </c>
      <c r="J491" s="38">
        <v>846.55</v>
      </c>
      <c r="K491" s="31">
        <v>829.75</v>
      </c>
      <c r="L491" s="31">
        <v>812.85</v>
      </c>
      <c r="M491" s="31">
        <v>13.94598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280.55</v>
      </c>
      <c r="D492" s="38">
        <v>280.86666666666667</v>
      </c>
      <c r="E492" s="38">
        <v>278.68333333333334</v>
      </c>
      <c r="F492" s="38">
        <v>276.81666666666666</v>
      </c>
      <c r="G492" s="38">
        <v>274.63333333333333</v>
      </c>
      <c r="H492" s="38">
        <v>282.73333333333335</v>
      </c>
      <c r="I492" s="38">
        <v>284.91666666666674</v>
      </c>
      <c r="J492" s="38">
        <v>286.78333333333336</v>
      </c>
      <c r="K492" s="31">
        <v>283.05</v>
      </c>
      <c r="L492" s="31">
        <v>279</v>
      </c>
      <c r="M492" s="31">
        <v>84.548069999999996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287.45</v>
      </c>
      <c r="D493" s="38">
        <v>287</v>
      </c>
      <c r="E493" s="38">
        <v>284</v>
      </c>
      <c r="F493" s="38">
        <v>280.55</v>
      </c>
      <c r="G493" s="38">
        <v>277.55</v>
      </c>
      <c r="H493" s="38">
        <v>290.45</v>
      </c>
      <c r="I493" s="38">
        <v>293.45</v>
      </c>
      <c r="J493" s="38">
        <v>296.89999999999998</v>
      </c>
      <c r="K493" s="31">
        <v>290</v>
      </c>
      <c r="L493" s="31">
        <v>283.55</v>
      </c>
      <c r="M493" s="31">
        <v>11.429790000000001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469.85</v>
      </c>
      <c r="D494" s="38">
        <v>470.66666666666669</v>
      </c>
      <c r="E494" s="38">
        <v>465.23333333333335</v>
      </c>
      <c r="F494" s="38">
        <v>460.61666666666667</v>
      </c>
      <c r="G494" s="38">
        <v>455.18333333333334</v>
      </c>
      <c r="H494" s="38">
        <v>475.28333333333336</v>
      </c>
      <c r="I494" s="38">
        <v>480.71666666666664</v>
      </c>
      <c r="J494" s="38">
        <v>485.33333333333337</v>
      </c>
      <c r="K494" s="31">
        <v>476.1</v>
      </c>
      <c r="L494" s="31">
        <v>466.05</v>
      </c>
      <c r="M494" s="31">
        <v>1.8323700000000001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1820.95</v>
      </c>
      <c r="D495" s="38">
        <v>1824.6499999999999</v>
      </c>
      <c r="E495" s="38">
        <v>1814.2999999999997</v>
      </c>
      <c r="F495" s="38">
        <v>1807.6499999999999</v>
      </c>
      <c r="G495" s="38">
        <v>1797.2999999999997</v>
      </c>
      <c r="H495" s="38">
        <v>1831.2999999999997</v>
      </c>
      <c r="I495" s="38">
        <v>1841.6499999999996</v>
      </c>
      <c r="J495" s="38">
        <v>1848.2999999999997</v>
      </c>
      <c r="K495" s="31">
        <v>1835</v>
      </c>
      <c r="L495" s="31">
        <v>1818</v>
      </c>
      <c r="M495" s="31">
        <v>0.71904000000000001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606.35</v>
      </c>
      <c r="D496" s="38">
        <v>609.08333333333337</v>
      </c>
      <c r="E496" s="38">
        <v>602.4666666666667</v>
      </c>
      <c r="F496" s="38">
        <v>598.58333333333337</v>
      </c>
      <c r="G496" s="38">
        <v>591.9666666666667</v>
      </c>
      <c r="H496" s="38">
        <v>612.9666666666667</v>
      </c>
      <c r="I496" s="38">
        <v>619.58333333333326</v>
      </c>
      <c r="J496" s="38">
        <v>623.4666666666667</v>
      </c>
      <c r="K496" s="31">
        <v>615.70000000000005</v>
      </c>
      <c r="L496" s="31">
        <v>605.20000000000005</v>
      </c>
      <c r="M496" s="31">
        <v>1.69157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2179.1999999999998</v>
      </c>
      <c r="D497" s="38">
        <v>2178.8166666666666</v>
      </c>
      <c r="E497" s="38">
        <v>2138.6333333333332</v>
      </c>
      <c r="F497" s="38">
        <v>2098.0666666666666</v>
      </c>
      <c r="G497" s="38">
        <v>2057.8833333333332</v>
      </c>
      <c r="H497" s="38">
        <v>2219.3833333333332</v>
      </c>
      <c r="I497" s="38">
        <v>2259.5666666666666</v>
      </c>
      <c r="J497" s="38">
        <v>2300.1333333333332</v>
      </c>
      <c r="K497" s="31">
        <v>2219</v>
      </c>
      <c r="L497" s="31">
        <v>2138.25</v>
      </c>
      <c r="M497" s="31">
        <v>0.29174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760.25</v>
      </c>
      <c r="D498" s="38">
        <v>761.7166666666667</v>
      </c>
      <c r="E498" s="38">
        <v>755.53333333333342</v>
      </c>
      <c r="F498" s="38">
        <v>750.81666666666672</v>
      </c>
      <c r="G498" s="38">
        <v>744.63333333333344</v>
      </c>
      <c r="H498" s="38">
        <v>766.43333333333339</v>
      </c>
      <c r="I498" s="38">
        <v>772.61666666666679</v>
      </c>
      <c r="J498" s="38">
        <v>777.33333333333337</v>
      </c>
      <c r="K498" s="31">
        <v>767.9</v>
      </c>
      <c r="L498" s="31">
        <v>757</v>
      </c>
      <c r="M498" s="31">
        <v>8.2183200000000003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362.15</v>
      </c>
      <c r="D499" s="38">
        <v>363.79999999999995</v>
      </c>
      <c r="E499" s="38">
        <v>359.39999999999992</v>
      </c>
      <c r="F499" s="38">
        <v>356.65</v>
      </c>
      <c r="G499" s="38">
        <v>352.24999999999994</v>
      </c>
      <c r="H499" s="38">
        <v>366.5499999999999</v>
      </c>
      <c r="I499" s="38">
        <v>370.95</v>
      </c>
      <c r="J499" s="38">
        <v>373.69999999999987</v>
      </c>
      <c r="K499" s="31">
        <v>368.2</v>
      </c>
      <c r="L499" s="31">
        <v>361.05</v>
      </c>
      <c r="M499" s="31">
        <v>1.84213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290.8</v>
      </c>
      <c r="D500" s="38">
        <v>289.15000000000003</v>
      </c>
      <c r="E500" s="38">
        <v>284.70000000000005</v>
      </c>
      <c r="F500" s="38">
        <v>278.60000000000002</v>
      </c>
      <c r="G500" s="38">
        <v>274.15000000000003</v>
      </c>
      <c r="H500" s="38">
        <v>295.25000000000006</v>
      </c>
      <c r="I500" s="38">
        <v>299.7</v>
      </c>
      <c r="J500" s="38">
        <v>305.80000000000007</v>
      </c>
      <c r="K500" s="31">
        <v>293.60000000000002</v>
      </c>
      <c r="L500" s="31">
        <v>283.05</v>
      </c>
      <c r="M500" s="31">
        <v>14.329789999999999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95.15</v>
      </c>
      <c r="D501" s="38">
        <v>94.916666666666671</v>
      </c>
      <c r="E501" s="38">
        <v>93.033333333333346</v>
      </c>
      <c r="F501" s="38">
        <v>90.916666666666671</v>
      </c>
      <c r="G501" s="38">
        <v>89.033333333333346</v>
      </c>
      <c r="H501" s="38">
        <v>97.033333333333346</v>
      </c>
      <c r="I501" s="38">
        <v>98.916666666666671</v>
      </c>
      <c r="J501" s="38">
        <v>101.03333333333335</v>
      </c>
      <c r="K501" s="31">
        <v>96.8</v>
      </c>
      <c r="L501" s="31">
        <v>92.8</v>
      </c>
      <c r="M501" s="31">
        <v>54.788089999999997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866.2</v>
      </c>
      <c r="D502" s="38">
        <v>861.13333333333333</v>
      </c>
      <c r="E502" s="38">
        <v>852.16666666666663</v>
      </c>
      <c r="F502" s="38">
        <v>838.13333333333333</v>
      </c>
      <c r="G502" s="38">
        <v>829.16666666666663</v>
      </c>
      <c r="H502" s="38">
        <v>875.16666666666663</v>
      </c>
      <c r="I502" s="38">
        <v>884.13333333333333</v>
      </c>
      <c r="J502" s="38">
        <v>898.16666666666663</v>
      </c>
      <c r="K502" s="31">
        <v>870.1</v>
      </c>
      <c r="L502" s="31">
        <v>847.1</v>
      </c>
      <c r="M502" s="31">
        <v>1.15002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1461.35</v>
      </c>
      <c r="D503" s="38">
        <v>1463.3833333333332</v>
      </c>
      <c r="E503" s="38">
        <v>1447.9666666666665</v>
      </c>
      <c r="F503" s="38">
        <v>1434.5833333333333</v>
      </c>
      <c r="G503" s="38">
        <v>1419.1666666666665</v>
      </c>
      <c r="H503" s="38">
        <v>1476.7666666666664</v>
      </c>
      <c r="I503" s="38">
        <v>1492.1833333333334</v>
      </c>
      <c r="J503" s="38">
        <v>1505.5666666666664</v>
      </c>
      <c r="K503" s="31">
        <v>1478.8</v>
      </c>
      <c r="L503" s="31">
        <v>1450</v>
      </c>
      <c r="M503" s="31">
        <v>0.31741000000000003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395.85</v>
      </c>
      <c r="D504" s="38">
        <v>395.5</v>
      </c>
      <c r="E504" s="38">
        <v>393.55</v>
      </c>
      <c r="F504" s="38">
        <v>391.25</v>
      </c>
      <c r="G504" s="38">
        <v>389.3</v>
      </c>
      <c r="H504" s="38">
        <v>397.8</v>
      </c>
      <c r="I504" s="38">
        <v>399.75000000000006</v>
      </c>
      <c r="J504" s="38">
        <v>402.05</v>
      </c>
      <c r="K504" s="31">
        <v>397.45</v>
      </c>
      <c r="L504" s="31">
        <v>393.2</v>
      </c>
      <c r="M504" s="31">
        <v>45.326099999999997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17.45</v>
      </c>
      <c r="D505" s="38">
        <v>17.566666666666666</v>
      </c>
      <c r="E505" s="38">
        <v>17.183333333333334</v>
      </c>
      <c r="F505" s="38">
        <v>16.916666666666668</v>
      </c>
      <c r="G505" s="38">
        <v>16.533333333333335</v>
      </c>
      <c r="H505" s="38">
        <v>17.833333333333332</v>
      </c>
      <c r="I505" s="38">
        <v>18.216666666666665</v>
      </c>
      <c r="J505" s="31">
        <v>18.483333333333331</v>
      </c>
      <c r="K505" s="31">
        <v>17.95</v>
      </c>
      <c r="L505" s="31">
        <v>17.3</v>
      </c>
      <c r="M505" s="58">
        <v>2481.5750600000001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206.15</v>
      </c>
      <c r="D506" s="38">
        <v>200.16666666666666</v>
      </c>
      <c r="E506" s="38">
        <v>192.08333333333331</v>
      </c>
      <c r="F506" s="38">
        <v>178.01666666666665</v>
      </c>
      <c r="G506" s="38">
        <v>169.93333333333331</v>
      </c>
      <c r="H506" s="38">
        <v>214.23333333333332</v>
      </c>
      <c r="I506" s="38">
        <v>222.31666666666663</v>
      </c>
      <c r="J506" s="31">
        <v>236.38333333333333</v>
      </c>
      <c r="K506" s="31">
        <v>208.25</v>
      </c>
      <c r="L506" s="31">
        <v>186.1</v>
      </c>
      <c r="M506" s="58">
        <v>494.51353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388.15</v>
      </c>
      <c r="D507" s="38">
        <v>390.61666666666662</v>
      </c>
      <c r="E507" s="38">
        <v>383.33333333333326</v>
      </c>
      <c r="F507" s="38">
        <v>378.51666666666665</v>
      </c>
      <c r="G507" s="38">
        <v>371.23333333333329</v>
      </c>
      <c r="H507" s="38">
        <v>395.43333333333322</v>
      </c>
      <c r="I507" s="38">
        <v>402.71666666666664</v>
      </c>
      <c r="J507" s="38">
        <v>407.53333333333319</v>
      </c>
      <c r="K507" s="31">
        <v>397.9</v>
      </c>
      <c r="L507" s="31">
        <v>385.8</v>
      </c>
      <c r="M507" s="31">
        <v>8.1281700000000008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12046.6</v>
      </c>
      <c r="D508" s="38">
        <v>12040.833333333334</v>
      </c>
      <c r="E508" s="38">
        <v>11805.766666666668</v>
      </c>
      <c r="F508" s="38">
        <v>11564.933333333334</v>
      </c>
      <c r="G508" s="38">
        <v>11329.866666666669</v>
      </c>
      <c r="H508" s="38">
        <v>12281.666666666668</v>
      </c>
      <c r="I508" s="38">
        <v>12516.733333333334</v>
      </c>
      <c r="J508" s="38">
        <v>12757.566666666668</v>
      </c>
      <c r="K508" s="31">
        <v>12275.9</v>
      </c>
      <c r="L508" s="31">
        <v>11800</v>
      </c>
      <c r="M508" s="31">
        <v>3.5430000000000003E-2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73.25</v>
      </c>
      <c r="D509" s="38">
        <v>73.716666666666669</v>
      </c>
      <c r="E509" s="38">
        <v>72.533333333333331</v>
      </c>
      <c r="F509" s="38">
        <v>71.816666666666663</v>
      </c>
      <c r="G509" s="38">
        <v>70.633333333333326</v>
      </c>
      <c r="H509" s="38">
        <v>74.433333333333337</v>
      </c>
      <c r="I509" s="38">
        <v>75.616666666666674</v>
      </c>
      <c r="J509" s="31">
        <v>76.333333333333343</v>
      </c>
      <c r="K509" s="31">
        <v>74.900000000000006</v>
      </c>
      <c r="L509" s="31">
        <v>73</v>
      </c>
      <c r="M509" s="58">
        <v>265.99777999999998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582.25</v>
      </c>
      <c r="D510" s="38">
        <v>584.08333333333337</v>
      </c>
      <c r="E510" s="38">
        <v>578.2166666666667</v>
      </c>
      <c r="F510" s="38">
        <v>574.18333333333328</v>
      </c>
      <c r="G510" s="38">
        <v>568.31666666666661</v>
      </c>
      <c r="H510" s="38">
        <v>588.11666666666679</v>
      </c>
      <c r="I510" s="38">
        <v>593.98333333333335</v>
      </c>
      <c r="J510" s="38">
        <v>598.01666666666688</v>
      </c>
      <c r="K510" s="31">
        <v>589.95000000000005</v>
      </c>
      <c r="L510" s="31">
        <v>580.04999999999995</v>
      </c>
      <c r="M510" s="31">
        <v>4.48177</v>
      </c>
      <c r="N510" s="1"/>
      <c r="O510" s="1"/>
    </row>
    <row r="511" spans="1:15" ht="12.75" customHeight="1">
      <c r="B511" s="1" t="s">
        <v>564</v>
      </c>
      <c r="C511" s="1">
        <v>1481.55</v>
      </c>
      <c r="D511" s="1">
        <v>1482.9166666666667</v>
      </c>
      <c r="E511" s="1">
        <v>1475.8833333333334</v>
      </c>
      <c r="F511" s="1">
        <v>1470.2166666666667</v>
      </c>
      <c r="G511" s="1">
        <v>1463.1833333333334</v>
      </c>
      <c r="H511" s="1">
        <v>1488.5833333333335</v>
      </c>
      <c r="I511" s="1">
        <v>1495.6166666666668</v>
      </c>
      <c r="J511" s="1">
        <v>1501.2833333333335</v>
      </c>
      <c r="K511" s="1">
        <v>1489.95</v>
      </c>
      <c r="L511" s="1">
        <v>1477.25</v>
      </c>
      <c r="M511" s="1">
        <v>0.13406000000000001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71"/>
      <c r="B5" s="372"/>
      <c r="C5" s="371"/>
      <c r="D5" s="37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373" t="s">
        <v>568</v>
      </c>
      <c r="C7" s="372"/>
      <c r="D7" s="7">
        <f>Main!B10</f>
        <v>45117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45114</v>
      </c>
      <c r="B10" s="32">
        <v>543319</v>
      </c>
      <c r="C10" s="31" t="s">
        <v>1047</v>
      </c>
      <c r="D10" s="31" t="s">
        <v>1048</v>
      </c>
      <c r="E10" s="31" t="s">
        <v>578</v>
      </c>
      <c r="F10" s="93">
        <v>144000</v>
      </c>
      <c r="G10" s="32">
        <v>17.059999999999999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45114</v>
      </c>
      <c r="B11" s="32">
        <v>543319</v>
      </c>
      <c r="C11" s="31" t="s">
        <v>1047</v>
      </c>
      <c r="D11" s="31" t="s">
        <v>1008</v>
      </c>
      <c r="E11" s="31" t="s">
        <v>577</v>
      </c>
      <c r="F11" s="93">
        <v>312000</v>
      </c>
      <c r="G11" s="32">
        <v>17.059999999999999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45114</v>
      </c>
      <c r="B12" s="32">
        <v>543319</v>
      </c>
      <c r="C12" s="31" t="s">
        <v>1047</v>
      </c>
      <c r="D12" s="31" t="s">
        <v>1049</v>
      </c>
      <c r="E12" s="31" t="s">
        <v>577</v>
      </c>
      <c r="F12" s="93">
        <v>168000</v>
      </c>
      <c r="G12" s="32">
        <v>17.059999999999999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45114</v>
      </c>
      <c r="B13" s="32">
        <v>543319</v>
      </c>
      <c r="C13" s="31" t="s">
        <v>1047</v>
      </c>
      <c r="D13" s="31" t="s">
        <v>1008</v>
      </c>
      <c r="E13" s="31" t="s">
        <v>578</v>
      </c>
      <c r="F13" s="93">
        <v>312000</v>
      </c>
      <c r="G13" s="32">
        <v>17.22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45114</v>
      </c>
      <c r="B14" s="32">
        <v>543319</v>
      </c>
      <c r="C14" s="31" t="s">
        <v>1047</v>
      </c>
      <c r="D14" s="31" t="s">
        <v>1049</v>
      </c>
      <c r="E14" s="31" t="s">
        <v>578</v>
      </c>
      <c r="F14" s="93">
        <v>144000</v>
      </c>
      <c r="G14" s="32">
        <v>17.059999999999999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45114</v>
      </c>
      <c r="B15" s="32">
        <v>543926</v>
      </c>
      <c r="C15" s="31" t="s">
        <v>977</v>
      </c>
      <c r="D15" s="31" t="s">
        <v>1049</v>
      </c>
      <c r="E15" s="31" t="s">
        <v>577</v>
      </c>
      <c r="F15" s="93">
        <v>46400</v>
      </c>
      <c r="G15" s="32">
        <v>108.04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45114</v>
      </c>
      <c r="B16" s="32">
        <v>543926</v>
      </c>
      <c r="C16" s="31" t="s">
        <v>977</v>
      </c>
      <c r="D16" s="31" t="s">
        <v>1007</v>
      </c>
      <c r="E16" s="31" t="s">
        <v>578</v>
      </c>
      <c r="F16" s="93">
        <v>87200</v>
      </c>
      <c r="G16" s="32">
        <v>108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45114</v>
      </c>
      <c r="B17" s="32">
        <v>542678</v>
      </c>
      <c r="C17" s="31" t="s">
        <v>1050</v>
      </c>
      <c r="D17" s="31" t="s">
        <v>1051</v>
      </c>
      <c r="E17" s="31" t="s">
        <v>578</v>
      </c>
      <c r="F17" s="93">
        <v>220000</v>
      </c>
      <c r="G17" s="32">
        <v>25.03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45114</v>
      </c>
      <c r="B18" s="32">
        <v>542678</v>
      </c>
      <c r="C18" s="31" t="s">
        <v>1050</v>
      </c>
      <c r="D18" s="31" t="s">
        <v>1052</v>
      </c>
      <c r="E18" s="31" t="s">
        <v>577</v>
      </c>
      <c r="F18" s="93">
        <v>202000</v>
      </c>
      <c r="G18" s="32">
        <v>25.13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45114</v>
      </c>
      <c r="B19" s="32">
        <v>539559</v>
      </c>
      <c r="C19" s="31" t="s">
        <v>1009</v>
      </c>
      <c r="D19" s="31" t="s">
        <v>1053</v>
      </c>
      <c r="E19" s="31" t="s">
        <v>578</v>
      </c>
      <c r="F19" s="93">
        <v>500000</v>
      </c>
      <c r="G19" s="32">
        <v>7.47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45114</v>
      </c>
      <c r="B20" s="32">
        <v>539559</v>
      </c>
      <c r="C20" s="31" t="s">
        <v>1009</v>
      </c>
      <c r="D20" s="31" t="s">
        <v>1054</v>
      </c>
      <c r="E20" s="31" t="s">
        <v>578</v>
      </c>
      <c r="F20" s="93">
        <v>210936</v>
      </c>
      <c r="G20" s="32">
        <v>7.5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45114</v>
      </c>
      <c r="B21" s="32">
        <v>543516</v>
      </c>
      <c r="C21" s="31" t="s">
        <v>1055</v>
      </c>
      <c r="D21" s="31" t="s">
        <v>1056</v>
      </c>
      <c r="E21" s="31" t="s">
        <v>577</v>
      </c>
      <c r="F21" s="93">
        <v>4000</v>
      </c>
      <c r="G21" s="32">
        <v>166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45114</v>
      </c>
      <c r="B22" s="32">
        <v>543516</v>
      </c>
      <c r="C22" s="31" t="s">
        <v>1055</v>
      </c>
      <c r="D22" s="31" t="s">
        <v>1056</v>
      </c>
      <c r="E22" s="31" t="s">
        <v>578</v>
      </c>
      <c r="F22" s="93">
        <v>38000</v>
      </c>
      <c r="G22" s="32">
        <v>115.72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45114</v>
      </c>
      <c r="B23" s="32">
        <v>543516</v>
      </c>
      <c r="C23" s="31" t="s">
        <v>1055</v>
      </c>
      <c r="D23" s="31" t="s">
        <v>1006</v>
      </c>
      <c r="E23" s="31" t="s">
        <v>578</v>
      </c>
      <c r="F23" s="93">
        <v>7000</v>
      </c>
      <c r="G23" s="32">
        <v>112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45114</v>
      </c>
      <c r="B24" s="32">
        <v>543516</v>
      </c>
      <c r="C24" s="31" t="s">
        <v>1055</v>
      </c>
      <c r="D24" s="31" t="s">
        <v>907</v>
      </c>
      <c r="E24" s="31" t="s">
        <v>578</v>
      </c>
      <c r="F24" s="93">
        <v>2000</v>
      </c>
      <c r="G24" s="32">
        <v>113.5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45114</v>
      </c>
      <c r="B25" s="32">
        <v>543516</v>
      </c>
      <c r="C25" s="31" t="s">
        <v>1055</v>
      </c>
      <c r="D25" s="31" t="s">
        <v>1006</v>
      </c>
      <c r="E25" s="31" t="s">
        <v>577</v>
      </c>
      <c r="F25" s="93">
        <v>12000</v>
      </c>
      <c r="G25" s="32">
        <v>112.51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45114</v>
      </c>
      <c r="B26" s="32">
        <v>543516</v>
      </c>
      <c r="C26" s="31" t="s">
        <v>1055</v>
      </c>
      <c r="D26" s="31" t="s">
        <v>907</v>
      </c>
      <c r="E26" s="31" t="s">
        <v>577</v>
      </c>
      <c r="F26" s="93">
        <v>12000</v>
      </c>
      <c r="G26" s="32">
        <v>112.96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45114</v>
      </c>
      <c r="B27" s="32">
        <v>542724</v>
      </c>
      <c r="C27" s="31" t="s">
        <v>1010</v>
      </c>
      <c r="D27" s="31" t="s">
        <v>907</v>
      </c>
      <c r="E27" s="31" t="s">
        <v>577</v>
      </c>
      <c r="F27" s="93">
        <v>18605</v>
      </c>
      <c r="G27" s="32">
        <v>1.49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45114</v>
      </c>
      <c r="B28" s="32">
        <v>542724</v>
      </c>
      <c r="C28" s="31" t="s">
        <v>1010</v>
      </c>
      <c r="D28" s="31" t="s">
        <v>907</v>
      </c>
      <c r="E28" s="31" t="s">
        <v>578</v>
      </c>
      <c r="F28" s="93">
        <v>2000000</v>
      </c>
      <c r="G28" s="32">
        <v>1.51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45114</v>
      </c>
      <c r="B29" s="32">
        <v>543895</v>
      </c>
      <c r="C29" s="31" t="s">
        <v>1057</v>
      </c>
      <c r="D29" s="31" t="s">
        <v>907</v>
      </c>
      <c r="E29" s="31" t="s">
        <v>578</v>
      </c>
      <c r="F29" s="93">
        <v>70000</v>
      </c>
      <c r="G29" s="32">
        <v>229.66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45114</v>
      </c>
      <c r="B30" s="32">
        <v>543895</v>
      </c>
      <c r="C30" s="31" t="s">
        <v>1057</v>
      </c>
      <c r="D30" s="31" t="s">
        <v>907</v>
      </c>
      <c r="E30" s="31" t="s">
        <v>577</v>
      </c>
      <c r="F30" s="93">
        <v>70000</v>
      </c>
      <c r="G30" s="32">
        <v>225.25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45114</v>
      </c>
      <c r="B31" s="32">
        <v>540614</v>
      </c>
      <c r="C31" s="31" t="s">
        <v>1058</v>
      </c>
      <c r="D31" s="31" t="s">
        <v>1059</v>
      </c>
      <c r="E31" s="31" t="s">
        <v>577</v>
      </c>
      <c r="F31" s="93">
        <v>2500000</v>
      </c>
      <c r="G31" s="32">
        <v>1.1599999999999999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45114</v>
      </c>
      <c r="B32" s="32">
        <v>542918</v>
      </c>
      <c r="C32" s="31" t="s">
        <v>1060</v>
      </c>
      <c r="D32" s="31" t="s">
        <v>1061</v>
      </c>
      <c r="E32" s="31" t="s">
        <v>577</v>
      </c>
      <c r="F32" s="93">
        <v>53000</v>
      </c>
      <c r="G32" s="32">
        <v>22.86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45114</v>
      </c>
      <c r="B33" s="32">
        <v>514386</v>
      </c>
      <c r="C33" s="31" t="s">
        <v>1062</v>
      </c>
      <c r="D33" s="31" t="s">
        <v>1063</v>
      </c>
      <c r="E33" s="31" t="s">
        <v>578</v>
      </c>
      <c r="F33" s="93">
        <v>174589</v>
      </c>
      <c r="G33" s="32">
        <v>3.18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45114</v>
      </c>
      <c r="B34" s="32">
        <v>514386</v>
      </c>
      <c r="C34" s="31" t="s">
        <v>1062</v>
      </c>
      <c r="D34" s="31" t="s">
        <v>1063</v>
      </c>
      <c r="E34" s="31" t="s">
        <v>577</v>
      </c>
      <c r="F34" s="93">
        <v>5</v>
      </c>
      <c r="G34" s="32">
        <v>3.16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45114</v>
      </c>
      <c r="B35" s="32">
        <v>536709</v>
      </c>
      <c r="C35" s="31" t="s">
        <v>978</v>
      </c>
      <c r="D35" s="31" t="s">
        <v>1064</v>
      </c>
      <c r="E35" s="31" t="s">
        <v>577</v>
      </c>
      <c r="F35" s="93">
        <v>20000</v>
      </c>
      <c r="G35" s="32">
        <v>13.84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45114</v>
      </c>
      <c r="B36" s="32">
        <v>543286</v>
      </c>
      <c r="C36" s="31" t="s">
        <v>1065</v>
      </c>
      <c r="D36" s="31" t="s">
        <v>1066</v>
      </c>
      <c r="E36" s="31" t="s">
        <v>578</v>
      </c>
      <c r="F36" s="93">
        <v>48000</v>
      </c>
      <c r="G36" s="32">
        <v>23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45114</v>
      </c>
      <c r="B37" s="32">
        <v>540696</v>
      </c>
      <c r="C37" s="31" t="s">
        <v>1067</v>
      </c>
      <c r="D37" s="31" t="s">
        <v>1068</v>
      </c>
      <c r="E37" s="31" t="s">
        <v>578</v>
      </c>
      <c r="F37" s="93">
        <v>265738</v>
      </c>
      <c r="G37" s="32">
        <v>24.04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45114</v>
      </c>
      <c r="B38" s="32">
        <v>540696</v>
      </c>
      <c r="C38" s="31" t="s">
        <v>1067</v>
      </c>
      <c r="D38" s="31" t="s">
        <v>1069</v>
      </c>
      <c r="E38" s="31" t="s">
        <v>578</v>
      </c>
      <c r="F38" s="93">
        <v>155572</v>
      </c>
      <c r="G38" s="32">
        <v>24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45114</v>
      </c>
      <c r="B39" s="32">
        <v>540696</v>
      </c>
      <c r="C39" s="31" t="s">
        <v>1067</v>
      </c>
      <c r="D39" s="31" t="s">
        <v>1070</v>
      </c>
      <c r="E39" s="31" t="s">
        <v>577</v>
      </c>
      <c r="F39" s="93">
        <v>416000</v>
      </c>
      <c r="G39" s="32">
        <v>24.03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45114</v>
      </c>
      <c r="B40" s="32">
        <v>539814</v>
      </c>
      <c r="C40" s="31" t="s">
        <v>1071</v>
      </c>
      <c r="D40" s="31" t="s">
        <v>1072</v>
      </c>
      <c r="E40" s="31" t="s">
        <v>577</v>
      </c>
      <c r="F40" s="93">
        <v>18106</v>
      </c>
      <c r="G40" s="32">
        <v>60.5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45114</v>
      </c>
      <c r="B41" s="32">
        <v>539814</v>
      </c>
      <c r="C41" s="31" t="s">
        <v>1071</v>
      </c>
      <c r="D41" s="31" t="s">
        <v>1072</v>
      </c>
      <c r="E41" s="31" t="s">
        <v>578</v>
      </c>
      <c r="F41" s="93">
        <v>1284</v>
      </c>
      <c r="G41" s="32">
        <v>61.97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45114</v>
      </c>
      <c r="B42" s="32">
        <v>543624</v>
      </c>
      <c r="C42" s="31" t="s">
        <v>1073</v>
      </c>
      <c r="D42" s="31" t="s">
        <v>1012</v>
      </c>
      <c r="E42" s="31" t="s">
        <v>577</v>
      </c>
      <c r="F42" s="93">
        <v>34000</v>
      </c>
      <c r="G42" s="32">
        <v>37.89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45114</v>
      </c>
      <c r="B43" s="32">
        <v>543624</v>
      </c>
      <c r="C43" s="31" t="s">
        <v>1073</v>
      </c>
      <c r="D43" s="31" t="s">
        <v>1074</v>
      </c>
      <c r="E43" s="31" t="s">
        <v>578</v>
      </c>
      <c r="F43" s="93">
        <v>32000</v>
      </c>
      <c r="G43" s="32">
        <v>37.89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45114</v>
      </c>
      <c r="B44" s="32">
        <v>543207</v>
      </c>
      <c r="C44" s="31" t="s">
        <v>1075</v>
      </c>
      <c r="D44" s="31" t="s">
        <v>1076</v>
      </c>
      <c r="E44" s="31" t="s">
        <v>577</v>
      </c>
      <c r="F44" s="93">
        <v>74500</v>
      </c>
      <c r="G44" s="32">
        <v>7.31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45114</v>
      </c>
      <c r="B45" s="32">
        <v>543207</v>
      </c>
      <c r="C45" s="31" t="s">
        <v>1075</v>
      </c>
      <c r="D45" s="31" t="s">
        <v>1076</v>
      </c>
      <c r="E45" s="31" t="s">
        <v>578</v>
      </c>
      <c r="F45" s="93">
        <v>32042</v>
      </c>
      <c r="G45" s="32">
        <v>7.09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45114</v>
      </c>
      <c r="B46" s="32">
        <v>543207</v>
      </c>
      <c r="C46" s="31" t="s">
        <v>1075</v>
      </c>
      <c r="D46" s="31" t="s">
        <v>1077</v>
      </c>
      <c r="E46" s="31" t="s">
        <v>577</v>
      </c>
      <c r="F46" s="93">
        <v>119134</v>
      </c>
      <c r="G46" s="32">
        <v>7.19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45114</v>
      </c>
      <c r="B47" s="32">
        <v>543207</v>
      </c>
      <c r="C47" s="31" t="s">
        <v>1075</v>
      </c>
      <c r="D47" s="31" t="s">
        <v>1078</v>
      </c>
      <c r="E47" s="31" t="s">
        <v>578</v>
      </c>
      <c r="F47" s="93">
        <v>72001</v>
      </c>
      <c r="G47" s="32">
        <v>7.3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45114</v>
      </c>
      <c r="B48" s="32">
        <v>543207</v>
      </c>
      <c r="C48" s="31" t="s">
        <v>1075</v>
      </c>
      <c r="D48" s="31" t="s">
        <v>1077</v>
      </c>
      <c r="E48" s="31" t="s">
        <v>578</v>
      </c>
      <c r="F48" s="93">
        <v>1000</v>
      </c>
      <c r="G48" s="32">
        <v>7.31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45114</v>
      </c>
      <c r="B49" s="32">
        <v>539273</v>
      </c>
      <c r="C49" s="31" t="s">
        <v>1079</v>
      </c>
      <c r="D49" s="31" t="s">
        <v>1080</v>
      </c>
      <c r="E49" s="31" t="s">
        <v>577</v>
      </c>
      <c r="F49" s="93">
        <v>10000</v>
      </c>
      <c r="G49" s="32">
        <v>94.27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45114</v>
      </c>
      <c r="B50" s="32">
        <v>538875</v>
      </c>
      <c r="C50" s="31" t="s">
        <v>1081</v>
      </c>
      <c r="D50" s="31" t="s">
        <v>1082</v>
      </c>
      <c r="E50" s="31" t="s">
        <v>577</v>
      </c>
      <c r="F50" s="93">
        <v>50000</v>
      </c>
      <c r="G50" s="32">
        <v>10.14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45114</v>
      </c>
      <c r="B51" s="32">
        <v>543924</v>
      </c>
      <c r="C51" s="31" t="s">
        <v>1083</v>
      </c>
      <c r="D51" s="31" t="s">
        <v>1084</v>
      </c>
      <c r="E51" s="31" t="s">
        <v>578</v>
      </c>
      <c r="F51" s="93">
        <v>28000</v>
      </c>
      <c r="G51" s="32">
        <v>69.19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45114</v>
      </c>
      <c r="B52" s="32">
        <v>543924</v>
      </c>
      <c r="C52" s="31" t="s">
        <v>1083</v>
      </c>
      <c r="D52" s="31" t="s">
        <v>1085</v>
      </c>
      <c r="E52" s="31" t="s">
        <v>577</v>
      </c>
      <c r="F52" s="93">
        <v>24000</v>
      </c>
      <c r="G52" s="32">
        <v>82.19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45114</v>
      </c>
      <c r="B53" s="32">
        <v>543924</v>
      </c>
      <c r="C53" s="31" t="s">
        <v>1083</v>
      </c>
      <c r="D53" s="31" t="s">
        <v>1086</v>
      </c>
      <c r="E53" s="31" t="s">
        <v>577</v>
      </c>
      <c r="F53" s="93">
        <v>12000</v>
      </c>
      <c r="G53" s="32">
        <v>82.51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45114</v>
      </c>
      <c r="B54" s="32">
        <v>543924</v>
      </c>
      <c r="C54" s="31" t="s">
        <v>1083</v>
      </c>
      <c r="D54" s="31" t="s">
        <v>1087</v>
      </c>
      <c r="E54" s="31" t="s">
        <v>577</v>
      </c>
      <c r="F54" s="93">
        <v>12000</v>
      </c>
      <c r="G54" s="32">
        <v>73.400000000000006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45114</v>
      </c>
      <c r="B55" s="32">
        <v>543924</v>
      </c>
      <c r="C55" s="31" t="s">
        <v>1083</v>
      </c>
      <c r="D55" s="31" t="s">
        <v>1087</v>
      </c>
      <c r="E55" s="31" t="s">
        <v>578</v>
      </c>
      <c r="F55" s="93">
        <v>8000</v>
      </c>
      <c r="G55" s="32">
        <v>77.63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45114</v>
      </c>
      <c r="B56" s="32">
        <v>543924</v>
      </c>
      <c r="C56" s="31" t="s">
        <v>1083</v>
      </c>
      <c r="D56" s="31" t="s">
        <v>1006</v>
      </c>
      <c r="E56" s="31" t="s">
        <v>578</v>
      </c>
      <c r="F56" s="93">
        <v>20000</v>
      </c>
      <c r="G56" s="32">
        <v>82.57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45114</v>
      </c>
      <c r="B57" s="32">
        <v>543924</v>
      </c>
      <c r="C57" s="31" t="s">
        <v>1083</v>
      </c>
      <c r="D57" s="31" t="s">
        <v>907</v>
      </c>
      <c r="E57" s="31" t="s">
        <v>578</v>
      </c>
      <c r="F57" s="93">
        <v>20000</v>
      </c>
      <c r="G57" s="32">
        <v>82.57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45114</v>
      </c>
      <c r="B58" s="32">
        <v>543924</v>
      </c>
      <c r="C58" s="31" t="s">
        <v>1083</v>
      </c>
      <c r="D58" s="31" t="s">
        <v>1006</v>
      </c>
      <c r="E58" s="31" t="s">
        <v>577</v>
      </c>
      <c r="F58" s="93">
        <v>20000</v>
      </c>
      <c r="G58" s="32">
        <v>82.57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45114</v>
      </c>
      <c r="B59" s="32">
        <v>543924</v>
      </c>
      <c r="C59" s="31" t="s">
        <v>1083</v>
      </c>
      <c r="D59" s="31" t="s">
        <v>907</v>
      </c>
      <c r="E59" s="31" t="s">
        <v>577</v>
      </c>
      <c r="F59" s="93">
        <v>20000</v>
      </c>
      <c r="G59" s="32">
        <v>82.57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45114</v>
      </c>
      <c r="B60" s="32">
        <v>543924</v>
      </c>
      <c r="C60" s="31" t="s">
        <v>1083</v>
      </c>
      <c r="D60" s="31" t="s">
        <v>1088</v>
      </c>
      <c r="E60" s="31" t="s">
        <v>577</v>
      </c>
      <c r="F60" s="93">
        <v>12000</v>
      </c>
      <c r="G60" s="32">
        <v>82.57</v>
      </c>
      <c r="H60" s="32" t="s">
        <v>336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45114</v>
      </c>
      <c r="B61" s="32">
        <v>543924</v>
      </c>
      <c r="C61" s="31" t="s">
        <v>1083</v>
      </c>
      <c r="D61" s="31" t="s">
        <v>1088</v>
      </c>
      <c r="E61" s="31" t="s">
        <v>578</v>
      </c>
      <c r="F61" s="93">
        <v>16000</v>
      </c>
      <c r="G61" s="32">
        <v>78.91</v>
      </c>
      <c r="H61" s="32" t="s">
        <v>336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45114</v>
      </c>
      <c r="B62" s="32">
        <v>543924</v>
      </c>
      <c r="C62" s="31" t="s">
        <v>1083</v>
      </c>
      <c r="D62" s="31" t="s">
        <v>1089</v>
      </c>
      <c r="E62" s="31" t="s">
        <v>577</v>
      </c>
      <c r="F62" s="93">
        <v>20000</v>
      </c>
      <c r="G62" s="32">
        <v>82.57</v>
      </c>
      <c r="H62" s="32" t="s">
        <v>336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45114</v>
      </c>
      <c r="B63" s="32">
        <v>543924</v>
      </c>
      <c r="C63" s="31" t="s">
        <v>1083</v>
      </c>
      <c r="D63" s="31" t="s">
        <v>1089</v>
      </c>
      <c r="E63" s="31" t="s">
        <v>578</v>
      </c>
      <c r="F63" s="93">
        <v>8000</v>
      </c>
      <c r="G63" s="32">
        <v>82.57</v>
      </c>
      <c r="H63" s="32" t="s">
        <v>336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45114</v>
      </c>
      <c r="B64" s="32">
        <v>543924</v>
      </c>
      <c r="C64" s="31" t="s">
        <v>1083</v>
      </c>
      <c r="D64" s="31" t="s">
        <v>1090</v>
      </c>
      <c r="E64" s="31" t="s">
        <v>578</v>
      </c>
      <c r="F64" s="93">
        <v>12000</v>
      </c>
      <c r="G64" s="32">
        <v>82.57</v>
      </c>
      <c r="H64" s="32" t="s">
        <v>336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45114</v>
      </c>
      <c r="B65" s="32">
        <v>543924</v>
      </c>
      <c r="C65" s="31" t="s">
        <v>1083</v>
      </c>
      <c r="D65" s="31" t="s">
        <v>1090</v>
      </c>
      <c r="E65" s="31" t="s">
        <v>577</v>
      </c>
      <c r="F65" s="93">
        <v>4000</v>
      </c>
      <c r="G65" s="32">
        <v>82.57</v>
      </c>
      <c r="H65" s="32" t="s">
        <v>336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45114</v>
      </c>
      <c r="B66" s="32">
        <v>543924</v>
      </c>
      <c r="C66" s="31" t="s">
        <v>1083</v>
      </c>
      <c r="D66" s="31" t="s">
        <v>1091</v>
      </c>
      <c r="E66" s="31" t="s">
        <v>578</v>
      </c>
      <c r="F66" s="93">
        <v>12000</v>
      </c>
      <c r="G66" s="32">
        <v>75.2</v>
      </c>
      <c r="H66" s="32" t="s">
        <v>336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45114</v>
      </c>
      <c r="B67" s="32">
        <v>543924</v>
      </c>
      <c r="C67" s="31" t="s">
        <v>1083</v>
      </c>
      <c r="D67" s="31" t="s">
        <v>1092</v>
      </c>
      <c r="E67" s="31" t="s">
        <v>577</v>
      </c>
      <c r="F67" s="93">
        <v>12000</v>
      </c>
      <c r="G67" s="32">
        <v>80.209999999999994</v>
      </c>
      <c r="H67" s="32" t="s">
        <v>336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45114</v>
      </c>
      <c r="B68" s="32">
        <v>543924</v>
      </c>
      <c r="C68" s="31" t="s">
        <v>1083</v>
      </c>
      <c r="D68" s="31" t="s">
        <v>1093</v>
      </c>
      <c r="E68" s="31" t="s">
        <v>578</v>
      </c>
      <c r="F68" s="93">
        <v>36000</v>
      </c>
      <c r="G68" s="32">
        <v>82.57</v>
      </c>
      <c r="H68" s="32" t="s">
        <v>336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45114</v>
      </c>
      <c r="B69" s="32">
        <v>543924</v>
      </c>
      <c r="C69" s="31" t="s">
        <v>1083</v>
      </c>
      <c r="D69" s="31" t="s">
        <v>1094</v>
      </c>
      <c r="E69" s="31" t="s">
        <v>578</v>
      </c>
      <c r="F69" s="93">
        <v>4000</v>
      </c>
      <c r="G69" s="32">
        <v>75.069999999999993</v>
      </c>
      <c r="H69" s="32" t="s">
        <v>336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45114</v>
      </c>
      <c r="B70" s="32">
        <v>543924</v>
      </c>
      <c r="C70" s="31" t="s">
        <v>1083</v>
      </c>
      <c r="D70" s="31" t="s">
        <v>1094</v>
      </c>
      <c r="E70" s="31" t="s">
        <v>577</v>
      </c>
      <c r="F70" s="93">
        <v>12000</v>
      </c>
      <c r="G70" s="32">
        <v>70.98</v>
      </c>
      <c r="H70" s="32" t="s">
        <v>336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45114</v>
      </c>
      <c r="B71" s="32">
        <v>543924</v>
      </c>
      <c r="C71" s="31" t="s">
        <v>1083</v>
      </c>
      <c r="D71" s="31" t="s">
        <v>1095</v>
      </c>
      <c r="E71" s="31" t="s">
        <v>578</v>
      </c>
      <c r="F71" s="93">
        <v>20000</v>
      </c>
      <c r="G71" s="32">
        <v>82.57</v>
      </c>
      <c r="H71" s="32" t="s">
        <v>336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45114</v>
      </c>
      <c r="B72" s="32">
        <v>543924</v>
      </c>
      <c r="C72" s="31" t="s">
        <v>1083</v>
      </c>
      <c r="D72" s="31" t="s">
        <v>1095</v>
      </c>
      <c r="E72" s="31" t="s">
        <v>577</v>
      </c>
      <c r="F72" s="93">
        <v>20000</v>
      </c>
      <c r="G72" s="32">
        <v>82.57</v>
      </c>
      <c r="H72" s="32" t="s">
        <v>336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45114</v>
      </c>
      <c r="B73" s="32">
        <v>530611</v>
      </c>
      <c r="C73" s="31" t="s">
        <v>1096</v>
      </c>
      <c r="D73" s="31" t="s">
        <v>1097</v>
      </c>
      <c r="E73" s="31" t="s">
        <v>577</v>
      </c>
      <c r="F73" s="93">
        <v>1089564</v>
      </c>
      <c r="G73" s="32">
        <v>0.39</v>
      </c>
      <c r="H73" s="32" t="s">
        <v>336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45114</v>
      </c>
      <c r="B74" s="32">
        <v>530611</v>
      </c>
      <c r="C74" s="31" t="s">
        <v>1096</v>
      </c>
      <c r="D74" s="31" t="s">
        <v>1097</v>
      </c>
      <c r="E74" s="31" t="s">
        <v>578</v>
      </c>
      <c r="F74" s="93">
        <v>1697</v>
      </c>
      <c r="G74" s="32">
        <v>0.38</v>
      </c>
      <c r="H74" s="32" t="s">
        <v>336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45114</v>
      </c>
      <c r="B75" s="32">
        <v>540332</v>
      </c>
      <c r="C75" s="31" t="s">
        <v>1098</v>
      </c>
      <c r="D75" s="31" t="s">
        <v>1099</v>
      </c>
      <c r="E75" s="31" t="s">
        <v>578</v>
      </c>
      <c r="F75" s="93">
        <v>66000</v>
      </c>
      <c r="G75" s="32">
        <v>71.459999999999994</v>
      </c>
      <c r="H75" s="32" t="s">
        <v>336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45114</v>
      </c>
      <c r="B76" s="32" t="s">
        <v>1100</v>
      </c>
      <c r="C76" s="31" t="s">
        <v>1101</v>
      </c>
      <c r="D76" s="31" t="s">
        <v>1102</v>
      </c>
      <c r="E76" s="31" t="s">
        <v>577</v>
      </c>
      <c r="F76" s="93">
        <v>21000</v>
      </c>
      <c r="G76" s="32">
        <v>54.8</v>
      </c>
      <c r="H76" s="32" t="s">
        <v>579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45114</v>
      </c>
      <c r="B77" s="32" t="s">
        <v>1103</v>
      </c>
      <c r="C77" s="31" t="s">
        <v>1104</v>
      </c>
      <c r="D77" s="31" t="s">
        <v>1012</v>
      </c>
      <c r="E77" s="31" t="s">
        <v>577</v>
      </c>
      <c r="F77" s="93">
        <v>22800</v>
      </c>
      <c r="G77" s="32">
        <v>71.8</v>
      </c>
      <c r="H77" s="32" t="s">
        <v>579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45114</v>
      </c>
      <c r="B78" s="32" t="s">
        <v>1103</v>
      </c>
      <c r="C78" s="31" t="s">
        <v>1104</v>
      </c>
      <c r="D78" s="31" t="s">
        <v>1105</v>
      </c>
      <c r="E78" s="31" t="s">
        <v>577</v>
      </c>
      <c r="F78" s="93">
        <v>163200</v>
      </c>
      <c r="G78" s="32">
        <v>70.91</v>
      </c>
      <c r="H78" s="32" t="s">
        <v>579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45114</v>
      </c>
      <c r="B79" s="32" t="s">
        <v>1103</v>
      </c>
      <c r="C79" s="31" t="s">
        <v>1104</v>
      </c>
      <c r="D79" s="31" t="s">
        <v>1106</v>
      </c>
      <c r="E79" s="31" t="s">
        <v>577</v>
      </c>
      <c r="F79" s="93">
        <v>409200</v>
      </c>
      <c r="G79" s="32">
        <v>71.33</v>
      </c>
      <c r="H79" s="32" t="s">
        <v>579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45114</v>
      </c>
      <c r="B80" s="32" t="s">
        <v>1103</v>
      </c>
      <c r="C80" s="31" t="s">
        <v>1104</v>
      </c>
      <c r="D80" s="31" t="s">
        <v>1007</v>
      </c>
      <c r="E80" s="31" t="s">
        <v>577</v>
      </c>
      <c r="F80" s="93">
        <v>266400</v>
      </c>
      <c r="G80" s="32">
        <v>70.12</v>
      </c>
      <c r="H80" s="32" t="s">
        <v>579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45114</v>
      </c>
      <c r="B81" s="32" t="s">
        <v>1103</v>
      </c>
      <c r="C81" s="31" t="s">
        <v>1104</v>
      </c>
      <c r="D81" s="31" t="s">
        <v>907</v>
      </c>
      <c r="E81" s="31" t="s">
        <v>577</v>
      </c>
      <c r="F81" s="93">
        <v>120000</v>
      </c>
      <c r="G81" s="32">
        <v>69.95</v>
      </c>
      <c r="H81" s="32" t="s">
        <v>579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45114</v>
      </c>
      <c r="B82" s="32" t="s">
        <v>1103</v>
      </c>
      <c r="C82" s="31" t="s">
        <v>1104</v>
      </c>
      <c r="D82" s="31" t="s">
        <v>1107</v>
      </c>
      <c r="E82" s="31" t="s">
        <v>577</v>
      </c>
      <c r="F82" s="93">
        <v>103200</v>
      </c>
      <c r="G82" s="32">
        <v>70.06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45114</v>
      </c>
      <c r="B83" s="32" t="s">
        <v>979</v>
      </c>
      <c r="C83" s="31" t="s">
        <v>980</v>
      </c>
      <c r="D83" s="31" t="s">
        <v>1108</v>
      </c>
      <c r="E83" s="31" t="s">
        <v>577</v>
      </c>
      <c r="F83" s="93">
        <v>148637</v>
      </c>
      <c r="G83" s="32">
        <v>15.37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45114</v>
      </c>
      <c r="B84" s="32" t="s">
        <v>1013</v>
      </c>
      <c r="C84" s="31" t="s">
        <v>1014</v>
      </c>
      <c r="D84" s="31" t="s">
        <v>1109</v>
      </c>
      <c r="E84" s="31" t="s">
        <v>577</v>
      </c>
      <c r="F84" s="93">
        <v>147600</v>
      </c>
      <c r="G84" s="32">
        <v>140.76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45114</v>
      </c>
      <c r="B85" s="32" t="s">
        <v>1013</v>
      </c>
      <c r="C85" s="31" t="s">
        <v>1014</v>
      </c>
      <c r="D85" s="31" t="s">
        <v>907</v>
      </c>
      <c r="E85" s="31" t="s">
        <v>577</v>
      </c>
      <c r="F85" s="93">
        <v>140400</v>
      </c>
      <c r="G85" s="32">
        <v>139.65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45114</v>
      </c>
      <c r="B86" s="32" t="s">
        <v>1110</v>
      </c>
      <c r="C86" s="31" t="s">
        <v>1111</v>
      </c>
      <c r="D86" s="31" t="s">
        <v>580</v>
      </c>
      <c r="E86" s="31" t="s">
        <v>577</v>
      </c>
      <c r="F86" s="93">
        <v>273689</v>
      </c>
      <c r="G86" s="32">
        <v>1292.77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45114</v>
      </c>
      <c r="B87" s="32" t="s">
        <v>1110</v>
      </c>
      <c r="C87" s="31" t="s">
        <v>1111</v>
      </c>
      <c r="D87" s="31" t="s">
        <v>967</v>
      </c>
      <c r="E87" s="31" t="s">
        <v>577</v>
      </c>
      <c r="F87" s="93">
        <v>741071</v>
      </c>
      <c r="G87" s="32">
        <v>1307.69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45114</v>
      </c>
      <c r="B88" s="32" t="s">
        <v>1112</v>
      </c>
      <c r="C88" s="31" t="s">
        <v>1113</v>
      </c>
      <c r="D88" s="31" t="s">
        <v>1114</v>
      </c>
      <c r="E88" s="31" t="s">
        <v>577</v>
      </c>
      <c r="F88" s="93">
        <v>75000</v>
      </c>
      <c r="G88" s="32">
        <v>9.11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45114</v>
      </c>
      <c r="B89" s="32" t="s">
        <v>1115</v>
      </c>
      <c r="C89" s="31" t="s">
        <v>1116</v>
      </c>
      <c r="D89" s="31" t="s">
        <v>907</v>
      </c>
      <c r="E89" s="31" t="s">
        <v>577</v>
      </c>
      <c r="F89" s="93">
        <v>25200</v>
      </c>
      <c r="G89" s="32">
        <v>160.34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45114</v>
      </c>
      <c r="B90" s="32" t="s">
        <v>476</v>
      </c>
      <c r="C90" s="31" t="s">
        <v>1015</v>
      </c>
      <c r="D90" s="31" t="s">
        <v>1117</v>
      </c>
      <c r="E90" s="31" t="s">
        <v>577</v>
      </c>
      <c r="F90" s="93">
        <v>589914</v>
      </c>
      <c r="G90" s="32">
        <v>1169.05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45114</v>
      </c>
      <c r="B91" s="32" t="s">
        <v>476</v>
      </c>
      <c r="C91" s="31" t="s">
        <v>1015</v>
      </c>
      <c r="D91" s="31" t="s">
        <v>1118</v>
      </c>
      <c r="E91" s="31" t="s">
        <v>577</v>
      </c>
      <c r="F91" s="93">
        <v>436719</v>
      </c>
      <c r="G91" s="32">
        <v>1166.58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45114</v>
      </c>
      <c r="B92" s="32" t="s">
        <v>476</v>
      </c>
      <c r="C92" s="31" t="s">
        <v>1015</v>
      </c>
      <c r="D92" s="31" t="s">
        <v>1119</v>
      </c>
      <c r="E92" s="31" t="s">
        <v>577</v>
      </c>
      <c r="F92" s="93">
        <v>612032</v>
      </c>
      <c r="G92" s="32">
        <v>1166.5999999999999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45114</v>
      </c>
      <c r="B93" s="32" t="s">
        <v>476</v>
      </c>
      <c r="C93" s="31" t="s">
        <v>1015</v>
      </c>
      <c r="D93" s="31" t="s">
        <v>1120</v>
      </c>
      <c r="E93" s="31" t="s">
        <v>577</v>
      </c>
      <c r="F93" s="93">
        <v>536142</v>
      </c>
      <c r="G93" s="32">
        <v>1165.02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45114</v>
      </c>
      <c r="B94" s="32" t="s">
        <v>476</v>
      </c>
      <c r="C94" s="31" t="s">
        <v>1015</v>
      </c>
      <c r="D94" s="31" t="s">
        <v>967</v>
      </c>
      <c r="E94" s="31" t="s">
        <v>577</v>
      </c>
      <c r="F94" s="93">
        <v>830229</v>
      </c>
      <c r="G94" s="32">
        <v>1181.97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45114</v>
      </c>
      <c r="B95" s="32" t="s">
        <v>476</v>
      </c>
      <c r="C95" s="31" t="s">
        <v>1015</v>
      </c>
      <c r="D95" s="31" t="s">
        <v>580</v>
      </c>
      <c r="E95" s="31" t="s">
        <v>577</v>
      </c>
      <c r="F95" s="93">
        <v>887166</v>
      </c>
      <c r="G95" s="32">
        <v>1143.45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45114</v>
      </c>
      <c r="B96" s="32" t="s">
        <v>1121</v>
      </c>
      <c r="C96" s="31" t="s">
        <v>1122</v>
      </c>
      <c r="D96" s="31" t="s">
        <v>1123</v>
      </c>
      <c r="E96" s="31" t="s">
        <v>577</v>
      </c>
      <c r="F96" s="93">
        <v>100000</v>
      </c>
      <c r="G96" s="32">
        <v>126.12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45114</v>
      </c>
      <c r="B97" s="32" t="s">
        <v>1121</v>
      </c>
      <c r="C97" s="31" t="s">
        <v>1122</v>
      </c>
      <c r="D97" s="31" t="s">
        <v>907</v>
      </c>
      <c r="E97" s="31" t="s">
        <v>577</v>
      </c>
      <c r="F97" s="93">
        <v>50000</v>
      </c>
      <c r="G97" s="32">
        <v>130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45114</v>
      </c>
      <c r="B98" s="32" t="s">
        <v>1121</v>
      </c>
      <c r="C98" s="31" t="s">
        <v>1122</v>
      </c>
      <c r="D98" s="31" t="s">
        <v>1124</v>
      </c>
      <c r="E98" s="31" t="s">
        <v>577</v>
      </c>
      <c r="F98" s="93">
        <v>112000</v>
      </c>
      <c r="G98" s="32">
        <v>129.79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45114</v>
      </c>
      <c r="B99" s="32" t="s">
        <v>486</v>
      </c>
      <c r="C99" s="31" t="s">
        <v>1125</v>
      </c>
      <c r="D99" s="31" t="s">
        <v>580</v>
      </c>
      <c r="E99" s="31" t="s">
        <v>577</v>
      </c>
      <c r="F99" s="93">
        <v>982329</v>
      </c>
      <c r="G99" s="32">
        <v>396.97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45114</v>
      </c>
      <c r="B100" s="32" t="s">
        <v>1126</v>
      </c>
      <c r="C100" s="31" t="s">
        <v>1127</v>
      </c>
      <c r="D100" s="31" t="s">
        <v>1011</v>
      </c>
      <c r="E100" s="31" t="s">
        <v>577</v>
      </c>
      <c r="F100" s="93">
        <v>36000</v>
      </c>
      <c r="G100" s="32">
        <v>144.62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45114</v>
      </c>
      <c r="B101" s="32" t="s">
        <v>1016</v>
      </c>
      <c r="C101" s="31" t="s">
        <v>1017</v>
      </c>
      <c r="D101" s="31" t="s">
        <v>918</v>
      </c>
      <c r="E101" s="31" t="s">
        <v>577</v>
      </c>
      <c r="F101" s="93">
        <v>22115041</v>
      </c>
      <c r="G101" s="32">
        <v>15.25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45114</v>
      </c>
      <c r="B102" s="32" t="s">
        <v>1018</v>
      </c>
      <c r="C102" s="31" t="s">
        <v>1019</v>
      </c>
      <c r="D102" s="31" t="s">
        <v>1128</v>
      </c>
      <c r="E102" s="31" t="s">
        <v>577</v>
      </c>
      <c r="F102" s="93">
        <v>300000</v>
      </c>
      <c r="G102" s="32">
        <v>15.66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45114</v>
      </c>
      <c r="B103" s="32" t="s">
        <v>1129</v>
      </c>
      <c r="C103" s="31" t="s">
        <v>1130</v>
      </c>
      <c r="D103" s="31" t="s">
        <v>1131</v>
      </c>
      <c r="E103" s="31" t="s">
        <v>577</v>
      </c>
      <c r="F103" s="93">
        <v>10829522</v>
      </c>
      <c r="G103" s="32">
        <v>21.29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45114</v>
      </c>
      <c r="B104" s="32" t="s">
        <v>525</v>
      </c>
      <c r="C104" s="31" t="s">
        <v>1026</v>
      </c>
      <c r="D104" s="31" t="s">
        <v>1118</v>
      </c>
      <c r="E104" s="31" t="s">
        <v>577</v>
      </c>
      <c r="F104" s="93">
        <v>794417</v>
      </c>
      <c r="G104" s="32">
        <v>329.33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45114</v>
      </c>
      <c r="B105" s="32" t="s">
        <v>525</v>
      </c>
      <c r="C105" s="31" t="s">
        <v>1026</v>
      </c>
      <c r="D105" s="31" t="s">
        <v>967</v>
      </c>
      <c r="E105" s="31" t="s">
        <v>577</v>
      </c>
      <c r="F105" s="93">
        <v>1016730</v>
      </c>
      <c r="G105" s="32">
        <v>329.61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45114</v>
      </c>
      <c r="B106" s="32" t="s">
        <v>525</v>
      </c>
      <c r="C106" s="31" t="s">
        <v>1026</v>
      </c>
      <c r="D106" s="31" t="s">
        <v>580</v>
      </c>
      <c r="E106" s="31" t="s">
        <v>577</v>
      </c>
      <c r="F106" s="93">
        <v>1504915</v>
      </c>
      <c r="G106" s="32">
        <v>328.47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45114</v>
      </c>
      <c r="B107" s="32" t="s">
        <v>1132</v>
      </c>
      <c r="C107" s="31" t="s">
        <v>1133</v>
      </c>
      <c r="D107" s="31" t="s">
        <v>1120</v>
      </c>
      <c r="E107" s="31" t="s">
        <v>577</v>
      </c>
      <c r="F107" s="93">
        <v>69276</v>
      </c>
      <c r="G107" s="32">
        <v>799.97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45114</v>
      </c>
      <c r="B108" s="32" t="s">
        <v>1132</v>
      </c>
      <c r="C108" s="31" t="s">
        <v>1133</v>
      </c>
      <c r="D108" s="31" t="s">
        <v>1117</v>
      </c>
      <c r="E108" s="31" t="s">
        <v>577</v>
      </c>
      <c r="F108" s="93">
        <v>65554</v>
      </c>
      <c r="G108" s="32">
        <v>794.93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45114</v>
      </c>
      <c r="B109" s="32" t="s">
        <v>1132</v>
      </c>
      <c r="C109" s="31" t="s">
        <v>1133</v>
      </c>
      <c r="D109" s="31" t="s">
        <v>1118</v>
      </c>
      <c r="E109" s="31" t="s">
        <v>577</v>
      </c>
      <c r="F109" s="93">
        <v>91472</v>
      </c>
      <c r="G109" s="32">
        <v>801.82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45114</v>
      </c>
      <c r="B110" s="32" t="s">
        <v>1132</v>
      </c>
      <c r="C110" s="31" t="s">
        <v>1133</v>
      </c>
      <c r="D110" s="31" t="s">
        <v>580</v>
      </c>
      <c r="E110" s="31" t="s">
        <v>577</v>
      </c>
      <c r="F110" s="93">
        <v>213362</v>
      </c>
      <c r="G110" s="32">
        <v>799.49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45114</v>
      </c>
      <c r="B111" s="32" t="s">
        <v>1021</v>
      </c>
      <c r="C111" s="31" t="s">
        <v>1022</v>
      </c>
      <c r="D111" s="31" t="s">
        <v>1023</v>
      </c>
      <c r="E111" s="31" t="s">
        <v>577</v>
      </c>
      <c r="F111" s="93">
        <v>333076</v>
      </c>
      <c r="G111" s="32">
        <v>10.98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45114</v>
      </c>
      <c r="B112" s="32" t="s">
        <v>1134</v>
      </c>
      <c r="C112" s="31" t="s">
        <v>1135</v>
      </c>
      <c r="D112" s="31" t="s">
        <v>1136</v>
      </c>
      <c r="E112" s="31" t="s">
        <v>577</v>
      </c>
      <c r="F112" s="93">
        <v>2856993</v>
      </c>
      <c r="G112" s="32">
        <v>129.49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45114</v>
      </c>
      <c r="B113" s="32" t="s">
        <v>1137</v>
      </c>
      <c r="C113" s="31" t="s">
        <v>1138</v>
      </c>
      <c r="D113" s="31" t="s">
        <v>1020</v>
      </c>
      <c r="E113" s="31" t="s">
        <v>577</v>
      </c>
      <c r="F113" s="93">
        <v>1659466</v>
      </c>
      <c r="G113" s="32">
        <v>279.99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45114</v>
      </c>
      <c r="B114" s="32" t="s">
        <v>1139</v>
      </c>
      <c r="C114" s="31" t="s">
        <v>1140</v>
      </c>
      <c r="D114" s="31" t="s">
        <v>1141</v>
      </c>
      <c r="E114" s="31" t="s">
        <v>577</v>
      </c>
      <c r="F114" s="93">
        <v>30000</v>
      </c>
      <c r="G114" s="32">
        <v>109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45114</v>
      </c>
      <c r="B115" s="32" t="s">
        <v>1139</v>
      </c>
      <c r="C115" s="31" t="s">
        <v>1140</v>
      </c>
      <c r="D115" s="31" t="s">
        <v>1142</v>
      </c>
      <c r="E115" s="31" t="s">
        <v>577</v>
      </c>
      <c r="F115" s="93">
        <v>30000</v>
      </c>
      <c r="G115" s="32">
        <v>109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45114</v>
      </c>
      <c r="B116" s="32" t="s">
        <v>1143</v>
      </c>
      <c r="C116" s="31" t="s">
        <v>1144</v>
      </c>
      <c r="D116" s="31" t="s">
        <v>1145</v>
      </c>
      <c r="E116" s="31" t="s">
        <v>577</v>
      </c>
      <c r="F116" s="93">
        <v>6049118</v>
      </c>
      <c r="G116" s="32">
        <v>3.12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45114</v>
      </c>
      <c r="B117" s="32" t="s">
        <v>1146</v>
      </c>
      <c r="C117" s="31" t="s">
        <v>1147</v>
      </c>
      <c r="D117" s="31" t="s">
        <v>580</v>
      </c>
      <c r="E117" s="31" t="s">
        <v>577</v>
      </c>
      <c r="F117" s="93">
        <v>127836</v>
      </c>
      <c r="G117" s="32">
        <v>333.97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45114</v>
      </c>
      <c r="B118" s="32" t="s">
        <v>1103</v>
      </c>
      <c r="C118" s="31" t="s">
        <v>1104</v>
      </c>
      <c r="D118" s="31" t="s">
        <v>1106</v>
      </c>
      <c r="E118" s="31" t="s">
        <v>578</v>
      </c>
      <c r="F118" s="93">
        <v>1033200</v>
      </c>
      <c r="G118" s="32">
        <v>70.459999999999994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45114</v>
      </c>
      <c r="B119" s="32" t="s">
        <v>1103</v>
      </c>
      <c r="C119" s="31" t="s">
        <v>1104</v>
      </c>
      <c r="D119" s="31" t="s">
        <v>1123</v>
      </c>
      <c r="E119" s="31" t="s">
        <v>578</v>
      </c>
      <c r="F119" s="93">
        <v>180000</v>
      </c>
      <c r="G119" s="32">
        <v>69.95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45114</v>
      </c>
      <c r="B120" s="32" t="s">
        <v>1103</v>
      </c>
      <c r="C120" s="31" t="s">
        <v>1104</v>
      </c>
      <c r="D120" s="31" t="s">
        <v>1012</v>
      </c>
      <c r="E120" s="31" t="s">
        <v>578</v>
      </c>
      <c r="F120" s="93">
        <v>103200</v>
      </c>
      <c r="G120" s="32">
        <v>75.89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45114</v>
      </c>
      <c r="B121" s="32" t="s">
        <v>1103</v>
      </c>
      <c r="C121" s="31" t="s">
        <v>1104</v>
      </c>
      <c r="D121" s="31" t="s">
        <v>907</v>
      </c>
      <c r="E121" s="31" t="s">
        <v>578</v>
      </c>
      <c r="F121" s="93">
        <v>69600</v>
      </c>
      <c r="G121" s="32">
        <v>69.95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45114</v>
      </c>
      <c r="B122" s="32" t="s">
        <v>1103</v>
      </c>
      <c r="C122" s="31" t="s">
        <v>1104</v>
      </c>
      <c r="D122" s="31" t="s">
        <v>1105</v>
      </c>
      <c r="E122" s="31" t="s">
        <v>578</v>
      </c>
      <c r="F122" s="93">
        <v>163200</v>
      </c>
      <c r="G122" s="32">
        <v>71.819999999999993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45114</v>
      </c>
      <c r="B123" s="32" t="s">
        <v>979</v>
      </c>
      <c r="C123" s="31" t="s">
        <v>980</v>
      </c>
      <c r="D123" s="31" t="s">
        <v>981</v>
      </c>
      <c r="E123" s="31" t="s">
        <v>578</v>
      </c>
      <c r="F123" s="93">
        <v>309973</v>
      </c>
      <c r="G123" s="32">
        <v>14.38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45114</v>
      </c>
      <c r="B124" s="32" t="s">
        <v>1013</v>
      </c>
      <c r="C124" s="31" t="s">
        <v>1014</v>
      </c>
      <c r="D124" s="31" t="s">
        <v>907</v>
      </c>
      <c r="E124" s="31" t="s">
        <v>578</v>
      </c>
      <c r="F124" s="93">
        <v>50400</v>
      </c>
      <c r="G124" s="32">
        <v>141.63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45114</v>
      </c>
      <c r="B125" s="32" t="s">
        <v>1013</v>
      </c>
      <c r="C125" s="31" t="s">
        <v>1014</v>
      </c>
      <c r="D125" s="31" t="s">
        <v>1109</v>
      </c>
      <c r="E125" s="31" t="s">
        <v>578</v>
      </c>
      <c r="F125" s="93">
        <v>133200</v>
      </c>
      <c r="G125" s="32">
        <v>144.47999999999999</v>
      </c>
      <c r="H125" s="32" t="s">
        <v>579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45114</v>
      </c>
      <c r="B126" s="32" t="s">
        <v>1110</v>
      </c>
      <c r="C126" s="31" t="s">
        <v>1111</v>
      </c>
      <c r="D126" s="31" t="s">
        <v>580</v>
      </c>
      <c r="E126" s="31" t="s">
        <v>578</v>
      </c>
      <c r="F126" s="93">
        <v>273689</v>
      </c>
      <c r="G126" s="32">
        <v>1293.3399999999999</v>
      </c>
      <c r="H126" s="32" t="s">
        <v>579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45114</v>
      </c>
      <c r="B127" s="32" t="s">
        <v>1110</v>
      </c>
      <c r="C127" s="31" t="s">
        <v>1111</v>
      </c>
      <c r="D127" s="31" t="s">
        <v>967</v>
      </c>
      <c r="E127" s="31" t="s">
        <v>578</v>
      </c>
      <c r="F127" s="93">
        <v>741071</v>
      </c>
      <c r="G127" s="32">
        <v>1308.7</v>
      </c>
      <c r="H127" s="32" t="s">
        <v>579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45114</v>
      </c>
      <c r="B128" s="32" t="s">
        <v>1112</v>
      </c>
      <c r="C128" s="31" t="s">
        <v>1113</v>
      </c>
      <c r="D128" s="31" t="s">
        <v>1114</v>
      </c>
      <c r="E128" s="31" t="s">
        <v>578</v>
      </c>
      <c r="F128" s="93">
        <v>9000</v>
      </c>
      <c r="G128" s="32">
        <v>9.25</v>
      </c>
      <c r="H128" s="32" t="s">
        <v>579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45114</v>
      </c>
      <c r="B129" s="32" t="s">
        <v>1024</v>
      </c>
      <c r="C129" s="31" t="s">
        <v>1025</v>
      </c>
      <c r="D129" s="31" t="s">
        <v>907</v>
      </c>
      <c r="E129" s="31" t="s">
        <v>578</v>
      </c>
      <c r="F129" s="93">
        <v>305960</v>
      </c>
      <c r="G129" s="32">
        <v>6.1</v>
      </c>
      <c r="H129" s="32" t="s">
        <v>579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45114</v>
      </c>
      <c r="B130" s="32" t="s">
        <v>1115</v>
      </c>
      <c r="C130" s="31" t="s">
        <v>1116</v>
      </c>
      <c r="D130" s="31" t="s">
        <v>907</v>
      </c>
      <c r="E130" s="31" t="s">
        <v>578</v>
      </c>
      <c r="F130" s="93">
        <v>39600</v>
      </c>
      <c r="G130" s="32">
        <v>162.4</v>
      </c>
      <c r="H130" s="32" t="s">
        <v>579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45114</v>
      </c>
      <c r="B131" s="32" t="s">
        <v>476</v>
      </c>
      <c r="C131" s="31" t="s">
        <v>1015</v>
      </c>
      <c r="D131" s="31" t="s">
        <v>580</v>
      </c>
      <c r="E131" s="31" t="s">
        <v>578</v>
      </c>
      <c r="F131" s="93">
        <v>887166</v>
      </c>
      <c r="G131" s="32">
        <v>1143.72</v>
      </c>
      <c r="H131" s="32" t="s">
        <v>579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45114</v>
      </c>
      <c r="B132" s="32" t="s">
        <v>476</v>
      </c>
      <c r="C132" s="31" t="s">
        <v>1015</v>
      </c>
      <c r="D132" s="31" t="s">
        <v>967</v>
      </c>
      <c r="E132" s="31" t="s">
        <v>578</v>
      </c>
      <c r="F132" s="93">
        <v>830229</v>
      </c>
      <c r="G132" s="32">
        <v>1182.54</v>
      </c>
      <c r="H132" s="32" t="s">
        <v>579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45114</v>
      </c>
      <c r="B133" s="32" t="s">
        <v>476</v>
      </c>
      <c r="C133" s="31" t="s">
        <v>1015</v>
      </c>
      <c r="D133" s="31" t="s">
        <v>1120</v>
      </c>
      <c r="E133" s="31" t="s">
        <v>578</v>
      </c>
      <c r="F133" s="93">
        <v>536142</v>
      </c>
      <c r="G133" s="32">
        <v>1165.54</v>
      </c>
      <c r="H133" s="32" t="s">
        <v>579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45114</v>
      </c>
      <c r="B134" s="32" t="s">
        <v>476</v>
      </c>
      <c r="C134" s="31" t="s">
        <v>1015</v>
      </c>
      <c r="D134" s="31" t="s">
        <v>1117</v>
      </c>
      <c r="E134" s="31" t="s">
        <v>578</v>
      </c>
      <c r="F134" s="93">
        <v>588713</v>
      </c>
      <c r="G134" s="32">
        <v>1171.56</v>
      </c>
      <c r="H134" s="32" t="s">
        <v>579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45114</v>
      </c>
      <c r="B135" s="32" t="s">
        <v>476</v>
      </c>
      <c r="C135" s="31" t="s">
        <v>1015</v>
      </c>
      <c r="D135" s="31" t="s">
        <v>1119</v>
      </c>
      <c r="E135" s="31" t="s">
        <v>578</v>
      </c>
      <c r="F135" s="93">
        <v>606032</v>
      </c>
      <c r="G135" s="32">
        <v>1168.5999999999999</v>
      </c>
      <c r="H135" s="32" t="s">
        <v>579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45114</v>
      </c>
      <c r="B136" s="32" t="s">
        <v>476</v>
      </c>
      <c r="C136" s="31" t="s">
        <v>1015</v>
      </c>
      <c r="D136" s="31" t="s">
        <v>1118</v>
      </c>
      <c r="E136" s="31" t="s">
        <v>578</v>
      </c>
      <c r="F136" s="93">
        <v>428087</v>
      </c>
      <c r="G136" s="32">
        <v>1166.05</v>
      </c>
      <c r="H136" s="32" t="s">
        <v>579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45114</v>
      </c>
      <c r="B137" s="32" t="s">
        <v>1121</v>
      </c>
      <c r="C137" s="31" t="s">
        <v>1122</v>
      </c>
      <c r="D137" s="31" t="s">
        <v>1148</v>
      </c>
      <c r="E137" s="31" t="s">
        <v>578</v>
      </c>
      <c r="F137" s="93">
        <v>56000</v>
      </c>
      <c r="G137" s="32">
        <v>130</v>
      </c>
      <c r="H137" s="32" t="s">
        <v>579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45114</v>
      </c>
      <c r="B138" s="32" t="s">
        <v>1121</v>
      </c>
      <c r="C138" s="31" t="s">
        <v>1122</v>
      </c>
      <c r="D138" s="31" t="s">
        <v>1149</v>
      </c>
      <c r="E138" s="31" t="s">
        <v>578</v>
      </c>
      <c r="F138" s="93">
        <v>56000</v>
      </c>
      <c r="G138" s="32">
        <v>130</v>
      </c>
      <c r="H138" s="32" t="s">
        <v>579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45114</v>
      </c>
      <c r="B139" s="32" t="s">
        <v>1121</v>
      </c>
      <c r="C139" s="31" t="s">
        <v>1122</v>
      </c>
      <c r="D139" s="31" t="s">
        <v>1150</v>
      </c>
      <c r="E139" s="31" t="s">
        <v>578</v>
      </c>
      <c r="F139" s="93">
        <v>40000</v>
      </c>
      <c r="G139" s="32">
        <v>130</v>
      </c>
      <c r="H139" s="32" t="s">
        <v>579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45114</v>
      </c>
      <c r="B140" s="32" t="s">
        <v>1151</v>
      </c>
      <c r="C140" s="31" t="s">
        <v>1152</v>
      </c>
      <c r="D140" s="31" t="s">
        <v>1153</v>
      </c>
      <c r="E140" s="31" t="s">
        <v>578</v>
      </c>
      <c r="F140" s="93">
        <v>78000</v>
      </c>
      <c r="G140" s="32">
        <v>23.58</v>
      </c>
      <c r="H140" s="32" t="s">
        <v>579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45114</v>
      </c>
      <c r="B141" s="32" t="s">
        <v>486</v>
      </c>
      <c r="C141" s="31" t="s">
        <v>1125</v>
      </c>
      <c r="D141" s="31" t="s">
        <v>580</v>
      </c>
      <c r="E141" s="31" t="s">
        <v>578</v>
      </c>
      <c r="F141" s="93">
        <v>982329</v>
      </c>
      <c r="G141" s="32">
        <v>397.35</v>
      </c>
      <c r="H141" s="32" t="s">
        <v>579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45114</v>
      </c>
      <c r="B142" s="32" t="s">
        <v>1016</v>
      </c>
      <c r="C142" s="31" t="s">
        <v>1017</v>
      </c>
      <c r="D142" s="31" t="s">
        <v>918</v>
      </c>
      <c r="E142" s="31" t="s">
        <v>578</v>
      </c>
      <c r="F142" s="93">
        <v>21621858</v>
      </c>
      <c r="G142" s="32">
        <v>15.28</v>
      </c>
      <c r="H142" s="32" t="s">
        <v>579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45114</v>
      </c>
      <c r="B143" s="32" t="s">
        <v>1129</v>
      </c>
      <c r="C143" s="31" t="s">
        <v>1130</v>
      </c>
      <c r="D143" s="31" t="s">
        <v>1131</v>
      </c>
      <c r="E143" s="31" t="s">
        <v>578</v>
      </c>
      <c r="F143" s="93">
        <v>10829522</v>
      </c>
      <c r="G143" s="32">
        <v>21.29</v>
      </c>
      <c r="H143" s="32" t="s">
        <v>579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45114</v>
      </c>
      <c r="B144" s="32" t="s">
        <v>525</v>
      </c>
      <c r="C144" s="31" t="s">
        <v>1026</v>
      </c>
      <c r="D144" s="31" t="s">
        <v>967</v>
      </c>
      <c r="E144" s="31" t="s">
        <v>578</v>
      </c>
      <c r="F144" s="93">
        <v>1016730</v>
      </c>
      <c r="G144" s="32">
        <v>329.78</v>
      </c>
      <c r="H144" s="32" t="s">
        <v>579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45114</v>
      </c>
      <c r="B145" s="32" t="s">
        <v>525</v>
      </c>
      <c r="C145" s="31" t="s">
        <v>1026</v>
      </c>
      <c r="D145" s="31" t="s">
        <v>1118</v>
      </c>
      <c r="E145" s="31" t="s">
        <v>578</v>
      </c>
      <c r="F145" s="93">
        <v>799098</v>
      </c>
      <c r="G145" s="32">
        <v>329.42</v>
      </c>
      <c r="H145" s="32" t="s">
        <v>579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45114</v>
      </c>
      <c r="B146" s="32" t="s">
        <v>525</v>
      </c>
      <c r="C146" s="31" t="s">
        <v>1026</v>
      </c>
      <c r="D146" s="31" t="s">
        <v>580</v>
      </c>
      <c r="E146" s="31" t="s">
        <v>578</v>
      </c>
      <c r="F146" s="93">
        <v>1504915</v>
      </c>
      <c r="G146" s="32">
        <v>328.8</v>
      </c>
      <c r="H146" s="32" t="s">
        <v>579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45114</v>
      </c>
      <c r="B147" s="32" t="s">
        <v>1132</v>
      </c>
      <c r="C147" s="31" t="s">
        <v>1133</v>
      </c>
      <c r="D147" s="31" t="s">
        <v>1117</v>
      </c>
      <c r="E147" s="31" t="s">
        <v>578</v>
      </c>
      <c r="F147" s="93">
        <v>63488</v>
      </c>
      <c r="G147" s="32">
        <v>798.36</v>
      </c>
      <c r="H147" s="32" t="s">
        <v>579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45114</v>
      </c>
      <c r="B148" s="32" t="s">
        <v>1132</v>
      </c>
      <c r="C148" s="31" t="s">
        <v>1133</v>
      </c>
      <c r="D148" s="31" t="s">
        <v>1118</v>
      </c>
      <c r="E148" s="31" t="s">
        <v>578</v>
      </c>
      <c r="F148" s="93">
        <v>97746</v>
      </c>
      <c r="G148" s="32">
        <v>800.84</v>
      </c>
      <c r="H148" s="32" t="s">
        <v>579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45114</v>
      </c>
      <c r="B149" s="32" t="s">
        <v>1132</v>
      </c>
      <c r="C149" s="31" t="s">
        <v>1133</v>
      </c>
      <c r="D149" s="31" t="s">
        <v>1120</v>
      </c>
      <c r="E149" s="31" t="s">
        <v>578</v>
      </c>
      <c r="F149" s="93">
        <v>69276</v>
      </c>
      <c r="G149" s="32">
        <v>800.4</v>
      </c>
      <c r="H149" s="32" t="s">
        <v>579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45114</v>
      </c>
      <c r="B150" s="32" t="s">
        <v>1132</v>
      </c>
      <c r="C150" s="31" t="s">
        <v>1133</v>
      </c>
      <c r="D150" s="31" t="s">
        <v>580</v>
      </c>
      <c r="E150" s="31" t="s">
        <v>578</v>
      </c>
      <c r="F150" s="93">
        <v>213362</v>
      </c>
      <c r="G150" s="32">
        <v>800.05</v>
      </c>
      <c r="H150" s="32" t="s">
        <v>579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45114</v>
      </c>
      <c r="B151" s="32" t="s">
        <v>1021</v>
      </c>
      <c r="C151" s="31" t="s">
        <v>1022</v>
      </c>
      <c r="D151" s="31" t="s">
        <v>1023</v>
      </c>
      <c r="E151" s="31" t="s">
        <v>578</v>
      </c>
      <c r="F151" s="93">
        <v>297645</v>
      </c>
      <c r="G151" s="32">
        <v>11.03</v>
      </c>
      <c r="H151" s="32" t="s">
        <v>579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45114</v>
      </c>
      <c r="B152" s="32" t="s">
        <v>1134</v>
      </c>
      <c r="C152" s="31" t="s">
        <v>1135</v>
      </c>
      <c r="D152" s="31" t="s">
        <v>1136</v>
      </c>
      <c r="E152" s="31" t="s">
        <v>578</v>
      </c>
      <c r="F152" s="93">
        <v>2422101</v>
      </c>
      <c r="G152" s="32">
        <v>129.22</v>
      </c>
      <c r="H152" s="32" t="s">
        <v>579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45114</v>
      </c>
      <c r="B153" s="32" t="s">
        <v>1154</v>
      </c>
      <c r="C153" s="31" t="s">
        <v>1155</v>
      </c>
      <c r="D153" s="31" t="s">
        <v>1156</v>
      </c>
      <c r="E153" s="31" t="s">
        <v>578</v>
      </c>
      <c r="F153" s="93">
        <v>678908</v>
      </c>
      <c r="G153" s="32">
        <v>7.61</v>
      </c>
      <c r="H153" s="32" t="s">
        <v>579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45114</v>
      </c>
      <c r="B154" s="32" t="s">
        <v>1157</v>
      </c>
      <c r="C154" s="31" t="s">
        <v>1158</v>
      </c>
      <c r="D154" s="31" t="s">
        <v>1159</v>
      </c>
      <c r="E154" s="31" t="s">
        <v>578</v>
      </c>
      <c r="F154" s="93">
        <v>610000</v>
      </c>
      <c r="G154" s="32">
        <v>49.1</v>
      </c>
      <c r="H154" s="32" t="s">
        <v>579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45114</v>
      </c>
      <c r="B155" s="32" t="s">
        <v>1139</v>
      </c>
      <c r="C155" s="31" t="s">
        <v>1140</v>
      </c>
      <c r="D155" s="31" t="s">
        <v>1160</v>
      </c>
      <c r="E155" s="31" t="s">
        <v>578</v>
      </c>
      <c r="F155" s="93">
        <v>60000</v>
      </c>
      <c r="G155" s="32">
        <v>109</v>
      </c>
      <c r="H155" s="32" t="s">
        <v>579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45114</v>
      </c>
      <c r="B156" s="32" t="s">
        <v>1143</v>
      </c>
      <c r="C156" s="31" t="s">
        <v>1144</v>
      </c>
      <c r="D156" s="31" t="s">
        <v>1145</v>
      </c>
      <c r="E156" s="31" t="s">
        <v>578</v>
      </c>
      <c r="F156" s="93">
        <v>1649118</v>
      </c>
      <c r="G156" s="32">
        <v>3.11</v>
      </c>
      <c r="H156" s="32" t="s">
        <v>579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45114</v>
      </c>
      <c r="B157" s="32" t="s">
        <v>1146</v>
      </c>
      <c r="C157" s="31" t="s">
        <v>1147</v>
      </c>
      <c r="D157" s="31" t="s">
        <v>580</v>
      </c>
      <c r="E157" s="31" t="s">
        <v>578</v>
      </c>
      <c r="F157" s="93">
        <v>127836</v>
      </c>
      <c r="G157" s="32">
        <v>334.53</v>
      </c>
      <c r="H157" s="32" t="s">
        <v>579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6"/>
  <sheetViews>
    <sheetView zoomScale="90" zoomScaleNormal="90" workbookViewId="0">
      <selection activeCell="D89" sqref="D89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968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581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582</v>
      </c>
      <c r="E9" s="104" t="s">
        <v>583</v>
      </c>
      <c r="F9" s="104" t="s">
        <v>584</v>
      </c>
      <c r="G9" s="104" t="s">
        <v>585</v>
      </c>
      <c r="H9" s="104" t="s">
        <v>586</v>
      </c>
      <c r="I9" s="104" t="s">
        <v>587</v>
      </c>
      <c r="J9" s="103" t="s">
        <v>588</v>
      </c>
      <c r="K9" s="104" t="s">
        <v>589</v>
      </c>
      <c r="L9" s="106" t="s">
        <v>590</v>
      </c>
      <c r="M9" s="106" t="s">
        <v>591</v>
      </c>
      <c r="N9" s="104" t="s">
        <v>592</v>
      </c>
      <c r="O9" s="105" t="s">
        <v>593</v>
      </c>
      <c r="P9" s="104" t="s">
        <v>594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107">
        <v>1</v>
      </c>
      <c r="B10" s="108">
        <v>45058</v>
      </c>
      <c r="C10" s="109"/>
      <c r="D10" s="110" t="s">
        <v>216</v>
      </c>
      <c r="E10" s="111" t="s">
        <v>595</v>
      </c>
      <c r="F10" s="107" t="s">
        <v>596</v>
      </c>
      <c r="G10" s="107">
        <v>538</v>
      </c>
      <c r="H10" s="107"/>
      <c r="I10" s="112" t="s">
        <v>597</v>
      </c>
      <c r="J10" s="113" t="s">
        <v>598</v>
      </c>
      <c r="K10" s="113"/>
      <c r="L10" s="114"/>
      <c r="M10" s="115"/>
      <c r="N10" s="113"/>
      <c r="O10" s="116"/>
      <c r="P10" s="114">
        <f>VLOOKUP(D10,'MidCap Intra'!B39:C538,2,0)</f>
        <v>593.6</v>
      </c>
      <c r="Q10" s="41"/>
      <c r="R10" s="41" t="s">
        <v>599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595</v>
      </c>
      <c r="F11" s="107" t="s">
        <v>601</v>
      </c>
      <c r="G11" s="107">
        <v>1385</v>
      </c>
      <c r="H11" s="107"/>
      <c r="I11" s="112" t="s">
        <v>602</v>
      </c>
      <c r="J11" s="113" t="s">
        <v>598</v>
      </c>
      <c r="K11" s="113"/>
      <c r="L11" s="114"/>
      <c r="M11" s="115"/>
      <c r="N11" s="113"/>
      <c r="O11" s="116"/>
      <c r="P11" s="123">
        <f>VLOOKUP(D11,'MidCap Intra'!B43:C542,2,0)</f>
        <v>1504.4</v>
      </c>
      <c r="Q11" s="41"/>
      <c r="R11" s="41" t="s">
        <v>599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7">
        <v>3</v>
      </c>
      <c r="B12" s="271">
        <v>45090</v>
      </c>
      <c r="C12" s="278"/>
      <c r="D12" s="286" t="s">
        <v>339</v>
      </c>
      <c r="E12" s="283" t="s">
        <v>595</v>
      </c>
      <c r="F12" s="267">
        <v>4215</v>
      </c>
      <c r="G12" s="267">
        <v>3900</v>
      </c>
      <c r="H12" s="267">
        <v>4515</v>
      </c>
      <c r="I12" s="287" t="s">
        <v>603</v>
      </c>
      <c r="J12" s="119" t="s">
        <v>966</v>
      </c>
      <c r="K12" s="119">
        <f>H12-F12</f>
        <v>300</v>
      </c>
      <c r="L12" s="120">
        <f>(F12*-0.7)/100</f>
        <v>-29.504999999999999</v>
      </c>
      <c r="M12" s="121">
        <f>(K12+L12)/F12</f>
        <v>6.4174377224199289E-2</v>
      </c>
      <c r="N12" s="119" t="s">
        <v>600</v>
      </c>
      <c r="O12" s="122">
        <v>45111</v>
      </c>
      <c r="P12" s="119">
        <f>VLOOKUP(D12,'MidCap Intra'!B47:C546,2,0)</f>
        <v>4641.3</v>
      </c>
      <c r="Q12" s="41"/>
      <c r="R12" s="41" t="s">
        <v>599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4">
        <v>4</v>
      </c>
      <c r="B13" s="125">
        <v>45092</v>
      </c>
      <c r="C13" s="126"/>
      <c r="D13" s="276" t="s">
        <v>62</v>
      </c>
      <c r="E13" s="273" t="s">
        <v>595</v>
      </c>
      <c r="F13" s="107" t="s">
        <v>868</v>
      </c>
      <c r="G13" s="113">
        <v>6400</v>
      </c>
      <c r="H13" s="127"/>
      <c r="I13" s="274" t="s">
        <v>869</v>
      </c>
      <c r="J13" s="275" t="s">
        <v>598</v>
      </c>
      <c r="K13" s="130"/>
      <c r="L13" s="131"/>
      <c r="M13" s="132"/>
      <c r="N13" s="133"/>
      <c r="O13" s="134"/>
      <c r="P13" s="123">
        <f>VLOOKUP(D13,'MidCap Intra'!B47:C546,2,0)</f>
        <v>6777.8</v>
      </c>
      <c r="Q13" s="41"/>
      <c r="R13" s="41" t="s">
        <v>599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4">
        <v>5</v>
      </c>
      <c r="B14" s="125">
        <v>45092</v>
      </c>
      <c r="C14" s="126"/>
      <c r="D14" s="277" t="s">
        <v>193</v>
      </c>
      <c r="E14" s="273" t="s">
        <v>595</v>
      </c>
      <c r="F14" s="107" t="s">
        <v>870</v>
      </c>
      <c r="G14" s="113">
        <v>930</v>
      </c>
      <c r="H14" s="127"/>
      <c r="I14" s="274" t="s">
        <v>871</v>
      </c>
      <c r="J14" s="275" t="s">
        <v>598</v>
      </c>
      <c r="K14" s="130"/>
      <c r="L14" s="131"/>
      <c r="M14" s="132"/>
      <c r="N14" s="133"/>
      <c r="O14" s="134"/>
      <c r="P14" s="123">
        <f>VLOOKUP(D14,'MidCap Intra'!B48:C547,2,0)</f>
        <v>1020.65</v>
      </c>
      <c r="Q14" s="41"/>
      <c r="R14" s="41" t="s">
        <v>599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7">
        <v>6</v>
      </c>
      <c r="B15" s="271">
        <v>45096</v>
      </c>
      <c r="C15" s="278"/>
      <c r="D15" s="286" t="s">
        <v>511</v>
      </c>
      <c r="E15" s="283" t="s">
        <v>595</v>
      </c>
      <c r="F15" s="267">
        <v>537.5</v>
      </c>
      <c r="G15" s="267">
        <v>489</v>
      </c>
      <c r="H15" s="267">
        <v>569.5</v>
      </c>
      <c r="I15" s="287" t="s">
        <v>873</v>
      </c>
      <c r="J15" s="119" t="s">
        <v>982</v>
      </c>
      <c r="K15" s="119">
        <f>H15-F15</f>
        <v>32</v>
      </c>
      <c r="L15" s="120">
        <f>(F15*-0.7)/100</f>
        <v>-3.7625000000000002</v>
      </c>
      <c r="M15" s="121">
        <f>(K15+L15)/F15</f>
        <v>5.2534883720930237E-2</v>
      </c>
      <c r="N15" s="119" t="s">
        <v>600</v>
      </c>
      <c r="O15" s="122">
        <v>45110</v>
      </c>
      <c r="P15" s="119">
        <f>VLOOKUP(D15,'MidCap Intra'!B50:C549,2,0)</f>
        <v>540.20000000000005</v>
      </c>
      <c r="Q15" s="41"/>
      <c r="R15" s="41" t="s">
        <v>599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7">
        <v>7</v>
      </c>
      <c r="B16" s="271">
        <v>45098</v>
      </c>
      <c r="C16" s="278"/>
      <c r="D16" s="286" t="s">
        <v>432</v>
      </c>
      <c r="E16" s="283" t="s">
        <v>595</v>
      </c>
      <c r="F16" s="267">
        <v>102</v>
      </c>
      <c r="G16" s="267">
        <v>94</v>
      </c>
      <c r="H16" s="267">
        <v>107.5</v>
      </c>
      <c r="I16" s="287" t="s">
        <v>874</v>
      </c>
      <c r="J16" s="119" t="s">
        <v>985</v>
      </c>
      <c r="K16" s="119">
        <f>H16-F16</f>
        <v>5.5</v>
      </c>
      <c r="L16" s="120">
        <f>(F16*-0.7)/100</f>
        <v>-0.71399999999999997</v>
      </c>
      <c r="M16" s="121">
        <f>(K16+L16)/F16</f>
        <v>4.6921568627450977E-2</v>
      </c>
      <c r="N16" s="119" t="s">
        <v>600</v>
      </c>
      <c r="O16" s="122">
        <v>45113</v>
      </c>
      <c r="P16" s="119">
        <f>VLOOKUP(D16,'MidCap Intra'!B51:C550,2,0)</f>
        <v>112.1</v>
      </c>
      <c r="Q16" s="41"/>
      <c r="R16" s="41" t="s">
        <v>599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124">
        <v>8</v>
      </c>
      <c r="B17" s="125">
        <v>45099</v>
      </c>
      <c r="C17" s="126"/>
      <c r="D17" s="277" t="s">
        <v>404</v>
      </c>
      <c r="E17" s="279" t="s">
        <v>595</v>
      </c>
      <c r="F17" s="107" t="s">
        <v>876</v>
      </c>
      <c r="G17" s="113">
        <v>2840</v>
      </c>
      <c r="H17" s="127"/>
      <c r="I17" s="128" t="s">
        <v>877</v>
      </c>
      <c r="J17" s="129" t="s">
        <v>598</v>
      </c>
      <c r="K17" s="130"/>
      <c r="L17" s="131"/>
      <c r="M17" s="132"/>
      <c r="N17" s="133"/>
      <c r="O17" s="134"/>
      <c r="P17" s="123">
        <f>VLOOKUP(D17,'MidCap Intra'!B54:C553,2,0)</f>
        <v>2873.35</v>
      </c>
      <c r="Q17" s="41"/>
      <c r="R17" s="41" t="s">
        <v>599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4">
        <v>9</v>
      </c>
      <c r="B18" s="108">
        <v>45105</v>
      </c>
      <c r="C18" s="305"/>
      <c r="D18" s="306" t="s">
        <v>131</v>
      </c>
      <c r="E18" s="111" t="s">
        <v>595</v>
      </c>
      <c r="F18" s="107" t="s">
        <v>899</v>
      </c>
      <c r="G18" s="113">
        <v>597</v>
      </c>
      <c r="H18" s="107"/>
      <c r="I18" s="107" t="s">
        <v>900</v>
      </c>
      <c r="J18" s="113" t="s">
        <v>598</v>
      </c>
      <c r="K18" s="113"/>
      <c r="L18" s="348"/>
      <c r="M18" s="349"/>
      <c r="N18" s="350"/>
      <c r="O18" s="351"/>
      <c r="P18" s="123">
        <f>VLOOKUP(D18,'MidCap Intra'!B55:C554,2,0)</f>
        <v>658.1</v>
      </c>
      <c r="Q18" s="41"/>
      <c r="R18" s="41" t="s">
        <v>599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6">
        <v>45110</v>
      </c>
      <c r="C19" s="109"/>
      <c r="D19" s="110" t="s">
        <v>127</v>
      </c>
      <c r="E19" s="111" t="s">
        <v>595</v>
      </c>
      <c r="F19" s="107" t="s">
        <v>930</v>
      </c>
      <c r="G19" s="107">
        <v>1095</v>
      </c>
      <c r="H19" s="107"/>
      <c r="I19" s="112" t="s">
        <v>931</v>
      </c>
      <c r="J19" s="113" t="s">
        <v>598</v>
      </c>
      <c r="K19" s="343"/>
      <c r="L19" s="353"/>
      <c r="M19" s="354"/>
      <c r="N19" s="354"/>
      <c r="O19" s="354"/>
      <c r="P19" s="123">
        <f>VLOOKUP(D19,'MidCap Intra'!B56:C555,2,0)</f>
        <v>1157.5999999999999</v>
      </c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4">
        <v>11</v>
      </c>
      <c r="B20" s="108">
        <v>45111</v>
      </c>
      <c r="C20" s="305"/>
      <c r="D20" s="306" t="s">
        <v>114</v>
      </c>
      <c r="E20" s="111" t="s">
        <v>595</v>
      </c>
      <c r="F20" s="107" t="s">
        <v>950</v>
      </c>
      <c r="G20" s="113">
        <v>119</v>
      </c>
      <c r="H20" s="107"/>
      <c r="I20" s="107" t="s">
        <v>951</v>
      </c>
      <c r="J20" s="113" t="s">
        <v>598</v>
      </c>
      <c r="K20" s="113"/>
      <c r="L20" s="262"/>
      <c r="M20" s="352"/>
      <c r="N20" s="272"/>
      <c r="O20" s="333"/>
      <c r="P20" s="123">
        <f>VLOOKUP(D20,'MidCap Intra'!B57:C556,2,0)</f>
        <v>135.15</v>
      </c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304">
        <v>12</v>
      </c>
      <c r="B21" s="108">
        <v>45111</v>
      </c>
      <c r="C21" s="305"/>
      <c r="D21" s="306" t="s">
        <v>82</v>
      </c>
      <c r="E21" s="111" t="s">
        <v>595</v>
      </c>
      <c r="F21" s="107" t="s">
        <v>954</v>
      </c>
      <c r="G21" s="113">
        <v>234</v>
      </c>
      <c r="H21" s="107"/>
      <c r="I21" s="107" t="s">
        <v>955</v>
      </c>
      <c r="J21" s="113" t="s">
        <v>598</v>
      </c>
      <c r="K21" s="113"/>
      <c r="L21" s="114"/>
      <c r="M21" s="115"/>
      <c r="N21" s="113"/>
      <c r="O21" s="333"/>
      <c r="P21" s="123">
        <f>VLOOKUP(D21,'MidCap Intra'!B58:C557,2,0)</f>
        <v>253.95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04">
        <v>13</v>
      </c>
      <c r="B22" s="108">
        <v>45112</v>
      </c>
      <c r="C22" s="305"/>
      <c r="D22" s="306" t="s">
        <v>389</v>
      </c>
      <c r="E22" s="111" t="s">
        <v>595</v>
      </c>
      <c r="F22" s="107" t="s">
        <v>973</v>
      </c>
      <c r="G22" s="113">
        <v>1395</v>
      </c>
      <c r="H22" s="107"/>
      <c r="I22" s="107" t="s">
        <v>974</v>
      </c>
      <c r="J22" s="113" t="s">
        <v>598</v>
      </c>
      <c r="K22" s="113"/>
      <c r="L22" s="114"/>
      <c r="M22" s="115"/>
      <c r="N22" s="113"/>
      <c r="O22" s="333"/>
      <c r="P22" s="123">
        <f>VLOOKUP(D22,'MidCap Intra'!B59:C558,2,0)</f>
        <v>1481.95</v>
      </c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04">
        <v>14</v>
      </c>
      <c r="B23" s="108">
        <v>45113</v>
      </c>
      <c r="C23" s="305"/>
      <c r="D23" s="355" t="s">
        <v>1003</v>
      </c>
      <c r="E23" s="111" t="s">
        <v>595</v>
      </c>
      <c r="F23" s="107" t="s">
        <v>988</v>
      </c>
      <c r="G23" s="113">
        <v>1295</v>
      </c>
      <c r="H23" s="107"/>
      <c r="I23" s="107" t="s">
        <v>989</v>
      </c>
      <c r="J23" s="113" t="s">
        <v>598</v>
      </c>
      <c r="K23" s="113"/>
      <c r="L23" s="114"/>
      <c r="M23" s="115"/>
      <c r="N23" s="113"/>
      <c r="O23" s="333"/>
      <c r="P23" s="123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04">
        <v>15</v>
      </c>
      <c r="B24" s="108">
        <v>45113</v>
      </c>
      <c r="C24" s="305"/>
      <c r="D24" s="306" t="s">
        <v>104</v>
      </c>
      <c r="E24" s="111" t="s">
        <v>595</v>
      </c>
      <c r="F24" s="107" t="s">
        <v>990</v>
      </c>
      <c r="G24" s="113">
        <v>1990</v>
      </c>
      <c r="H24" s="107"/>
      <c r="I24" s="107" t="s">
        <v>991</v>
      </c>
      <c r="J24" s="113" t="s">
        <v>598</v>
      </c>
      <c r="K24" s="113"/>
      <c r="L24" s="114"/>
      <c r="M24" s="115"/>
      <c r="N24" s="113"/>
      <c r="O24" s="333"/>
      <c r="P24" s="123">
        <f>VLOOKUP(D24,'MidCap Intra'!B61:C560,2,0)</f>
        <v>2062.35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04">
        <v>16</v>
      </c>
      <c r="B25" s="108">
        <v>45114</v>
      </c>
      <c r="C25" s="305"/>
      <c r="D25" s="306" t="s">
        <v>169</v>
      </c>
      <c r="E25" s="111" t="s">
        <v>595</v>
      </c>
      <c r="F25" s="107" t="s">
        <v>1045</v>
      </c>
      <c r="G25" s="113">
        <v>4640</v>
      </c>
      <c r="H25" s="107"/>
      <c r="I25" s="107" t="s">
        <v>1046</v>
      </c>
      <c r="J25" s="113" t="s">
        <v>598</v>
      </c>
      <c r="K25" s="113"/>
      <c r="L25" s="114"/>
      <c r="M25" s="115"/>
      <c r="N25" s="113"/>
      <c r="O25" s="307"/>
      <c r="P25" s="123">
        <f>VLOOKUP(D25,'MidCap Intra'!B62:C561,2,0)</f>
        <v>5114.55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04"/>
      <c r="B26" s="108"/>
      <c r="C26" s="305"/>
      <c r="D26" s="306"/>
      <c r="E26" s="111"/>
      <c r="F26" s="107"/>
      <c r="G26" s="113"/>
      <c r="H26" s="107"/>
      <c r="I26" s="107"/>
      <c r="J26" s="113"/>
      <c r="K26" s="113"/>
      <c r="L26" s="114"/>
      <c r="M26" s="115"/>
      <c r="N26" s="113"/>
      <c r="O26" s="333"/>
      <c r="P26" s="26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04"/>
      <c r="B27" s="108"/>
      <c r="C27" s="305"/>
      <c r="D27" s="306"/>
      <c r="E27" s="111"/>
      <c r="F27" s="107"/>
      <c r="G27" s="113"/>
      <c r="H27" s="107"/>
      <c r="I27" s="107"/>
      <c r="J27" s="113"/>
      <c r="K27" s="113"/>
      <c r="L27" s="114"/>
      <c r="M27" s="115"/>
      <c r="N27" s="113"/>
      <c r="O27" s="333"/>
      <c r="P27" s="262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04"/>
      <c r="B28" s="108"/>
      <c r="C28" s="305"/>
      <c r="D28" s="306"/>
      <c r="E28" s="111"/>
      <c r="F28" s="107"/>
      <c r="G28" s="113"/>
      <c r="H28" s="107"/>
      <c r="I28" s="107"/>
      <c r="J28" s="113"/>
      <c r="K28" s="113"/>
      <c r="L28" s="114"/>
      <c r="M28" s="115"/>
      <c r="N28" s="113"/>
      <c r="O28" s="333"/>
      <c r="P28" s="262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35" spans="1:38" ht="14.25" customHeight="1">
      <c r="A35" s="135"/>
      <c r="B35" s="136"/>
      <c r="C35" s="137"/>
      <c r="D35" s="138"/>
      <c r="E35" s="139"/>
      <c r="F35" s="139"/>
      <c r="G35" s="135"/>
      <c r="H35" s="139"/>
      <c r="I35" s="140"/>
      <c r="J35" s="141"/>
      <c r="K35" s="141"/>
      <c r="L35" s="142"/>
      <c r="M35" s="143"/>
      <c r="N35" s="144"/>
      <c r="O35" s="145"/>
      <c r="P35" s="146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47" t="s">
        <v>604</v>
      </c>
      <c r="B36" s="148"/>
      <c r="C36" s="149"/>
      <c r="E36" s="150"/>
      <c r="F36" s="150"/>
      <c r="G36" s="150"/>
      <c r="H36" s="150"/>
      <c r="I36" s="150"/>
      <c r="J36" s="151"/>
      <c r="K36" s="150"/>
      <c r="L36" s="152"/>
      <c r="M36" s="62"/>
      <c r="N36" s="151"/>
      <c r="O36" s="149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3" t="s">
        <v>605</v>
      </c>
      <c r="B37" s="147"/>
      <c r="C37" s="147"/>
      <c r="D37" s="147"/>
      <c r="E37" s="41"/>
      <c r="F37" s="154" t="s">
        <v>606</v>
      </c>
      <c r="G37" s="6"/>
      <c r="H37" s="6"/>
      <c r="I37" s="6"/>
      <c r="J37" s="155"/>
      <c r="K37" s="156"/>
      <c r="L37" s="156"/>
      <c r="M37" s="157"/>
      <c r="N37" s="1"/>
      <c r="O37" s="158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7" t="s">
        <v>607</v>
      </c>
      <c r="B38" s="147"/>
      <c r="C38" s="147"/>
      <c r="D38" s="147" t="s">
        <v>608</v>
      </c>
      <c r="E38" s="6"/>
      <c r="F38" s="154" t="s">
        <v>609</v>
      </c>
      <c r="G38" s="6"/>
      <c r="H38" s="6"/>
      <c r="I38" s="6"/>
      <c r="J38" s="155"/>
      <c r="K38" s="156"/>
      <c r="L38" s="156"/>
      <c r="M38" s="157"/>
      <c r="N38" s="1"/>
      <c r="O38" s="158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47"/>
      <c r="B39" s="147"/>
      <c r="C39" s="147"/>
      <c r="D39" s="147"/>
      <c r="E39" s="6"/>
      <c r="F39" s="6"/>
      <c r="G39" s="6"/>
      <c r="H39" s="6"/>
      <c r="I39" s="6"/>
      <c r="J39" s="159"/>
      <c r="K39" s="156"/>
      <c r="L39" s="156"/>
      <c r="M39" s="6"/>
      <c r="N39" s="160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"/>
      <c r="B40" s="161" t="s">
        <v>610</v>
      </c>
      <c r="C40" s="161"/>
      <c r="D40" s="161"/>
      <c r="E40" s="161"/>
      <c r="F40" s="162"/>
      <c r="G40" s="6"/>
      <c r="H40" s="6"/>
      <c r="I40" s="163"/>
      <c r="J40" s="164"/>
      <c r="K40" s="165"/>
      <c r="L40" s="164"/>
      <c r="M40" s="6"/>
      <c r="N40" s="1"/>
      <c r="O40" s="1"/>
      <c r="P40" s="1"/>
      <c r="R40" s="62"/>
      <c r="S40" s="1"/>
      <c r="T40" s="1"/>
      <c r="U40" s="1"/>
      <c r="V40" s="1"/>
      <c r="W40" s="1"/>
      <c r="X40" s="1"/>
      <c r="Y40" s="1"/>
      <c r="Z40" s="1"/>
    </row>
    <row r="41" spans="1:38" ht="38.25" customHeight="1">
      <c r="A41" s="166" t="s">
        <v>16</v>
      </c>
      <c r="B41" s="166" t="s">
        <v>569</v>
      </c>
      <c r="C41" s="166"/>
      <c r="D41" s="91" t="s">
        <v>582</v>
      </c>
      <c r="E41" s="166" t="s">
        <v>583</v>
      </c>
      <c r="F41" s="166" t="s">
        <v>584</v>
      </c>
      <c r="G41" s="166" t="s">
        <v>611</v>
      </c>
      <c r="H41" s="166" t="s">
        <v>586</v>
      </c>
      <c r="I41" s="166" t="s">
        <v>587</v>
      </c>
      <c r="J41" s="106" t="s">
        <v>588</v>
      </c>
      <c r="K41" s="104" t="s">
        <v>612</v>
      </c>
      <c r="L41" s="167" t="s">
        <v>590</v>
      </c>
      <c r="M41" s="106" t="s">
        <v>591</v>
      </c>
      <c r="N41" s="103" t="s">
        <v>592</v>
      </c>
      <c r="O41" s="91" t="s">
        <v>593</v>
      </c>
      <c r="P41" s="41"/>
      <c r="Q41" s="1"/>
      <c r="R41" s="62"/>
      <c r="S41" s="62"/>
      <c r="T41" s="62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3.5" customHeight="1">
      <c r="A42" s="107">
        <v>1</v>
      </c>
      <c r="B42" s="316">
        <v>45110</v>
      </c>
      <c r="C42" s="109"/>
      <c r="D42" s="110" t="s">
        <v>221</v>
      </c>
      <c r="E42" s="111" t="s">
        <v>613</v>
      </c>
      <c r="F42" s="107" t="s">
        <v>937</v>
      </c>
      <c r="G42" s="107">
        <v>999</v>
      </c>
      <c r="H42" s="107"/>
      <c r="I42" s="112" t="s">
        <v>938</v>
      </c>
      <c r="J42" s="113" t="s">
        <v>598</v>
      </c>
      <c r="K42" s="113"/>
      <c r="L42" s="114"/>
      <c r="M42" s="115"/>
      <c r="N42" s="113"/>
      <c r="O42" s="344"/>
      <c r="P42" s="41"/>
      <c r="Q42" s="317"/>
      <c r="R42" s="317"/>
      <c r="S42" s="41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  <c r="AJ42" s="318"/>
      <c r="AK42" s="318"/>
      <c r="AL42" s="318"/>
    </row>
    <row r="43" spans="1:38" ht="13.5" customHeight="1">
      <c r="A43" s="267">
        <v>2</v>
      </c>
      <c r="B43" s="268">
        <v>45110</v>
      </c>
      <c r="C43" s="269"/>
      <c r="D43" s="269" t="s">
        <v>491</v>
      </c>
      <c r="E43" s="267" t="s">
        <v>613</v>
      </c>
      <c r="F43" s="267">
        <v>369.5</v>
      </c>
      <c r="G43" s="267">
        <v>358</v>
      </c>
      <c r="H43" s="270">
        <v>378.5</v>
      </c>
      <c r="I43" s="270" t="s">
        <v>934</v>
      </c>
      <c r="J43" s="119" t="s">
        <v>826</v>
      </c>
      <c r="K43" s="119">
        <f>H43-F43</f>
        <v>9</v>
      </c>
      <c r="L43" s="120">
        <f>(F43*-0.7)/100</f>
        <v>-2.5864999999999996</v>
      </c>
      <c r="M43" s="121">
        <f>(K43+L43)/F43</f>
        <v>1.7357239512855213E-2</v>
      </c>
      <c r="N43" s="356" t="s">
        <v>600</v>
      </c>
      <c r="O43" s="357">
        <v>45114</v>
      </c>
      <c r="P43" s="358"/>
      <c r="Q43" s="317"/>
      <c r="R43" s="317"/>
      <c r="S43" s="41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</row>
    <row r="44" spans="1:38" ht="13.5" customHeight="1">
      <c r="A44" s="107"/>
      <c r="B44" s="108"/>
      <c r="C44" s="305"/>
      <c r="D44" s="306"/>
      <c r="E44" s="111"/>
      <c r="F44" s="107"/>
      <c r="G44" s="113"/>
      <c r="H44" s="107"/>
      <c r="I44" s="107"/>
      <c r="J44" s="113"/>
      <c r="K44" s="113"/>
      <c r="L44" s="114"/>
      <c r="M44" s="115"/>
      <c r="N44" s="113"/>
      <c r="O44" s="307"/>
      <c r="P44" s="41"/>
      <c r="Q44" s="317"/>
      <c r="R44" s="317"/>
      <c r="S44" s="41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  <c r="AJ44" s="318"/>
      <c r="AK44" s="318"/>
      <c r="AL44" s="318"/>
    </row>
    <row r="45" spans="1:38" ht="44.25" customHeight="1">
      <c r="A45" s="147" t="s">
        <v>604</v>
      </c>
      <c r="B45" s="168"/>
      <c r="C45" s="168"/>
      <c r="D45" s="1"/>
      <c r="E45" s="6"/>
      <c r="F45" s="6"/>
      <c r="G45" s="6"/>
      <c r="H45" s="6" t="s">
        <v>616</v>
      </c>
      <c r="I45" s="6"/>
      <c r="J45" s="6"/>
      <c r="K45" s="143"/>
      <c r="L45" s="169"/>
      <c r="M45" s="143"/>
      <c r="N45" s="144"/>
      <c r="O45" s="143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8" ht="12.75" customHeight="1">
      <c r="A46" s="153" t="s">
        <v>605</v>
      </c>
      <c r="B46" s="147"/>
      <c r="C46" s="147"/>
      <c r="D46" s="147"/>
      <c r="E46" s="41"/>
      <c r="F46" s="154" t="s">
        <v>606</v>
      </c>
      <c r="G46" s="62"/>
      <c r="H46" s="41"/>
      <c r="I46" s="62"/>
      <c r="J46" s="6"/>
      <c r="K46" s="170"/>
      <c r="L46" s="171"/>
      <c r="M46" s="6"/>
      <c r="N46" s="137"/>
      <c r="O46" s="172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53"/>
      <c r="B47" s="147"/>
      <c r="C47" s="147"/>
      <c r="D47" s="147"/>
      <c r="E47" s="6"/>
      <c r="F47" s="154" t="s">
        <v>609</v>
      </c>
      <c r="G47" s="62"/>
      <c r="H47" s="41"/>
      <c r="I47" s="62"/>
      <c r="J47" s="6"/>
      <c r="K47" s="170"/>
      <c r="L47" s="171"/>
      <c r="M47" s="6"/>
      <c r="N47" s="137"/>
      <c r="O47" s="172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47"/>
      <c r="B48" s="147"/>
      <c r="C48" s="147"/>
      <c r="D48" s="147"/>
      <c r="E48" s="6"/>
      <c r="F48" s="6"/>
      <c r="G48" s="6"/>
      <c r="H48" s="6"/>
      <c r="I48" s="6"/>
      <c r="J48" s="159"/>
      <c r="K48" s="156"/>
      <c r="L48" s="157"/>
      <c r="M48" s="6"/>
      <c r="N48" s="160"/>
      <c r="O48" s="1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73" t="s">
        <v>617</v>
      </c>
      <c r="B49" s="173"/>
      <c r="C49" s="173"/>
      <c r="D49" s="173"/>
      <c r="E49" s="6"/>
      <c r="F49" s="6"/>
      <c r="G49" s="6"/>
      <c r="H49" s="6"/>
      <c r="I49" s="6"/>
      <c r="J49" s="6"/>
      <c r="K49" s="6"/>
      <c r="L49" s="6"/>
      <c r="M49" s="6"/>
      <c r="N49" s="6"/>
      <c r="O49" s="24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104" t="s">
        <v>16</v>
      </c>
      <c r="B50" s="104" t="s">
        <v>569</v>
      </c>
      <c r="C50" s="104"/>
      <c r="D50" s="105" t="s">
        <v>582</v>
      </c>
      <c r="E50" s="104" t="s">
        <v>583</v>
      </c>
      <c r="F50" s="104" t="s">
        <v>584</v>
      </c>
      <c r="G50" s="104" t="s">
        <v>611</v>
      </c>
      <c r="H50" s="104" t="s">
        <v>586</v>
      </c>
      <c r="I50" s="104" t="s">
        <v>587</v>
      </c>
      <c r="J50" s="103" t="s">
        <v>588</v>
      </c>
      <c r="K50" s="174" t="s">
        <v>618</v>
      </c>
      <c r="L50" s="106" t="s">
        <v>590</v>
      </c>
      <c r="M50" s="174" t="s">
        <v>619</v>
      </c>
      <c r="N50" s="104" t="s">
        <v>620</v>
      </c>
      <c r="O50" s="103" t="s">
        <v>592</v>
      </c>
      <c r="P50" s="105" t="s">
        <v>593</v>
      </c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267">
        <v>1</v>
      </c>
      <c r="B51" s="268">
        <v>45105</v>
      </c>
      <c r="C51" s="269"/>
      <c r="D51" s="269" t="s">
        <v>901</v>
      </c>
      <c r="E51" s="267" t="s">
        <v>613</v>
      </c>
      <c r="F51" s="267">
        <v>1687</v>
      </c>
      <c r="G51" s="267">
        <v>1645</v>
      </c>
      <c r="H51" s="270">
        <v>1713.5</v>
      </c>
      <c r="I51" s="270" t="s">
        <v>902</v>
      </c>
      <c r="J51" s="119" t="s">
        <v>963</v>
      </c>
      <c r="K51" s="117">
        <f>H51-F51</f>
        <v>26.5</v>
      </c>
      <c r="L51" s="120">
        <f t="shared" ref="L51" si="0">(H51*N51)*0.07%</f>
        <v>419.80750000000006</v>
      </c>
      <c r="M51" s="175">
        <f t="shared" ref="M51" si="1">(K51*N51)-L51</f>
        <v>8855.1924999999992</v>
      </c>
      <c r="N51" s="117">
        <v>350</v>
      </c>
      <c r="O51" s="119" t="s">
        <v>600</v>
      </c>
      <c r="P51" s="118">
        <v>45111</v>
      </c>
      <c r="Q51" s="176"/>
      <c r="R51" s="62" t="s">
        <v>615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77"/>
      <c r="AG51" s="178"/>
      <c r="AH51" s="176"/>
      <c r="AI51" s="176"/>
      <c r="AJ51" s="177"/>
      <c r="AK51" s="177"/>
      <c r="AL51" s="177"/>
    </row>
    <row r="52" spans="1:38" ht="12.75" customHeight="1">
      <c r="A52" s="267">
        <v>2</v>
      </c>
      <c r="B52" s="268">
        <v>45105</v>
      </c>
      <c r="C52" s="269"/>
      <c r="D52" s="269" t="s">
        <v>903</v>
      </c>
      <c r="E52" s="267" t="s">
        <v>613</v>
      </c>
      <c r="F52" s="267">
        <v>2680</v>
      </c>
      <c r="G52" s="267">
        <v>2635</v>
      </c>
      <c r="H52" s="270">
        <v>2715</v>
      </c>
      <c r="I52" s="270" t="s">
        <v>904</v>
      </c>
      <c r="J52" s="119" t="s">
        <v>939</v>
      </c>
      <c r="K52" s="117">
        <f>H52-F52</f>
        <v>35</v>
      </c>
      <c r="L52" s="120">
        <f t="shared" ref="L52" si="2">(H52*N52)*0.07%</f>
        <v>570.15000000000009</v>
      </c>
      <c r="M52" s="175">
        <f t="shared" ref="M52" si="3">(K52*N52)-L52</f>
        <v>9929.85</v>
      </c>
      <c r="N52" s="117">
        <v>300</v>
      </c>
      <c r="O52" s="119" t="s">
        <v>600</v>
      </c>
      <c r="P52" s="118">
        <v>45110</v>
      </c>
      <c r="Q52" s="176"/>
      <c r="R52" s="62" t="s">
        <v>615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77"/>
      <c r="AG52" s="178"/>
      <c r="AH52" s="176"/>
      <c r="AI52" s="176"/>
      <c r="AJ52" s="177"/>
      <c r="AK52" s="177"/>
      <c r="AL52" s="177"/>
    </row>
    <row r="53" spans="1:38" ht="15" customHeight="1">
      <c r="A53" s="267">
        <v>3</v>
      </c>
      <c r="B53" s="268">
        <v>45105</v>
      </c>
      <c r="C53" s="269"/>
      <c r="D53" s="269" t="s">
        <v>905</v>
      </c>
      <c r="E53" s="267" t="s">
        <v>613</v>
      </c>
      <c r="F53" s="267" t="s">
        <v>922</v>
      </c>
      <c r="G53" s="267">
        <v>564</v>
      </c>
      <c r="H53" s="270">
        <v>578.5</v>
      </c>
      <c r="I53" s="270" t="s">
        <v>906</v>
      </c>
      <c r="J53" s="119" t="s">
        <v>626</v>
      </c>
      <c r="K53" s="117">
        <f>H53-F53</f>
        <v>6</v>
      </c>
      <c r="L53" s="120">
        <f t="shared" ref="L53" si="4">(H53*N53)*0.07%</f>
        <v>607.42500000000007</v>
      </c>
      <c r="M53" s="175">
        <f t="shared" ref="M53" si="5">(K53*N53)-L53</f>
        <v>8392.5750000000007</v>
      </c>
      <c r="N53" s="117">
        <v>1500</v>
      </c>
      <c r="O53" s="119" t="s">
        <v>600</v>
      </c>
      <c r="P53" s="118">
        <v>45110</v>
      </c>
      <c r="Q53" s="177"/>
      <c r="R53" s="177" t="s">
        <v>599</v>
      </c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</row>
    <row r="54" spans="1:38" ht="12.75" customHeight="1">
      <c r="A54" s="267">
        <v>4</v>
      </c>
      <c r="B54" s="268">
        <v>45110</v>
      </c>
      <c r="C54" s="269"/>
      <c r="D54" s="269" t="s">
        <v>923</v>
      </c>
      <c r="E54" s="267" t="s">
        <v>613</v>
      </c>
      <c r="F54" s="267">
        <v>231.25</v>
      </c>
      <c r="G54" s="267">
        <v>228</v>
      </c>
      <c r="H54" s="270">
        <v>233.75</v>
      </c>
      <c r="I54" s="270" t="s">
        <v>924</v>
      </c>
      <c r="J54" s="119" t="s">
        <v>928</v>
      </c>
      <c r="K54" s="117">
        <f>H54-F54</f>
        <v>2.5</v>
      </c>
      <c r="L54" s="120">
        <f t="shared" ref="L54" si="6">(H54*N54)*0.07%</f>
        <v>687.22500000000014</v>
      </c>
      <c r="M54" s="175">
        <f t="shared" ref="M54" si="7">(K54*N54)-L54</f>
        <v>9812.7749999999996</v>
      </c>
      <c r="N54" s="117">
        <v>4200</v>
      </c>
      <c r="O54" s="119" t="s">
        <v>600</v>
      </c>
      <c r="P54" s="118">
        <v>45110</v>
      </c>
      <c r="Q54" s="176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77"/>
      <c r="AG54" s="178"/>
      <c r="AH54" s="176"/>
      <c r="AI54" s="176"/>
      <c r="AJ54" s="177"/>
      <c r="AK54" s="177"/>
      <c r="AL54" s="177"/>
    </row>
    <row r="55" spans="1:38" ht="12.75" customHeight="1">
      <c r="A55" s="267">
        <v>5</v>
      </c>
      <c r="B55" s="268">
        <v>45110</v>
      </c>
      <c r="C55" s="269"/>
      <c r="D55" s="269" t="s">
        <v>925</v>
      </c>
      <c r="E55" s="267" t="s">
        <v>621</v>
      </c>
      <c r="F55" s="267">
        <v>19400</v>
      </c>
      <c r="G55" s="267">
        <v>19530</v>
      </c>
      <c r="H55" s="270">
        <v>19350</v>
      </c>
      <c r="I55" s="270" t="s">
        <v>926</v>
      </c>
      <c r="J55" s="119" t="s">
        <v>628</v>
      </c>
      <c r="K55" s="117">
        <f>F55-H55</f>
        <v>50</v>
      </c>
      <c r="L55" s="120">
        <f t="shared" ref="L55" si="8">(H55*N55)*0.07%</f>
        <v>677.25000000000011</v>
      </c>
      <c r="M55" s="175">
        <f t="shared" ref="M55" si="9">(K55*N55)-L55</f>
        <v>1822.75</v>
      </c>
      <c r="N55" s="117">
        <v>50</v>
      </c>
      <c r="O55" s="119" t="s">
        <v>600</v>
      </c>
      <c r="P55" s="118">
        <v>45110</v>
      </c>
      <c r="Q55" s="176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77"/>
      <c r="AG55" s="178"/>
      <c r="AH55" s="176"/>
      <c r="AI55" s="176"/>
      <c r="AJ55" s="177"/>
      <c r="AK55" s="177"/>
      <c r="AL55" s="177"/>
    </row>
    <row r="56" spans="1:38" ht="12.75" customHeight="1">
      <c r="A56" s="267">
        <v>6</v>
      </c>
      <c r="B56" s="268">
        <v>45110</v>
      </c>
      <c r="C56" s="269"/>
      <c r="D56" s="269" t="s">
        <v>932</v>
      </c>
      <c r="E56" s="267" t="s">
        <v>613</v>
      </c>
      <c r="F56" s="267">
        <v>3289</v>
      </c>
      <c r="G56" s="267">
        <v>3230</v>
      </c>
      <c r="H56" s="270">
        <v>3342.5</v>
      </c>
      <c r="I56" s="270">
        <v>3400</v>
      </c>
      <c r="J56" s="119" t="s">
        <v>969</v>
      </c>
      <c r="K56" s="117">
        <f>H56-F56</f>
        <v>53.5</v>
      </c>
      <c r="L56" s="120">
        <f t="shared" ref="L56:L57" si="10">(H56*N56)*0.07%</f>
        <v>409.45625000000007</v>
      </c>
      <c r="M56" s="175">
        <f t="shared" ref="M56:M57" si="11">(K56*N56)-L56</f>
        <v>8953.0437500000007</v>
      </c>
      <c r="N56" s="117">
        <v>175</v>
      </c>
      <c r="O56" s="119" t="s">
        <v>600</v>
      </c>
      <c r="P56" s="118">
        <v>45112</v>
      </c>
      <c r="Q56" s="176"/>
      <c r="R56" s="62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177"/>
      <c r="AG56" s="178"/>
      <c r="AH56" s="176"/>
      <c r="AI56" s="176"/>
      <c r="AJ56" s="177"/>
      <c r="AK56" s="177"/>
      <c r="AL56" s="177"/>
    </row>
    <row r="57" spans="1:38" ht="12.75" customHeight="1">
      <c r="A57" s="334">
        <v>7</v>
      </c>
      <c r="B57" s="335">
        <v>45110</v>
      </c>
      <c r="C57" s="336"/>
      <c r="D57" s="336" t="s">
        <v>935</v>
      </c>
      <c r="E57" s="334" t="s">
        <v>613</v>
      </c>
      <c r="F57" s="334">
        <v>681.5</v>
      </c>
      <c r="G57" s="334">
        <v>672</v>
      </c>
      <c r="H57" s="337">
        <v>672</v>
      </c>
      <c r="I57" s="337" t="s">
        <v>936</v>
      </c>
      <c r="J57" s="338" t="s">
        <v>970</v>
      </c>
      <c r="K57" s="339">
        <f>H57-F57</f>
        <v>-9.5</v>
      </c>
      <c r="L57" s="340">
        <f t="shared" si="10"/>
        <v>611.5200000000001</v>
      </c>
      <c r="M57" s="341">
        <f t="shared" si="11"/>
        <v>-12961.52</v>
      </c>
      <c r="N57" s="339">
        <v>1300</v>
      </c>
      <c r="O57" s="338" t="s">
        <v>614</v>
      </c>
      <c r="P57" s="342">
        <v>45112</v>
      </c>
      <c r="Q57" s="176"/>
      <c r="R57" s="62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77"/>
      <c r="AG57" s="178"/>
      <c r="AH57" s="176"/>
      <c r="AI57" s="176"/>
      <c r="AJ57" s="177"/>
      <c r="AK57" s="177"/>
      <c r="AL57" s="177"/>
    </row>
    <row r="58" spans="1:38" ht="12.75" customHeight="1">
      <c r="A58" s="334">
        <v>8</v>
      </c>
      <c r="B58" s="335">
        <v>45110</v>
      </c>
      <c r="C58" s="336"/>
      <c r="D58" s="336" t="s">
        <v>940</v>
      </c>
      <c r="E58" s="334" t="s">
        <v>613</v>
      </c>
      <c r="F58" s="334">
        <v>762.5</v>
      </c>
      <c r="G58" s="334">
        <v>750</v>
      </c>
      <c r="H58" s="337">
        <v>750</v>
      </c>
      <c r="I58" s="337" t="s">
        <v>941</v>
      </c>
      <c r="J58" s="338" t="s">
        <v>964</v>
      </c>
      <c r="K58" s="339">
        <f>H58-F58</f>
        <v>-12.5</v>
      </c>
      <c r="L58" s="340">
        <f t="shared" ref="L58:L59" si="12">(H58*N58)*0.07%</f>
        <v>525.00000000000011</v>
      </c>
      <c r="M58" s="341">
        <f t="shared" ref="M58:M59" si="13">(K58*N58)-L58</f>
        <v>-13025</v>
      </c>
      <c r="N58" s="339">
        <v>1000</v>
      </c>
      <c r="O58" s="338" t="s">
        <v>614</v>
      </c>
      <c r="P58" s="342">
        <v>45111</v>
      </c>
      <c r="Q58" s="176"/>
      <c r="R58" s="62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77"/>
      <c r="AG58" s="178"/>
      <c r="AH58" s="176"/>
      <c r="AI58" s="176"/>
      <c r="AJ58" s="177"/>
      <c r="AK58" s="177"/>
      <c r="AL58" s="177"/>
    </row>
    <row r="59" spans="1:38" ht="12.75" customHeight="1">
      <c r="A59" s="267">
        <v>9</v>
      </c>
      <c r="B59" s="268">
        <v>45113</v>
      </c>
      <c r="C59" s="269"/>
      <c r="D59" s="269" t="s">
        <v>983</v>
      </c>
      <c r="E59" s="267" t="s">
        <v>613</v>
      </c>
      <c r="F59" s="267">
        <v>4720</v>
      </c>
      <c r="G59" s="267">
        <v>4640</v>
      </c>
      <c r="H59" s="270">
        <v>4775</v>
      </c>
      <c r="I59" s="270" t="s">
        <v>984</v>
      </c>
      <c r="J59" s="119" t="s">
        <v>749</v>
      </c>
      <c r="K59" s="117">
        <f>H59-F59</f>
        <v>55</v>
      </c>
      <c r="L59" s="120">
        <f t="shared" si="12"/>
        <v>501.37500000000006</v>
      </c>
      <c r="M59" s="175">
        <f t="shared" si="13"/>
        <v>7748.625</v>
      </c>
      <c r="N59" s="117">
        <v>150</v>
      </c>
      <c r="O59" s="119" t="s">
        <v>600</v>
      </c>
      <c r="P59" s="118">
        <v>45113</v>
      </c>
      <c r="Q59" s="176"/>
      <c r="R59" s="62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77"/>
      <c r="AG59" s="178"/>
      <c r="AH59" s="176"/>
      <c r="AI59" s="176"/>
      <c r="AJ59" s="177"/>
      <c r="AK59" s="177"/>
      <c r="AL59" s="177"/>
    </row>
    <row r="60" spans="1:38" ht="12.75" customHeight="1">
      <c r="A60" s="107">
        <v>10</v>
      </c>
      <c r="B60" s="179">
        <v>45114</v>
      </c>
      <c r="C60" s="180"/>
      <c r="D60" s="180" t="s">
        <v>983</v>
      </c>
      <c r="E60" s="107" t="s">
        <v>613</v>
      </c>
      <c r="F60" s="107" t="s">
        <v>1041</v>
      </c>
      <c r="G60" s="107">
        <v>4615</v>
      </c>
      <c r="H60" s="113"/>
      <c r="I60" s="113" t="s">
        <v>1042</v>
      </c>
      <c r="J60" s="272" t="s">
        <v>598</v>
      </c>
      <c r="K60" s="107"/>
      <c r="L60" s="114"/>
      <c r="M60" s="182"/>
      <c r="N60" s="107"/>
      <c r="O60" s="113"/>
      <c r="P60" s="108"/>
      <c r="Q60" s="176"/>
      <c r="R60" s="62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77"/>
      <c r="AG60" s="178"/>
      <c r="AH60" s="176"/>
      <c r="AI60" s="176"/>
      <c r="AJ60" s="177"/>
      <c r="AK60" s="177"/>
      <c r="AL60" s="177"/>
    </row>
    <row r="61" spans="1:38" ht="12.75" customHeight="1">
      <c r="A61" s="107">
        <v>11</v>
      </c>
      <c r="B61" s="179">
        <v>45114</v>
      </c>
      <c r="C61" s="180"/>
      <c r="D61" s="180" t="s">
        <v>903</v>
      </c>
      <c r="E61" s="107" t="s">
        <v>613</v>
      </c>
      <c r="F61" s="107" t="s">
        <v>1043</v>
      </c>
      <c r="G61" s="107">
        <v>2685</v>
      </c>
      <c r="H61" s="113"/>
      <c r="I61" s="113" t="s">
        <v>1044</v>
      </c>
      <c r="J61" s="272" t="s">
        <v>598</v>
      </c>
      <c r="K61" s="107"/>
      <c r="L61" s="114"/>
      <c r="M61" s="182"/>
      <c r="N61" s="107"/>
      <c r="O61" s="113"/>
      <c r="P61" s="108"/>
      <c r="Q61" s="176"/>
      <c r="R61" s="62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77"/>
      <c r="AG61" s="178"/>
      <c r="AH61" s="176"/>
      <c r="AI61" s="176"/>
      <c r="AJ61" s="177"/>
      <c r="AK61" s="177"/>
      <c r="AL61" s="177"/>
    </row>
    <row r="62" spans="1:38" ht="12.75" customHeight="1">
      <c r="A62" s="107"/>
      <c r="B62" s="179"/>
      <c r="C62" s="180"/>
      <c r="D62" s="180"/>
      <c r="E62" s="107"/>
      <c r="F62" s="107"/>
      <c r="G62" s="107"/>
      <c r="H62" s="113"/>
      <c r="I62" s="113"/>
      <c r="J62" s="272"/>
      <c r="K62" s="107"/>
      <c r="L62" s="114"/>
      <c r="M62" s="182"/>
      <c r="N62" s="107"/>
      <c r="O62" s="113"/>
      <c r="P62" s="108"/>
      <c r="Q62" s="176"/>
      <c r="R62" s="62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7"/>
      <c r="AG62" s="178"/>
      <c r="AH62" s="176"/>
      <c r="AI62" s="176"/>
      <c r="AJ62" s="177"/>
      <c r="AK62" s="177"/>
      <c r="AL62" s="177"/>
    </row>
    <row r="63" spans="1:38" ht="12.75" customHeight="1">
      <c r="A63" s="107"/>
      <c r="B63" s="179"/>
      <c r="C63" s="180"/>
      <c r="D63" s="180"/>
      <c r="E63" s="107"/>
      <c r="F63" s="107"/>
      <c r="G63" s="107"/>
      <c r="H63" s="113"/>
      <c r="I63" s="113"/>
      <c r="J63" s="272"/>
      <c r="K63" s="107"/>
      <c r="L63" s="114"/>
      <c r="M63" s="182"/>
      <c r="N63" s="107"/>
      <c r="O63" s="113"/>
      <c r="P63" s="108"/>
      <c r="Q63" s="176"/>
      <c r="R63" s="62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7"/>
      <c r="AG63" s="178"/>
      <c r="AH63" s="176"/>
      <c r="AI63" s="176"/>
      <c r="AJ63" s="177"/>
      <c r="AK63" s="177"/>
      <c r="AL63" s="177"/>
    </row>
    <row r="64" spans="1:38" ht="12.75" customHeight="1">
      <c r="A64" s="177"/>
      <c r="B64" s="183"/>
      <c r="C64" s="176"/>
      <c r="D64" s="176"/>
      <c r="E64" s="177"/>
      <c r="F64" s="177"/>
      <c r="G64" s="177"/>
      <c r="H64" s="184"/>
      <c r="I64" s="184"/>
      <c r="J64" s="184"/>
      <c r="K64" s="176"/>
      <c r="L64" s="177"/>
      <c r="M64" s="177"/>
      <c r="N64" s="177"/>
      <c r="O64" s="184"/>
      <c r="P64" s="184"/>
      <c r="Q64" s="176"/>
      <c r="R64" s="62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7"/>
      <c r="AG64" s="178"/>
      <c r="AH64" s="176"/>
      <c r="AI64" s="176"/>
      <c r="AJ64" s="177"/>
      <c r="AK64" s="177"/>
      <c r="AL64" s="177"/>
    </row>
    <row r="65" spans="1:38">
      <c r="A65" s="185" t="s">
        <v>622</v>
      </c>
      <c r="B65" s="185"/>
      <c r="C65" s="185"/>
      <c r="D65" s="185"/>
      <c r="E65" s="186"/>
      <c r="F65" s="140"/>
      <c r="G65" s="140"/>
      <c r="H65" s="140"/>
      <c r="I65" s="140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104" t="s">
        <v>16</v>
      </c>
      <c r="B66" s="104" t="s">
        <v>569</v>
      </c>
      <c r="C66" s="104"/>
      <c r="D66" s="105" t="s">
        <v>582</v>
      </c>
      <c r="E66" s="104" t="s">
        <v>583</v>
      </c>
      <c r="F66" s="104" t="s">
        <v>584</v>
      </c>
      <c r="G66" s="104" t="s">
        <v>611</v>
      </c>
      <c r="H66" s="104" t="s">
        <v>586</v>
      </c>
      <c r="I66" s="104" t="s">
        <v>587</v>
      </c>
      <c r="J66" s="103" t="s">
        <v>588</v>
      </c>
      <c r="K66" s="103" t="s">
        <v>623</v>
      </c>
      <c r="L66" s="106" t="s">
        <v>590</v>
      </c>
      <c r="M66" s="174" t="s">
        <v>619</v>
      </c>
      <c r="N66" s="104" t="s">
        <v>620</v>
      </c>
      <c r="O66" s="104" t="s">
        <v>592</v>
      </c>
      <c r="P66" s="105" t="s">
        <v>593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ht="15" customHeight="1">
      <c r="A67" s="374">
        <v>1</v>
      </c>
      <c r="B67" s="376">
        <v>45107</v>
      </c>
      <c r="C67" s="298"/>
      <c r="D67" s="299" t="s">
        <v>913</v>
      </c>
      <c r="E67" s="298" t="s">
        <v>613</v>
      </c>
      <c r="F67" s="300" t="s">
        <v>915</v>
      </c>
      <c r="G67" s="298"/>
      <c r="H67" s="298"/>
      <c r="I67" s="298"/>
      <c r="J67" s="378" t="s">
        <v>598</v>
      </c>
      <c r="K67" s="296"/>
      <c r="L67" s="301"/>
      <c r="M67" s="302"/>
      <c r="N67" s="296"/>
      <c r="O67" s="298"/>
      <c r="P67" s="297"/>
      <c r="Q67" s="177"/>
      <c r="R67" s="177" t="s">
        <v>615</v>
      </c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</row>
    <row r="68" spans="1:38" ht="15" customHeight="1">
      <c r="A68" s="375"/>
      <c r="B68" s="377"/>
      <c r="C68" s="298"/>
      <c r="D68" s="299" t="s">
        <v>914</v>
      </c>
      <c r="E68" s="298" t="s">
        <v>621</v>
      </c>
      <c r="F68" s="300" t="s">
        <v>916</v>
      </c>
      <c r="G68" s="298"/>
      <c r="H68" s="298"/>
      <c r="I68" s="298"/>
      <c r="J68" s="379"/>
      <c r="K68" s="296"/>
      <c r="L68" s="301"/>
      <c r="M68" s="302"/>
      <c r="N68" s="296"/>
      <c r="O68" s="298"/>
      <c r="P68" s="29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</row>
    <row r="69" spans="1:38" ht="15" customHeight="1">
      <c r="A69" s="311">
        <v>2</v>
      </c>
      <c r="B69" s="310">
        <v>45107</v>
      </c>
      <c r="C69" s="280"/>
      <c r="D69" s="281" t="s">
        <v>908</v>
      </c>
      <c r="E69" s="280" t="s">
        <v>621</v>
      </c>
      <c r="F69" s="285" t="s">
        <v>919</v>
      </c>
      <c r="G69" s="280">
        <v>115</v>
      </c>
      <c r="H69" s="280">
        <v>115</v>
      </c>
      <c r="I69" s="280" t="s">
        <v>910</v>
      </c>
      <c r="J69" s="264" t="s">
        <v>920</v>
      </c>
      <c r="K69" s="303">
        <f>F69-H69</f>
        <v>-30.5</v>
      </c>
      <c r="L69" s="288">
        <v>100</v>
      </c>
      <c r="M69" s="289">
        <f t="shared" ref="M69" si="14">(K69*N69)-100</f>
        <v>-1625</v>
      </c>
      <c r="N69" s="263">
        <v>50</v>
      </c>
      <c r="O69" s="282" t="s">
        <v>614</v>
      </c>
      <c r="P69" s="290">
        <v>45110</v>
      </c>
      <c r="Q69" s="177"/>
      <c r="R69" s="177" t="s">
        <v>599</v>
      </c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</row>
    <row r="70" spans="1:38" ht="15" customHeight="1">
      <c r="A70" s="311">
        <v>3</v>
      </c>
      <c r="B70" s="310">
        <v>45107</v>
      </c>
      <c r="C70" s="280"/>
      <c r="D70" s="281" t="s">
        <v>909</v>
      </c>
      <c r="E70" s="280" t="s">
        <v>613</v>
      </c>
      <c r="F70" s="285" t="s">
        <v>917</v>
      </c>
      <c r="G70" s="280">
        <v>30</v>
      </c>
      <c r="H70" s="280">
        <v>30</v>
      </c>
      <c r="I70" s="280" t="s">
        <v>911</v>
      </c>
      <c r="J70" s="264" t="s">
        <v>921</v>
      </c>
      <c r="K70" s="263">
        <f t="shared" ref="K70:K71" si="15">H70-F70</f>
        <v>-39</v>
      </c>
      <c r="L70" s="288">
        <v>100</v>
      </c>
      <c r="M70" s="289">
        <f t="shared" ref="M70:M72" si="16">(K70*N70)-100</f>
        <v>-1660</v>
      </c>
      <c r="N70" s="263">
        <v>40</v>
      </c>
      <c r="O70" s="282" t="s">
        <v>614</v>
      </c>
      <c r="P70" s="290">
        <v>45110</v>
      </c>
      <c r="Q70" s="177"/>
      <c r="R70" s="177" t="s">
        <v>615</v>
      </c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</row>
    <row r="71" spans="1:38" ht="15" customHeight="1">
      <c r="A71" s="308">
        <v>4</v>
      </c>
      <c r="B71" s="309">
        <v>45110</v>
      </c>
      <c r="C71" s="265"/>
      <c r="D71" s="266" t="s">
        <v>927</v>
      </c>
      <c r="E71" s="265" t="s">
        <v>613</v>
      </c>
      <c r="F71" s="284" t="s">
        <v>929</v>
      </c>
      <c r="G71" s="265">
        <v>75</v>
      </c>
      <c r="H71" s="265">
        <v>220</v>
      </c>
      <c r="I71" s="265" t="s">
        <v>872</v>
      </c>
      <c r="J71" s="291" t="s">
        <v>628</v>
      </c>
      <c r="K71" s="292">
        <f t="shared" si="15"/>
        <v>50</v>
      </c>
      <c r="L71" s="293">
        <v>100</v>
      </c>
      <c r="M71" s="294">
        <f t="shared" si="16"/>
        <v>1150</v>
      </c>
      <c r="N71" s="292">
        <v>25</v>
      </c>
      <c r="O71" s="291" t="s">
        <v>600</v>
      </c>
      <c r="P71" s="295">
        <v>45110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38" ht="15" customHeight="1">
      <c r="A72" s="311">
        <v>5</v>
      </c>
      <c r="B72" s="310">
        <v>45110</v>
      </c>
      <c r="C72" s="280"/>
      <c r="D72" s="281" t="s">
        <v>933</v>
      </c>
      <c r="E72" s="280" t="s">
        <v>613</v>
      </c>
      <c r="F72" s="285" t="s">
        <v>945</v>
      </c>
      <c r="G72" s="280">
        <v>40</v>
      </c>
      <c r="H72" s="280">
        <v>40</v>
      </c>
      <c r="I72" s="280" t="s">
        <v>912</v>
      </c>
      <c r="J72" s="324" t="s">
        <v>946</v>
      </c>
      <c r="K72" s="325">
        <f>F72-H72</f>
        <v>30</v>
      </c>
      <c r="L72" s="326">
        <v>100</v>
      </c>
      <c r="M72" s="327">
        <f t="shared" si="16"/>
        <v>1400</v>
      </c>
      <c r="N72" s="328">
        <v>50</v>
      </c>
      <c r="O72" s="329" t="s">
        <v>614</v>
      </c>
      <c r="P72" s="330">
        <v>45111</v>
      </c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</row>
    <row r="73" spans="1:38" ht="15" customHeight="1">
      <c r="A73" s="319">
        <v>6</v>
      </c>
      <c r="B73" s="320">
        <v>45110</v>
      </c>
      <c r="C73" s="321"/>
      <c r="D73" s="322" t="s">
        <v>927</v>
      </c>
      <c r="E73" s="321" t="s">
        <v>613</v>
      </c>
      <c r="F73" s="323" t="s">
        <v>942</v>
      </c>
      <c r="G73" s="321">
        <v>65</v>
      </c>
      <c r="H73" s="321">
        <v>165</v>
      </c>
      <c r="I73" s="321" t="s">
        <v>872</v>
      </c>
      <c r="J73" s="321" t="s">
        <v>944</v>
      </c>
      <c r="K73" s="319">
        <f t="shared" ref="K73:K74" si="17">H73-F73</f>
        <v>5</v>
      </c>
      <c r="L73" s="331">
        <v>100</v>
      </c>
      <c r="M73" s="332">
        <f t="shared" ref="M73:M74" si="18">(K73*N73)-100</f>
        <v>25</v>
      </c>
      <c r="N73" s="319">
        <v>25</v>
      </c>
      <c r="O73" s="321" t="s">
        <v>624</v>
      </c>
      <c r="P73" s="320">
        <v>45110</v>
      </c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</row>
    <row r="74" spans="1:38" ht="15" customHeight="1">
      <c r="A74" s="308">
        <v>7</v>
      </c>
      <c r="B74" s="309">
        <v>45111</v>
      </c>
      <c r="C74" s="265"/>
      <c r="D74" s="266" t="s">
        <v>927</v>
      </c>
      <c r="E74" s="265" t="s">
        <v>613</v>
      </c>
      <c r="F74" s="284" t="s">
        <v>949</v>
      </c>
      <c r="G74" s="265">
        <v>0</v>
      </c>
      <c r="H74" s="265">
        <v>160</v>
      </c>
      <c r="I74" s="265" t="s">
        <v>872</v>
      </c>
      <c r="J74" s="291" t="s">
        <v>654</v>
      </c>
      <c r="K74" s="292">
        <f t="shared" si="17"/>
        <v>40</v>
      </c>
      <c r="L74" s="293">
        <v>100</v>
      </c>
      <c r="M74" s="294">
        <f t="shared" si="18"/>
        <v>900</v>
      </c>
      <c r="N74" s="292">
        <v>25</v>
      </c>
      <c r="O74" s="291" t="s">
        <v>600</v>
      </c>
      <c r="P74" s="295">
        <v>45111</v>
      </c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38" ht="15" customHeight="1">
      <c r="A75" s="308">
        <v>8</v>
      </c>
      <c r="B75" s="309">
        <v>45111</v>
      </c>
      <c r="C75" s="265"/>
      <c r="D75" s="266" t="s">
        <v>947</v>
      </c>
      <c r="E75" s="265" t="s">
        <v>613</v>
      </c>
      <c r="F75" s="284" t="s">
        <v>952</v>
      </c>
      <c r="G75" s="265">
        <v>0</v>
      </c>
      <c r="H75" s="265">
        <v>51</v>
      </c>
      <c r="I75" s="265" t="s">
        <v>948</v>
      </c>
      <c r="J75" s="291" t="s">
        <v>625</v>
      </c>
      <c r="K75" s="292">
        <f t="shared" ref="K75:K76" si="19">H75-F75</f>
        <v>21</v>
      </c>
      <c r="L75" s="293">
        <v>100</v>
      </c>
      <c r="M75" s="294">
        <f t="shared" ref="M75:M76" si="20">(K75*N75)-100</f>
        <v>740</v>
      </c>
      <c r="N75" s="292">
        <v>40</v>
      </c>
      <c r="O75" s="291" t="s">
        <v>600</v>
      </c>
      <c r="P75" s="295">
        <v>45111</v>
      </c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</row>
    <row r="76" spans="1:38" ht="15" customHeight="1">
      <c r="A76" s="308">
        <v>9</v>
      </c>
      <c r="B76" s="309">
        <v>45111</v>
      </c>
      <c r="C76" s="265"/>
      <c r="D76" s="266" t="s">
        <v>927</v>
      </c>
      <c r="E76" s="265" t="s">
        <v>613</v>
      </c>
      <c r="F76" s="284" t="s">
        <v>960</v>
      </c>
      <c r="G76" s="265">
        <v>0</v>
      </c>
      <c r="H76" s="265">
        <v>122.5</v>
      </c>
      <c r="I76" s="265" t="s">
        <v>953</v>
      </c>
      <c r="J76" s="291" t="s">
        <v>961</v>
      </c>
      <c r="K76" s="292">
        <f t="shared" si="19"/>
        <v>20</v>
      </c>
      <c r="L76" s="293">
        <v>100</v>
      </c>
      <c r="M76" s="294">
        <f t="shared" si="20"/>
        <v>400</v>
      </c>
      <c r="N76" s="292">
        <v>25</v>
      </c>
      <c r="O76" s="291" t="s">
        <v>600</v>
      </c>
      <c r="P76" s="295">
        <v>45111</v>
      </c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</row>
    <row r="77" spans="1:38" ht="15" customHeight="1">
      <c r="A77" s="308">
        <v>10</v>
      </c>
      <c r="B77" s="309">
        <v>45111</v>
      </c>
      <c r="C77" s="265"/>
      <c r="D77" s="266" t="s">
        <v>956</v>
      </c>
      <c r="E77" s="265" t="s">
        <v>613</v>
      </c>
      <c r="F77" s="284" t="s">
        <v>958</v>
      </c>
      <c r="G77" s="265">
        <v>0</v>
      </c>
      <c r="H77" s="265">
        <v>51</v>
      </c>
      <c r="I77" s="265" t="s">
        <v>957</v>
      </c>
      <c r="J77" s="291" t="s">
        <v>959</v>
      </c>
      <c r="K77" s="292">
        <f t="shared" ref="K77" si="21">H77-F77</f>
        <v>15</v>
      </c>
      <c r="L77" s="293">
        <v>100</v>
      </c>
      <c r="M77" s="294">
        <f t="shared" ref="M77" si="22">(K77*N77)-100</f>
        <v>500</v>
      </c>
      <c r="N77" s="292">
        <v>40</v>
      </c>
      <c r="O77" s="291" t="s">
        <v>600</v>
      </c>
      <c r="P77" s="295">
        <v>45111</v>
      </c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</row>
    <row r="78" spans="1:38" ht="15" customHeight="1">
      <c r="A78" s="308">
        <v>11</v>
      </c>
      <c r="B78" s="309">
        <v>45111</v>
      </c>
      <c r="C78" s="265"/>
      <c r="D78" s="266" t="s">
        <v>947</v>
      </c>
      <c r="E78" s="265" t="s">
        <v>613</v>
      </c>
      <c r="F78" s="284" t="s">
        <v>962</v>
      </c>
      <c r="G78" s="265">
        <v>0</v>
      </c>
      <c r="H78" s="265">
        <v>46.5</v>
      </c>
      <c r="I78" s="265" t="s">
        <v>948</v>
      </c>
      <c r="J78" s="291" t="s">
        <v>965</v>
      </c>
      <c r="K78" s="292">
        <f t="shared" ref="K78" si="23">H78-F78</f>
        <v>19.5</v>
      </c>
      <c r="L78" s="293">
        <v>100</v>
      </c>
      <c r="M78" s="294">
        <f t="shared" ref="M78:M79" si="24">(K78*N78)-100</f>
        <v>680</v>
      </c>
      <c r="N78" s="292">
        <v>40</v>
      </c>
      <c r="O78" s="291" t="s">
        <v>600</v>
      </c>
      <c r="P78" s="295">
        <v>45111</v>
      </c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</row>
    <row r="79" spans="1:38" ht="15" customHeight="1">
      <c r="A79" s="311">
        <v>12</v>
      </c>
      <c r="B79" s="310">
        <v>45112</v>
      </c>
      <c r="C79" s="280"/>
      <c r="D79" s="281" t="s">
        <v>971</v>
      </c>
      <c r="E79" s="280" t="s">
        <v>613</v>
      </c>
      <c r="F79" s="285" t="s">
        <v>986</v>
      </c>
      <c r="G79" s="280">
        <v>15</v>
      </c>
      <c r="H79" s="280">
        <v>15</v>
      </c>
      <c r="I79" s="280" t="s">
        <v>972</v>
      </c>
      <c r="J79" s="324" t="s">
        <v>987</v>
      </c>
      <c r="K79" s="325">
        <f>F79-H79</f>
        <v>39.5</v>
      </c>
      <c r="L79" s="326">
        <v>100</v>
      </c>
      <c r="M79" s="327">
        <f t="shared" si="24"/>
        <v>1875</v>
      </c>
      <c r="N79" s="328">
        <v>50</v>
      </c>
      <c r="O79" s="329" t="s">
        <v>614</v>
      </c>
      <c r="P79" s="330">
        <v>45113</v>
      </c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</row>
    <row r="80" spans="1:38" ht="15" customHeight="1">
      <c r="A80" s="384">
        <v>13</v>
      </c>
      <c r="B80" s="382">
        <v>45112</v>
      </c>
      <c r="C80" s="265"/>
      <c r="D80" s="266" t="s">
        <v>975</v>
      </c>
      <c r="E80" s="265" t="s">
        <v>613</v>
      </c>
      <c r="F80" s="284" t="s">
        <v>1031</v>
      </c>
      <c r="G80" s="265">
        <v>120</v>
      </c>
      <c r="H80" s="265">
        <v>370</v>
      </c>
      <c r="I80" s="265" t="s">
        <v>976</v>
      </c>
      <c r="J80" s="380" t="s">
        <v>1033</v>
      </c>
      <c r="K80" s="292">
        <f t="shared" ref="K80" si="25">H80-F80</f>
        <v>10</v>
      </c>
      <c r="L80" s="293">
        <v>100</v>
      </c>
      <c r="M80" s="294">
        <f t="shared" ref="M80" si="26">(K80*N80)-100</f>
        <v>150</v>
      </c>
      <c r="N80" s="292">
        <v>25</v>
      </c>
      <c r="O80" s="291" t="s">
        <v>600</v>
      </c>
      <c r="P80" s="295">
        <v>45114</v>
      </c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</row>
    <row r="81" spans="1:38" ht="15" customHeight="1">
      <c r="A81" s="385"/>
      <c r="B81" s="383"/>
      <c r="C81" s="265"/>
      <c r="D81" s="266" t="s">
        <v>927</v>
      </c>
      <c r="E81" s="265" t="s">
        <v>621</v>
      </c>
      <c r="F81" s="284" t="s">
        <v>1032</v>
      </c>
      <c r="G81" s="265"/>
      <c r="H81" s="265">
        <v>0</v>
      </c>
      <c r="I81" s="265">
        <v>0</v>
      </c>
      <c r="J81" s="381"/>
      <c r="K81" s="360">
        <f>F81-H81</f>
        <v>100</v>
      </c>
      <c r="L81" s="293">
        <v>100</v>
      </c>
      <c r="M81" s="294">
        <f t="shared" ref="M81" si="27">(K81*N81)-100</f>
        <v>2400</v>
      </c>
      <c r="N81" s="292">
        <v>25</v>
      </c>
      <c r="O81" s="291" t="s">
        <v>600</v>
      </c>
      <c r="P81" s="295">
        <v>45113</v>
      </c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</row>
    <row r="82" spans="1:38" ht="15" customHeight="1">
      <c r="A82" s="311">
        <v>14</v>
      </c>
      <c r="B82" s="310">
        <v>45113</v>
      </c>
      <c r="C82" s="280"/>
      <c r="D82" s="281" t="s">
        <v>992</v>
      </c>
      <c r="E82" s="280" t="s">
        <v>613</v>
      </c>
      <c r="F82" s="285" t="s">
        <v>1004</v>
      </c>
      <c r="G82" s="280">
        <v>0</v>
      </c>
      <c r="H82" s="280">
        <v>0</v>
      </c>
      <c r="I82" s="280" t="s">
        <v>993</v>
      </c>
      <c r="J82" s="324" t="s">
        <v>1005</v>
      </c>
      <c r="K82" s="325">
        <f>F82-H82</f>
        <v>16</v>
      </c>
      <c r="L82" s="326">
        <v>100</v>
      </c>
      <c r="M82" s="327">
        <f t="shared" ref="M82" si="28">(K82*N82)-100</f>
        <v>700</v>
      </c>
      <c r="N82" s="328">
        <v>50</v>
      </c>
      <c r="O82" s="329" t="s">
        <v>614</v>
      </c>
      <c r="P82" s="330">
        <v>45113</v>
      </c>
      <c r="Q82" s="177"/>
      <c r="R82" s="177"/>
      <c r="S82" s="177"/>
      <c r="T82" s="177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</row>
    <row r="83" spans="1:38" ht="15" customHeight="1">
      <c r="A83" s="319">
        <v>15</v>
      </c>
      <c r="B83" s="320">
        <v>45113</v>
      </c>
      <c r="C83" s="321"/>
      <c r="D83" s="322" t="s">
        <v>994</v>
      </c>
      <c r="E83" s="321" t="s">
        <v>613</v>
      </c>
      <c r="F83" s="323" t="s">
        <v>1001</v>
      </c>
      <c r="G83" s="321">
        <v>40</v>
      </c>
      <c r="H83" s="321">
        <v>86.5</v>
      </c>
      <c r="I83" s="321" t="s">
        <v>995</v>
      </c>
      <c r="J83" s="321" t="s">
        <v>1002</v>
      </c>
      <c r="K83" s="319">
        <f t="shared" ref="K83:K84" si="29">H83-F83</f>
        <v>4</v>
      </c>
      <c r="L83" s="331">
        <v>100</v>
      </c>
      <c r="M83" s="332">
        <f t="shared" ref="M83:M84" si="30">(K83*N83)-100</f>
        <v>60</v>
      </c>
      <c r="N83" s="319">
        <v>40</v>
      </c>
      <c r="O83" s="321" t="s">
        <v>624</v>
      </c>
      <c r="P83" s="320">
        <v>45113</v>
      </c>
      <c r="Q83" s="177"/>
      <c r="R83" s="177"/>
      <c r="S83" s="177"/>
      <c r="T83" s="177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</row>
    <row r="84" spans="1:38" ht="15" customHeight="1">
      <c r="A84" s="308">
        <v>16</v>
      </c>
      <c r="B84" s="309">
        <v>45113</v>
      </c>
      <c r="C84" s="265"/>
      <c r="D84" s="266" t="s">
        <v>996</v>
      </c>
      <c r="E84" s="265" t="s">
        <v>613</v>
      </c>
      <c r="F84" s="284" t="s">
        <v>1027</v>
      </c>
      <c r="G84" s="265">
        <v>19</v>
      </c>
      <c r="H84" s="265">
        <v>41</v>
      </c>
      <c r="I84" s="265" t="s">
        <v>998</v>
      </c>
      <c r="J84" s="265" t="s">
        <v>1028</v>
      </c>
      <c r="K84" s="359">
        <f t="shared" si="29"/>
        <v>8</v>
      </c>
      <c r="L84" s="293">
        <v>100</v>
      </c>
      <c r="M84" s="294">
        <f t="shared" si="30"/>
        <v>2300</v>
      </c>
      <c r="N84" s="292">
        <v>300</v>
      </c>
      <c r="O84" s="291" t="s">
        <v>600</v>
      </c>
      <c r="P84" s="295">
        <v>45114</v>
      </c>
      <c r="Q84" s="177"/>
      <c r="R84" s="177"/>
      <c r="S84" s="177"/>
      <c r="T84" s="177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</row>
    <row r="85" spans="1:38" ht="15" customHeight="1">
      <c r="A85" s="345">
        <v>17</v>
      </c>
      <c r="B85" s="346">
        <v>45113</v>
      </c>
      <c r="C85" s="298"/>
      <c r="D85" s="299" t="s">
        <v>999</v>
      </c>
      <c r="E85" s="298" t="s">
        <v>613</v>
      </c>
      <c r="F85" s="300" t="s">
        <v>997</v>
      </c>
      <c r="G85" s="298">
        <v>22</v>
      </c>
      <c r="H85" s="298"/>
      <c r="I85" s="298" t="s">
        <v>1000</v>
      </c>
      <c r="J85" s="347" t="s">
        <v>598</v>
      </c>
      <c r="K85" s="296"/>
      <c r="L85" s="301"/>
      <c r="M85" s="302"/>
      <c r="N85" s="296"/>
      <c r="O85" s="298"/>
      <c r="P85" s="29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</row>
    <row r="86" spans="1:38" ht="15" customHeight="1">
      <c r="A86" s="345">
        <v>18</v>
      </c>
      <c r="B86" s="346">
        <v>45114</v>
      </c>
      <c r="C86" s="298"/>
      <c r="D86" s="299" t="s">
        <v>996</v>
      </c>
      <c r="E86" s="298" t="s">
        <v>613</v>
      </c>
      <c r="F86" s="300" t="s">
        <v>1029</v>
      </c>
      <c r="G86" s="298">
        <v>15</v>
      </c>
      <c r="H86" s="298"/>
      <c r="I86" s="298" t="s">
        <v>1030</v>
      </c>
      <c r="J86" s="347" t="s">
        <v>598</v>
      </c>
      <c r="K86" s="296"/>
      <c r="L86" s="301"/>
      <c r="M86" s="302"/>
      <c r="N86" s="296"/>
      <c r="O86" s="298"/>
      <c r="P86" s="29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</row>
    <row r="87" spans="1:38" ht="15" customHeight="1">
      <c r="A87" s="345">
        <v>19</v>
      </c>
      <c r="B87" s="346">
        <v>45114</v>
      </c>
      <c r="C87" s="298"/>
      <c r="D87" s="299" t="s">
        <v>1034</v>
      </c>
      <c r="E87" s="298" t="s">
        <v>613</v>
      </c>
      <c r="F87" s="300" t="s">
        <v>1035</v>
      </c>
      <c r="G87" s="298">
        <v>35</v>
      </c>
      <c r="H87" s="298"/>
      <c r="I87" s="298" t="s">
        <v>995</v>
      </c>
      <c r="J87" s="347" t="s">
        <v>598</v>
      </c>
      <c r="K87" s="296"/>
      <c r="L87" s="301"/>
      <c r="M87" s="302"/>
      <c r="N87" s="296"/>
      <c r="O87" s="298"/>
      <c r="P87" s="29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</row>
    <row r="88" spans="1:38" ht="15" customHeight="1">
      <c r="A88" s="345">
        <v>20</v>
      </c>
      <c r="B88" s="346">
        <v>45114</v>
      </c>
      <c r="C88" s="298"/>
      <c r="D88" s="299" t="s">
        <v>1036</v>
      </c>
      <c r="E88" s="298" t="s">
        <v>613</v>
      </c>
      <c r="F88" s="300" t="s">
        <v>1037</v>
      </c>
      <c r="G88" s="298">
        <v>35</v>
      </c>
      <c r="H88" s="298"/>
      <c r="I88" s="298" t="s">
        <v>1038</v>
      </c>
      <c r="J88" s="347" t="s">
        <v>598</v>
      </c>
      <c r="K88" s="296"/>
      <c r="L88" s="301"/>
      <c r="M88" s="302"/>
      <c r="N88" s="296"/>
      <c r="O88" s="298"/>
      <c r="P88" s="29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</row>
    <row r="89" spans="1:38" ht="15" customHeight="1">
      <c r="A89" s="345">
        <v>21</v>
      </c>
      <c r="B89" s="346">
        <v>45114</v>
      </c>
      <c r="C89" s="298"/>
      <c r="D89" s="299" t="s">
        <v>1039</v>
      </c>
      <c r="E89" s="298" t="s">
        <v>613</v>
      </c>
      <c r="F89" s="300" t="s">
        <v>915</v>
      </c>
      <c r="G89" s="298">
        <v>14</v>
      </c>
      <c r="H89" s="298"/>
      <c r="I89" s="298" t="s">
        <v>1040</v>
      </c>
      <c r="J89" s="347" t="s">
        <v>598</v>
      </c>
      <c r="K89" s="296"/>
      <c r="L89" s="301"/>
      <c r="M89" s="302"/>
      <c r="N89" s="296"/>
      <c r="O89" s="298"/>
      <c r="P89" s="297"/>
      <c r="Q89" s="177"/>
      <c r="R89" s="177"/>
      <c r="S89" s="177"/>
      <c r="T89" s="177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</row>
    <row r="90" spans="1:38" ht="15" customHeight="1">
      <c r="A90" s="296"/>
      <c r="B90" s="297"/>
      <c r="C90" s="298"/>
      <c r="D90" s="299"/>
      <c r="E90" s="298"/>
      <c r="F90" s="300"/>
      <c r="G90" s="298"/>
      <c r="H90" s="298"/>
      <c r="I90" s="298"/>
      <c r="J90" s="298"/>
      <c r="K90" s="296"/>
      <c r="L90" s="301"/>
      <c r="M90" s="302"/>
      <c r="N90" s="296"/>
      <c r="O90" s="298"/>
      <c r="P90" s="297"/>
      <c r="Q90" s="177"/>
      <c r="R90" s="177"/>
      <c r="S90" s="177"/>
      <c r="T90" s="177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</row>
    <row r="91" spans="1:38" ht="38.25" customHeight="1">
      <c r="A91" s="102" t="s">
        <v>630</v>
      </c>
      <c r="B91" s="187"/>
      <c r="C91" s="187"/>
      <c r="D91" s="188"/>
      <c r="E91" s="162"/>
      <c r="F91" s="6"/>
      <c r="G91" s="6"/>
      <c r="H91" s="163"/>
      <c r="I91" s="189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</row>
    <row r="92" spans="1:38" ht="38.25">
      <c r="A92" s="103" t="s">
        <v>16</v>
      </c>
      <c r="B92" s="104" t="s">
        <v>569</v>
      </c>
      <c r="C92" s="104"/>
      <c r="D92" s="105" t="s">
        <v>582</v>
      </c>
      <c r="E92" s="104" t="s">
        <v>583</v>
      </c>
      <c r="F92" s="104" t="s">
        <v>584</v>
      </c>
      <c r="G92" s="104" t="s">
        <v>585</v>
      </c>
      <c r="H92" s="104" t="s">
        <v>586</v>
      </c>
      <c r="I92" s="104" t="s">
        <v>587</v>
      </c>
      <c r="J92" s="103" t="s">
        <v>588</v>
      </c>
      <c r="K92" s="166" t="s">
        <v>612</v>
      </c>
      <c r="L92" s="167" t="s">
        <v>590</v>
      </c>
      <c r="M92" s="106" t="s">
        <v>591</v>
      </c>
      <c r="N92" s="104" t="s">
        <v>592</v>
      </c>
      <c r="O92" s="105" t="s">
        <v>593</v>
      </c>
      <c r="P92" s="104" t="s">
        <v>594</v>
      </c>
      <c r="Q92" s="41"/>
      <c r="R92" s="6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4.25" customHeight="1">
      <c r="A93" s="107">
        <v>1</v>
      </c>
      <c r="B93" s="108">
        <v>44840</v>
      </c>
      <c r="C93" s="180"/>
      <c r="D93" s="180" t="s">
        <v>631</v>
      </c>
      <c r="E93" s="107" t="s">
        <v>613</v>
      </c>
      <c r="F93" s="107" t="s">
        <v>632</v>
      </c>
      <c r="G93" s="107">
        <v>1220</v>
      </c>
      <c r="H93" s="107"/>
      <c r="I93" s="107" t="s">
        <v>633</v>
      </c>
      <c r="J93" s="113" t="s">
        <v>598</v>
      </c>
      <c r="K93" s="113"/>
      <c r="L93" s="114"/>
      <c r="M93" s="190"/>
      <c r="N93" s="113"/>
      <c r="O93" s="113"/>
      <c r="P93" s="114"/>
      <c r="Q93" s="41"/>
      <c r="R93" s="41" t="s">
        <v>599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4.25" customHeight="1">
      <c r="A94" s="107">
        <v>2</v>
      </c>
      <c r="B94" s="108">
        <v>45071</v>
      </c>
      <c r="C94" s="180"/>
      <c r="D94" s="180" t="s">
        <v>280</v>
      </c>
      <c r="E94" s="107" t="s">
        <v>613</v>
      </c>
      <c r="F94" s="107" t="s">
        <v>635</v>
      </c>
      <c r="G94" s="107">
        <v>267</v>
      </c>
      <c r="H94" s="107"/>
      <c r="I94" s="107" t="s">
        <v>636</v>
      </c>
      <c r="J94" s="113" t="s">
        <v>598</v>
      </c>
      <c r="K94" s="113"/>
      <c r="L94" s="114"/>
      <c r="M94" s="115"/>
      <c r="N94" s="181"/>
      <c r="O94" s="191"/>
      <c r="P94" s="108"/>
      <c r="Q94" s="41"/>
      <c r="R94" s="41" t="s">
        <v>599</v>
      </c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07"/>
      <c r="B95" s="108"/>
      <c r="C95" s="180"/>
      <c r="D95" s="180"/>
      <c r="E95" s="107"/>
      <c r="F95" s="107"/>
      <c r="G95" s="107"/>
      <c r="H95" s="107"/>
      <c r="I95" s="107"/>
      <c r="J95" s="113"/>
      <c r="K95" s="113"/>
      <c r="L95" s="114"/>
      <c r="M95" s="190"/>
      <c r="N95" s="113"/>
      <c r="O95" s="113"/>
      <c r="P95" s="108"/>
      <c r="R95" s="6"/>
      <c r="S95" s="1"/>
      <c r="T95" s="1"/>
      <c r="U95" s="1"/>
      <c r="V95" s="1"/>
      <c r="W95" s="1"/>
      <c r="X95" s="1"/>
      <c r="Y95" s="1"/>
    </row>
    <row r="96" spans="1:38" ht="12.75" customHeight="1">
      <c r="A96" s="147" t="s">
        <v>604</v>
      </c>
      <c r="B96" s="147"/>
      <c r="C96" s="147"/>
      <c r="D96" s="147"/>
      <c r="E96" s="41"/>
      <c r="F96" s="154" t="s">
        <v>606</v>
      </c>
      <c r="G96" s="62"/>
      <c r="H96" s="62"/>
      <c r="I96" s="62"/>
      <c r="J96" s="6"/>
      <c r="K96" s="170"/>
      <c r="L96" s="171"/>
      <c r="M96" s="6"/>
      <c r="N96" s="137"/>
      <c r="O96" s="192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3" t="s">
        <v>605</v>
      </c>
      <c r="B97" s="147"/>
      <c r="C97" s="147"/>
      <c r="D97" s="147"/>
      <c r="E97" s="6"/>
      <c r="F97" s="154" t="s">
        <v>609</v>
      </c>
      <c r="G97" s="6"/>
      <c r="H97" s="6" t="s">
        <v>637</v>
      </c>
      <c r="I97" s="6"/>
      <c r="J97" s="1"/>
      <c r="K97" s="6"/>
      <c r="L97" s="6"/>
      <c r="M97" s="6"/>
      <c r="N97" s="1"/>
      <c r="O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3"/>
      <c r="B98" s="147"/>
      <c r="C98" s="147"/>
      <c r="D98" s="147"/>
      <c r="E98" s="6"/>
      <c r="F98" s="154"/>
      <c r="G98" s="6"/>
      <c r="H98" s="6"/>
      <c r="I98" s="6"/>
      <c r="J98" s="1"/>
      <c r="K98" s="6"/>
      <c r="L98" s="6"/>
      <c r="M98" s="6"/>
      <c r="N98" s="1"/>
      <c r="O98" s="1"/>
      <c r="Q98" s="1"/>
      <c r="R98" s="62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3"/>
      <c r="B99" s="147"/>
      <c r="C99" s="147"/>
      <c r="D99" s="147"/>
      <c r="E99" s="6"/>
      <c r="F99" s="154"/>
      <c r="G99" s="62"/>
      <c r="H99" s="41"/>
      <c r="I99" s="62"/>
      <c r="J99" s="6"/>
      <c r="K99" s="170"/>
      <c r="L99" s="171"/>
      <c r="M99" s="6"/>
      <c r="N99" s="137"/>
      <c r="O99" s="172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3"/>
      <c r="B100" s="147"/>
      <c r="C100" s="147"/>
      <c r="D100" s="147"/>
      <c r="E100" s="6"/>
      <c r="F100" s="154"/>
      <c r="G100" s="62"/>
      <c r="H100" s="41"/>
      <c r="I100" s="62"/>
      <c r="J100" s="6"/>
      <c r="K100" s="170"/>
      <c r="L100" s="171"/>
      <c r="M100" s="6"/>
      <c r="N100" s="137"/>
      <c r="O100" s="172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3"/>
      <c r="B101" s="147"/>
      <c r="C101" s="147"/>
      <c r="D101" s="147"/>
      <c r="E101" s="6"/>
      <c r="F101" s="154"/>
      <c r="G101" s="62"/>
      <c r="H101" s="41"/>
      <c r="I101" s="62"/>
      <c r="J101" s="6"/>
      <c r="K101" s="170"/>
      <c r="L101" s="171"/>
      <c r="M101" s="6"/>
      <c r="N101" s="137"/>
      <c r="O101" s="172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3"/>
      <c r="B102" s="147"/>
      <c r="C102" s="147"/>
      <c r="D102" s="147"/>
      <c r="E102" s="6"/>
      <c r="F102" s="154"/>
      <c r="G102" s="62"/>
      <c r="H102" s="41"/>
      <c r="I102" s="62"/>
      <c r="J102" s="6"/>
      <c r="K102" s="170"/>
      <c r="L102" s="171"/>
      <c r="M102" s="6"/>
      <c r="N102" s="137"/>
      <c r="O102" s="172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3"/>
      <c r="B103" s="147"/>
      <c r="C103" s="147"/>
      <c r="D103" s="147"/>
      <c r="E103" s="6"/>
      <c r="F103" s="154"/>
      <c r="G103" s="62"/>
      <c r="H103" s="41"/>
      <c r="I103" s="62"/>
      <c r="J103" s="6"/>
      <c r="K103" s="170"/>
      <c r="L103" s="171"/>
      <c r="M103" s="6"/>
      <c r="N103" s="137"/>
      <c r="O103" s="172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3"/>
      <c r="B104" s="147"/>
      <c r="C104" s="147"/>
      <c r="D104" s="147"/>
      <c r="E104" s="6"/>
      <c r="F104" s="154"/>
      <c r="G104" s="62"/>
      <c r="H104" s="41"/>
      <c r="I104" s="62"/>
      <c r="J104" s="6"/>
      <c r="K104" s="170"/>
      <c r="L104" s="171"/>
      <c r="M104" s="6"/>
      <c r="N104" s="137"/>
      <c r="O104" s="172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62"/>
      <c r="B105" s="136"/>
      <c r="C105" s="136"/>
      <c r="D105" s="41"/>
      <c r="E105" s="62"/>
      <c r="F105" s="62"/>
      <c r="G105" s="62"/>
      <c r="H105" s="41"/>
      <c r="I105" s="62"/>
      <c r="J105" s="6"/>
      <c r="K105" s="170"/>
      <c r="L105" s="171"/>
      <c r="M105" s="6"/>
      <c r="N105" s="137"/>
      <c r="O105" s="172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38.25" customHeight="1">
      <c r="A106" s="41"/>
      <c r="B106" s="193" t="s">
        <v>638</v>
      </c>
      <c r="C106" s="193"/>
      <c r="D106" s="193"/>
      <c r="E106" s="193"/>
      <c r="F106" s="6"/>
      <c r="G106" s="6"/>
      <c r="H106" s="164"/>
      <c r="I106" s="6"/>
      <c r="J106" s="164"/>
      <c r="K106" s="165"/>
      <c r="L106" s="6"/>
      <c r="M106" s="6"/>
      <c r="N106" s="1"/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03" t="s">
        <v>16</v>
      </c>
      <c r="B107" s="104" t="s">
        <v>569</v>
      </c>
      <c r="C107" s="104"/>
      <c r="D107" s="105" t="s">
        <v>582</v>
      </c>
      <c r="E107" s="104" t="s">
        <v>583</v>
      </c>
      <c r="F107" s="104" t="s">
        <v>584</v>
      </c>
      <c r="G107" s="104" t="s">
        <v>639</v>
      </c>
      <c r="H107" s="104" t="s">
        <v>640</v>
      </c>
      <c r="I107" s="104" t="s">
        <v>587</v>
      </c>
      <c r="J107" s="194" t="s">
        <v>588</v>
      </c>
      <c r="K107" s="104" t="s">
        <v>589</v>
      </c>
      <c r="L107" s="104" t="s">
        <v>641</v>
      </c>
      <c r="M107" s="104" t="s">
        <v>592</v>
      </c>
      <c r="N107" s="105" t="s">
        <v>593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95">
        <v>1</v>
      </c>
      <c r="B108" s="196">
        <v>41579</v>
      </c>
      <c r="C108" s="196"/>
      <c r="D108" s="197" t="s">
        <v>642</v>
      </c>
      <c r="E108" s="198" t="s">
        <v>595</v>
      </c>
      <c r="F108" s="199">
        <v>82</v>
      </c>
      <c r="G108" s="198" t="s">
        <v>643</v>
      </c>
      <c r="H108" s="198">
        <v>100</v>
      </c>
      <c r="I108" s="200">
        <v>100</v>
      </c>
      <c r="J108" s="201" t="s">
        <v>644</v>
      </c>
      <c r="K108" s="202">
        <f t="shared" ref="K108:K160" si="31">H108-F108</f>
        <v>18</v>
      </c>
      <c r="L108" s="203">
        <f t="shared" ref="L108:L160" si="32">K108/F108</f>
        <v>0.21951219512195122</v>
      </c>
      <c r="M108" s="198" t="s">
        <v>600</v>
      </c>
      <c r="N108" s="204">
        <v>42657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95">
        <v>2</v>
      </c>
      <c r="B109" s="196">
        <v>41794</v>
      </c>
      <c r="C109" s="196"/>
      <c r="D109" s="197" t="s">
        <v>645</v>
      </c>
      <c r="E109" s="198" t="s">
        <v>613</v>
      </c>
      <c r="F109" s="199">
        <v>257</v>
      </c>
      <c r="G109" s="198" t="s">
        <v>643</v>
      </c>
      <c r="H109" s="198">
        <v>300</v>
      </c>
      <c r="I109" s="200">
        <v>300</v>
      </c>
      <c r="J109" s="201" t="s">
        <v>644</v>
      </c>
      <c r="K109" s="202">
        <f t="shared" si="31"/>
        <v>43</v>
      </c>
      <c r="L109" s="203">
        <f t="shared" si="32"/>
        <v>0.16731517509727625</v>
      </c>
      <c r="M109" s="198" t="s">
        <v>600</v>
      </c>
      <c r="N109" s="204">
        <v>41822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3</v>
      </c>
      <c r="B110" s="196">
        <v>41828</v>
      </c>
      <c r="C110" s="196"/>
      <c r="D110" s="197" t="s">
        <v>646</v>
      </c>
      <c r="E110" s="198" t="s">
        <v>613</v>
      </c>
      <c r="F110" s="199">
        <v>393</v>
      </c>
      <c r="G110" s="198" t="s">
        <v>643</v>
      </c>
      <c r="H110" s="198">
        <v>468</v>
      </c>
      <c r="I110" s="200">
        <v>468</v>
      </c>
      <c r="J110" s="201" t="s">
        <v>644</v>
      </c>
      <c r="K110" s="202">
        <f t="shared" si="31"/>
        <v>75</v>
      </c>
      <c r="L110" s="203">
        <f t="shared" si="32"/>
        <v>0.19083969465648856</v>
      </c>
      <c r="M110" s="198" t="s">
        <v>600</v>
      </c>
      <c r="N110" s="204">
        <v>41863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95">
        <v>4</v>
      </c>
      <c r="B111" s="196">
        <v>41857</v>
      </c>
      <c r="C111" s="196"/>
      <c r="D111" s="197" t="s">
        <v>647</v>
      </c>
      <c r="E111" s="198" t="s">
        <v>613</v>
      </c>
      <c r="F111" s="199">
        <v>205</v>
      </c>
      <c r="G111" s="198" t="s">
        <v>643</v>
      </c>
      <c r="H111" s="198">
        <v>275</v>
      </c>
      <c r="I111" s="200">
        <v>250</v>
      </c>
      <c r="J111" s="201" t="s">
        <v>644</v>
      </c>
      <c r="K111" s="202">
        <f t="shared" si="31"/>
        <v>70</v>
      </c>
      <c r="L111" s="203">
        <f t="shared" si="32"/>
        <v>0.34146341463414637</v>
      </c>
      <c r="M111" s="198" t="s">
        <v>600</v>
      </c>
      <c r="N111" s="204">
        <v>41962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5">
        <v>5</v>
      </c>
      <c r="B112" s="196">
        <v>41886</v>
      </c>
      <c r="C112" s="196"/>
      <c r="D112" s="197" t="s">
        <v>648</v>
      </c>
      <c r="E112" s="198" t="s">
        <v>613</v>
      </c>
      <c r="F112" s="199">
        <v>162</v>
      </c>
      <c r="G112" s="198" t="s">
        <v>643</v>
      </c>
      <c r="H112" s="198">
        <v>190</v>
      </c>
      <c r="I112" s="200">
        <v>190</v>
      </c>
      <c r="J112" s="201" t="s">
        <v>644</v>
      </c>
      <c r="K112" s="202">
        <f t="shared" si="31"/>
        <v>28</v>
      </c>
      <c r="L112" s="203">
        <f t="shared" si="32"/>
        <v>0.1728395061728395</v>
      </c>
      <c r="M112" s="198" t="s">
        <v>600</v>
      </c>
      <c r="N112" s="204">
        <v>42006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6</v>
      </c>
      <c r="B113" s="196">
        <v>41886</v>
      </c>
      <c r="C113" s="196"/>
      <c r="D113" s="197" t="s">
        <v>649</v>
      </c>
      <c r="E113" s="198" t="s">
        <v>613</v>
      </c>
      <c r="F113" s="199">
        <v>75</v>
      </c>
      <c r="G113" s="198" t="s">
        <v>643</v>
      </c>
      <c r="H113" s="198">
        <v>91.5</v>
      </c>
      <c r="I113" s="200" t="s">
        <v>634</v>
      </c>
      <c r="J113" s="201" t="s">
        <v>650</v>
      </c>
      <c r="K113" s="202">
        <f t="shared" si="31"/>
        <v>16.5</v>
      </c>
      <c r="L113" s="203">
        <f t="shared" si="32"/>
        <v>0.22</v>
      </c>
      <c r="M113" s="198" t="s">
        <v>600</v>
      </c>
      <c r="N113" s="204">
        <v>41954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95">
        <v>7</v>
      </c>
      <c r="B114" s="196">
        <v>41913</v>
      </c>
      <c r="C114" s="196"/>
      <c r="D114" s="197" t="s">
        <v>651</v>
      </c>
      <c r="E114" s="198" t="s">
        <v>613</v>
      </c>
      <c r="F114" s="199">
        <v>850</v>
      </c>
      <c r="G114" s="198" t="s">
        <v>643</v>
      </c>
      <c r="H114" s="198">
        <v>982.5</v>
      </c>
      <c r="I114" s="200">
        <v>1050</v>
      </c>
      <c r="J114" s="201" t="s">
        <v>652</v>
      </c>
      <c r="K114" s="202">
        <f t="shared" si="31"/>
        <v>132.5</v>
      </c>
      <c r="L114" s="203">
        <f t="shared" si="32"/>
        <v>0.15588235294117647</v>
      </c>
      <c r="M114" s="198" t="s">
        <v>600</v>
      </c>
      <c r="N114" s="204">
        <v>42039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5">
        <v>8</v>
      </c>
      <c r="B115" s="196">
        <v>41913</v>
      </c>
      <c r="C115" s="196"/>
      <c r="D115" s="197" t="s">
        <v>653</v>
      </c>
      <c r="E115" s="198" t="s">
        <v>613</v>
      </c>
      <c r="F115" s="199">
        <v>475</v>
      </c>
      <c r="G115" s="198" t="s">
        <v>643</v>
      </c>
      <c r="H115" s="198">
        <v>515</v>
      </c>
      <c r="I115" s="200">
        <v>600</v>
      </c>
      <c r="J115" s="201" t="s">
        <v>654</v>
      </c>
      <c r="K115" s="202">
        <f t="shared" si="31"/>
        <v>40</v>
      </c>
      <c r="L115" s="203">
        <f t="shared" si="32"/>
        <v>8.4210526315789472E-2</v>
      </c>
      <c r="M115" s="198" t="s">
        <v>600</v>
      </c>
      <c r="N115" s="20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5">
        <v>9</v>
      </c>
      <c r="B116" s="196">
        <v>41913</v>
      </c>
      <c r="C116" s="196"/>
      <c r="D116" s="197" t="s">
        <v>655</v>
      </c>
      <c r="E116" s="198" t="s">
        <v>613</v>
      </c>
      <c r="F116" s="199">
        <v>86</v>
      </c>
      <c r="G116" s="198" t="s">
        <v>643</v>
      </c>
      <c r="H116" s="198">
        <v>99</v>
      </c>
      <c r="I116" s="200">
        <v>140</v>
      </c>
      <c r="J116" s="201" t="s">
        <v>656</v>
      </c>
      <c r="K116" s="202">
        <f t="shared" si="31"/>
        <v>13</v>
      </c>
      <c r="L116" s="203">
        <f t="shared" si="32"/>
        <v>0.15116279069767441</v>
      </c>
      <c r="M116" s="198" t="s">
        <v>600</v>
      </c>
      <c r="N116" s="204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5">
        <v>10</v>
      </c>
      <c r="B117" s="196">
        <v>41926</v>
      </c>
      <c r="C117" s="196"/>
      <c r="D117" s="197" t="s">
        <v>657</v>
      </c>
      <c r="E117" s="198" t="s">
        <v>613</v>
      </c>
      <c r="F117" s="199">
        <v>496.6</v>
      </c>
      <c r="G117" s="198" t="s">
        <v>643</v>
      </c>
      <c r="H117" s="198">
        <v>621</v>
      </c>
      <c r="I117" s="200">
        <v>580</v>
      </c>
      <c r="J117" s="201" t="s">
        <v>644</v>
      </c>
      <c r="K117" s="202">
        <f t="shared" si="31"/>
        <v>124.39999999999998</v>
      </c>
      <c r="L117" s="203">
        <f t="shared" si="32"/>
        <v>0.25050342327829234</v>
      </c>
      <c r="M117" s="198" t="s">
        <v>600</v>
      </c>
      <c r="N117" s="204">
        <v>42605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5">
        <v>11</v>
      </c>
      <c r="B118" s="196">
        <v>41926</v>
      </c>
      <c r="C118" s="196"/>
      <c r="D118" s="197" t="s">
        <v>658</v>
      </c>
      <c r="E118" s="198" t="s">
        <v>613</v>
      </c>
      <c r="F118" s="199">
        <v>2481.9</v>
      </c>
      <c r="G118" s="198" t="s">
        <v>643</v>
      </c>
      <c r="H118" s="198">
        <v>2840</v>
      </c>
      <c r="I118" s="200">
        <v>2870</v>
      </c>
      <c r="J118" s="201" t="s">
        <v>659</v>
      </c>
      <c r="K118" s="202">
        <f t="shared" si="31"/>
        <v>358.09999999999991</v>
      </c>
      <c r="L118" s="203">
        <f t="shared" si="32"/>
        <v>0.14428462065353154</v>
      </c>
      <c r="M118" s="198" t="s">
        <v>600</v>
      </c>
      <c r="N118" s="204">
        <v>42017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5">
        <v>12</v>
      </c>
      <c r="B119" s="196">
        <v>41928</v>
      </c>
      <c r="C119" s="196"/>
      <c r="D119" s="197" t="s">
        <v>660</v>
      </c>
      <c r="E119" s="198" t="s">
        <v>613</v>
      </c>
      <c r="F119" s="199">
        <v>84.5</v>
      </c>
      <c r="G119" s="198" t="s">
        <v>643</v>
      </c>
      <c r="H119" s="198">
        <v>93</v>
      </c>
      <c r="I119" s="200">
        <v>110</v>
      </c>
      <c r="J119" s="201" t="s">
        <v>661</v>
      </c>
      <c r="K119" s="202">
        <f t="shared" si="31"/>
        <v>8.5</v>
      </c>
      <c r="L119" s="203">
        <f t="shared" si="32"/>
        <v>0.10059171597633136</v>
      </c>
      <c r="M119" s="198" t="s">
        <v>600</v>
      </c>
      <c r="N119" s="204">
        <v>41939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5">
        <v>13</v>
      </c>
      <c r="B120" s="196">
        <v>41928</v>
      </c>
      <c r="C120" s="196"/>
      <c r="D120" s="197" t="s">
        <v>662</v>
      </c>
      <c r="E120" s="198" t="s">
        <v>613</v>
      </c>
      <c r="F120" s="199">
        <v>401</v>
      </c>
      <c r="G120" s="198" t="s">
        <v>643</v>
      </c>
      <c r="H120" s="198">
        <v>428</v>
      </c>
      <c r="I120" s="200">
        <v>450</v>
      </c>
      <c r="J120" s="201" t="s">
        <v>663</v>
      </c>
      <c r="K120" s="202">
        <f t="shared" si="31"/>
        <v>27</v>
      </c>
      <c r="L120" s="203">
        <f t="shared" si="32"/>
        <v>6.7331670822942641E-2</v>
      </c>
      <c r="M120" s="198" t="s">
        <v>600</v>
      </c>
      <c r="N120" s="204">
        <v>42020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5">
        <v>14</v>
      </c>
      <c r="B121" s="196">
        <v>41928</v>
      </c>
      <c r="C121" s="196"/>
      <c r="D121" s="197" t="s">
        <v>664</v>
      </c>
      <c r="E121" s="198" t="s">
        <v>613</v>
      </c>
      <c r="F121" s="199">
        <v>101</v>
      </c>
      <c r="G121" s="198" t="s">
        <v>643</v>
      </c>
      <c r="H121" s="198">
        <v>112</v>
      </c>
      <c r="I121" s="200">
        <v>120</v>
      </c>
      <c r="J121" s="201" t="s">
        <v>665</v>
      </c>
      <c r="K121" s="202">
        <f t="shared" si="31"/>
        <v>11</v>
      </c>
      <c r="L121" s="203">
        <f t="shared" si="32"/>
        <v>0.10891089108910891</v>
      </c>
      <c r="M121" s="198" t="s">
        <v>600</v>
      </c>
      <c r="N121" s="204">
        <v>41939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5">
        <v>15</v>
      </c>
      <c r="B122" s="196">
        <v>41954</v>
      </c>
      <c r="C122" s="196"/>
      <c r="D122" s="197" t="s">
        <v>666</v>
      </c>
      <c r="E122" s="198" t="s">
        <v>613</v>
      </c>
      <c r="F122" s="199">
        <v>59</v>
      </c>
      <c r="G122" s="198" t="s">
        <v>643</v>
      </c>
      <c r="H122" s="198">
        <v>76</v>
      </c>
      <c r="I122" s="200">
        <v>76</v>
      </c>
      <c r="J122" s="201" t="s">
        <v>644</v>
      </c>
      <c r="K122" s="202">
        <f t="shared" si="31"/>
        <v>17</v>
      </c>
      <c r="L122" s="203">
        <f t="shared" si="32"/>
        <v>0.28813559322033899</v>
      </c>
      <c r="M122" s="198" t="s">
        <v>600</v>
      </c>
      <c r="N122" s="204">
        <v>43032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5">
        <v>16</v>
      </c>
      <c r="B123" s="196">
        <v>41954</v>
      </c>
      <c r="C123" s="196"/>
      <c r="D123" s="197" t="s">
        <v>655</v>
      </c>
      <c r="E123" s="198" t="s">
        <v>613</v>
      </c>
      <c r="F123" s="199">
        <v>99</v>
      </c>
      <c r="G123" s="198" t="s">
        <v>643</v>
      </c>
      <c r="H123" s="198">
        <v>120</v>
      </c>
      <c r="I123" s="200">
        <v>120</v>
      </c>
      <c r="J123" s="201" t="s">
        <v>625</v>
      </c>
      <c r="K123" s="202">
        <f t="shared" si="31"/>
        <v>21</v>
      </c>
      <c r="L123" s="203">
        <f t="shared" si="32"/>
        <v>0.21212121212121213</v>
      </c>
      <c r="M123" s="198" t="s">
        <v>600</v>
      </c>
      <c r="N123" s="204">
        <v>41960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5">
        <v>17</v>
      </c>
      <c r="B124" s="196">
        <v>41956</v>
      </c>
      <c r="C124" s="196"/>
      <c r="D124" s="197" t="s">
        <v>667</v>
      </c>
      <c r="E124" s="198" t="s">
        <v>613</v>
      </c>
      <c r="F124" s="199">
        <v>22</v>
      </c>
      <c r="G124" s="198" t="s">
        <v>643</v>
      </c>
      <c r="H124" s="198">
        <v>33.549999999999997</v>
      </c>
      <c r="I124" s="200">
        <v>32</v>
      </c>
      <c r="J124" s="201" t="s">
        <v>668</v>
      </c>
      <c r="K124" s="202">
        <f t="shared" si="31"/>
        <v>11.549999999999997</v>
      </c>
      <c r="L124" s="203">
        <f t="shared" si="32"/>
        <v>0.52499999999999991</v>
      </c>
      <c r="M124" s="198" t="s">
        <v>600</v>
      </c>
      <c r="N124" s="204">
        <v>42188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5">
        <v>18</v>
      </c>
      <c r="B125" s="196">
        <v>41976</v>
      </c>
      <c r="C125" s="196"/>
      <c r="D125" s="197" t="s">
        <v>669</v>
      </c>
      <c r="E125" s="198" t="s">
        <v>613</v>
      </c>
      <c r="F125" s="199">
        <v>440</v>
      </c>
      <c r="G125" s="198" t="s">
        <v>643</v>
      </c>
      <c r="H125" s="198">
        <v>520</v>
      </c>
      <c r="I125" s="200">
        <v>520</v>
      </c>
      <c r="J125" s="201" t="s">
        <v>670</v>
      </c>
      <c r="K125" s="202">
        <f t="shared" si="31"/>
        <v>80</v>
      </c>
      <c r="L125" s="203">
        <f t="shared" si="32"/>
        <v>0.18181818181818182</v>
      </c>
      <c r="M125" s="198" t="s">
        <v>600</v>
      </c>
      <c r="N125" s="204">
        <v>42208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5">
        <v>19</v>
      </c>
      <c r="B126" s="196">
        <v>41976</v>
      </c>
      <c r="C126" s="196"/>
      <c r="D126" s="197" t="s">
        <v>671</v>
      </c>
      <c r="E126" s="198" t="s">
        <v>613</v>
      </c>
      <c r="F126" s="199">
        <v>360</v>
      </c>
      <c r="G126" s="198" t="s">
        <v>643</v>
      </c>
      <c r="H126" s="198">
        <v>427</v>
      </c>
      <c r="I126" s="200">
        <v>425</v>
      </c>
      <c r="J126" s="201" t="s">
        <v>672</v>
      </c>
      <c r="K126" s="202">
        <f t="shared" si="31"/>
        <v>67</v>
      </c>
      <c r="L126" s="203">
        <f t="shared" si="32"/>
        <v>0.18611111111111112</v>
      </c>
      <c r="M126" s="198" t="s">
        <v>600</v>
      </c>
      <c r="N126" s="204">
        <v>42058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20</v>
      </c>
      <c r="B127" s="196">
        <v>42012</v>
      </c>
      <c r="C127" s="196"/>
      <c r="D127" s="197" t="s">
        <v>673</v>
      </c>
      <c r="E127" s="198" t="s">
        <v>613</v>
      </c>
      <c r="F127" s="199">
        <v>360</v>
      </c>
      <c r="G127" s="198" t="s">
        <v>643</v>
      </c>
      <c r="H127" s="198">
        <v>455</v>
      </c>
      <c r="I127" s="200">
        <v>420</v>
      </c>
      <c r="J127" s="201" t="s">
        <v>674</v>
      </c>
      <c r="K127" s="202">
        <f t="shared" si="31"/>
        <v>95</v>
      </c>
      <c r="L127" s="203">
        <f t="shared" si="32"/>
        <v>0.2638888888888889</v>
      </c>
      <c r="M127" s="198" t="s">
        <v>600</v>
      </c>
      <c r="N127" s="204">
        <v>42024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5">
        <v>21</v>
      </c>
      <c r="B128" s="196">
        <v>42012</v>
      </c>
      <c r="C128" s="196"/>
      <c r="D128" s="197" t="s">
        <v>675</v>
      </c>
      <c r="E128" s="198" t="s">
        <v>613</v>
      </c>
      <c r="F128" s="199">
        <v>130</v>
      </c>
      <c r="G128" s="198"/>
      <c r="H128" s="198">
        <v>175.5</v>
      </c>
      <c r="I128" s="200">
        <v>165</v>
      </c>
      <c r="J128" s="201" t="s">
        <v>676</v>
      </c>
      <c r="K128" s="202">
        <f t="shared" si="31"/>
        <v>45.5</v>
      </c>
      <c r="L128" s="203">
        <f t="shared" si="32"/>
        <v>0.35</v>
      </c>
      <c r="M128" s="198" t="s">
        <v>600</v>
      </c>
      <c r="N128" s="204">
        <v>43088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5">
        <v>22</v>
      </c>
      <c r="B129" s="196">
        <v>42040</v>
      </c>
      <c r="C129" s="196"/>
      <c r="D129" s="197" t="s">
        <v>406</v>
      </c>
      <c r="E129" s="198" t="s">
        <v>595</v>
      </c>
      <c r="F129" s="199">
        <v>98</v>
      </c>
      <c r="G129" s="198"/>
      <c r="H129" s="198">
        <v>120</v>
      </c>
      <c r="I129" s="200">
        <v>120</v>
      </c>
      <c r="J129" s="201" t="s">
        <v>644</v>
      </c>
      <c r="K129" s="202">
        <f t="shared" si="31"/>
        <v>22</v>
      </c>
      <c r="L129" s="203">
        <f t="shared" si="32"/>
        <v>0.22448979591836735</v>
      </c>
      <c r="M129" s="198" t="s">
        <v>600</v>
      </c>
      <c r="N129" s="204">
        <v>42753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23</v>
      </c>
      <c r="B130" s="196">
        <v>42040</v>
      </c>
      <c r="C130" s="196"/>
      <c r="D130" s="197" t="s">
        <v>677</v>
      </c>
      <c r="E130" s="198" t="s">
        <v>595</v>
      </c>
      <c r="F130" s="199">
        <v>196</v>
      </c>
      <c r="G130" s="198"/>
      <c r="H130" s="198">
        <v>262</v>
      </c>
      <c r="I130" s="200">
        <v>255</v>
      </c>
      <c r="J130" s="201" t="s">
        <v>644</v>
      </c>
      <c r="K130" s="202">
        <f t="shared" si="31"/>
        <v>66</v>
      </c>
      <c r="L130" s="203">
        <f t="shared" si="32"/>
        <v>0.33673469387755101</v>
      </c>
      <c r="M130" s="198" t="s">
        <v>600</v>
      </c>
      <c r="N130" s="204">
        <v>42599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24</v>
      </c>
      <c r="B131" s="206">
        <v>42067</v>
      </c>
      <c r="C131" s="206"/>
      <c r="D131" s="207" t="s">
        <v>405</v>
      </c>
      <c r="E131" s="208" t="s">
        <v>595</v>
      </c>
      <c r="F131" s="209">
        <v>235</v>
      </c>
      <c r="G131" s="209"/>
      <c r="H131" s="210">
        <v>77</v>
      </c>
      <c r="I131" s="210" t="s">
        <v>678</v>
      </c>
      <c r="J131" s="211" t="s">
        <v>679</v>
      </c>
      <c r="K131" s="212">
        <f t="shared" si="31"/>
        <v>-158</v>
      </c>
      <c r="L131" s="213">
        <f t="shared" si="32"/>
        <v>-0.67234042553191486</v>
      </c>
      <c r="M131" s="209" t="s">
        <v>614</v>
      </c>
      <c r="N131" s="206">
        <v>43522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5">
        <v>25</v>
      </c>
      <c r="B132" s="196">
        <v>42067</v>
      </c>
      <c r="C132" s="196"/>
      <c r="D132" s="197" t="s">
        <v>680</v>
      </c>
      <c r="E132" s="198" t="s">
        <v>595</v>
      </c>
      <c r="F132" s="199">
        <v>185</v>
      </c>
      <c r="G132" s="198"/>
      <c r="H132" s="198">
        <v>224</v>
      </c>
      <c r="I132" s="200" t="s">
        <v>681</v>
      </c>
      <c r="J132" s="201" t="s">
        <v>644</v>
      </c>
      <c r="K132" s="202">
        <f t="shared" si="31"/>
        <v>39</v>
      </c>
      <c r="L132" s="203">
        <f t="shared" si="32"/>
        <v>0.21081081081081082</v>
      </c>
      <c r="M132" s="198" t="s">
        <v>600</v>
      </c>
      <c r="N132" s="204">
        <v>42647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26</v>
      </c>
      <c r="B133" s="206">
        <v>42090</v>
      </c>
      <c r="C133" s="206"/>
      <c r="D133" s="214" t="s">
        <v>682</v>
      </c>
      <c r="E133" s="209" t="s">
        <v>595</v>
      </c>
      <c r="F133" s="209">
        <v>49.5</v>
      </c>
      <c r="G133" s="210"/>
      <c r="H133" s="210">
        <v>15.85</v>
      </c>
      <c r="I133" s="210">
        <v>67</v>
      </c>
      <c r="J133" s="211" t="s">
        <v>683</v>
      </c>
      <c r="K133" s="210">
        <f t="shared" si="31"/>
        <v>-33.65</v>
      </c>
      <c r="L133" s="215">
        <f t="shared" si="32"/>
        <v>-0.67979797979797973</v>
      </c>
      <c r="M133" s="209" t="s">
        <v>614</v>
      </c>
      <c r="N133" s="216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27</v>
      </c>
      <c r="B134" s="196">
        <v>42093</v>
      </c>
      <c r="C134" s="196"/>
      <c r="D134" s="197" t="s">
        <v>684</v>
      </c>
      <c r="E134" s="198" t="s">
        <v>595</v>
      </c>
      <c r="F134" s="199">
        <v>183.5</v>
      </c>
      <c r="G134" s="198"/>
      <c r="H134" s="198">
        <v>219</v>
      </c>
      <c r="I134" s="200">
        <v>218</v>
      </c>
      <c r="J134" s="201" t="s">
        <v>685</v>
      </c>
      <c r="K134" s="202">
        <f t="shared" si="31"/>
        <v>35.5</v>
      </c>
      <c r="L134" s="203">
        <f t="shared" si="32"/>
        <v>0.19346049046321526</v>
      </c>
      <c r="M134" s="198" t="s">
        <v>600</v>
      </c>
      <c r="N134" s="204">
        <v>42103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5">
        <v>28</v>
      </c>
      <c r="B135" s="196">
        <v>42114</v>
      </c>
      <c r="C135" s="196"/>
      <c r="D135" s="197" t="s">
        <v>686</v>
      </c>
      <c r="E135" s="198" t="s">
        <v>595</v>
      </c>
      <c r="F135" s="199">
        <f>(227+237)/2</f>
        <v>232</v>
      </c>
      <c r="G135" s="198"/>
      <c r="H135" s="198">
        <v>298</v>
      </c>
      <c r="I135" s="200">
        <v>298</v>
      </c>
      <c r="J135" s="201" t="s">
        <v>644</v>
      </c>
      <c r="K135" s="202">
        <f t="shared" si="31"/>
        <v>66</v>
      </c>
      <c r="L135" s="203">
        <f t="shared" si="32"/>
        <v>0.28448275862068967</v>
      </c>
      <c r="M135" s="198" t="s">
        <v>600</v>
      </c>
      <c r="N135" s="204">
        <v>42823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5">
        <v>29</v>
      </c>
      <c r="B136" s="196">
        <v>42128</v>
      </c>
      <c r="C136" s="196"/>
      <c r="D136" s="197" t="s">
        <v>687</v>
      </c>
      <c r="E136" s="198" t="s">
        <v>613</v>
      </c>
      <c r="F136" s="199">
        <v>385</v>
      </c>
      <c r="G136" s="198"/>
      <c r="H136" s="198">
        <f>212.5+331</f>
        <v>543.5</v>
      </c>
      <c r="I136" s="200">
        <v>510</v>
      </c>
      <c r="J136" s="201" t="s">
        <v>688</v>
      </c>
      <c r="K136" s="202">
        <f t="shared" si="31"/>
        <v>158.5</v>
      </c>
      <c r="L136" s="203">
        <f t="shared" si="32"/>
        <v>0.41168831168831171</v>
      </c>
      <c r="M136" s="198" t="s">
        <v>600</v>
      </c>
      <c r="N136" s="204">
        <v>42235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30</v>
      </c>
      <c r="B137" s="196">
        <v>42128</v>
      </c>
      <c r="C137" s="196"/>
      <c r="D137" s="197" t="s">
        <v>689</v>
      </c>
      <c r="E137" s="198" t="s">
        <v>613</v>
      </c>
      <c r="F137" s="199">
        <v>115.5</v>
      </c>
      <c r="G137" s="198"/>
      <c r="H137" s="198">
        <v>146</v>
      </c>
      <c r="I137" s="200">
        <v>142</v>
      </c>
      <c r="J137" s="201" t="s">
        <v>690</v>
      </c>
      <c r="K137" s="202">
        <f t="shared" si="31"/>
        <v>30.5</v>
      </c>
      <c r="L137" s="203">
        <f t="shared" si="32"/>
        <v>0.26406926406926406</v>
      </c>
      <c r="M137" s="198" t="s">
        <v>600</v>
      </c>
      <c r="N137" s="204">
        <v>42202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5">
        <v>31</v>
      </c>
      <c r="B138" s="196">
        <v>42151</v>
      </c>
      <c r="C138" s="196"/>
      <c r="D138" s="197" t="s">
        <v>543</v>
      </c>
      <c r="E138" s="198" t="s">
        <v>613</v>
      </c>
      <c r="F138" s="199">
        <v>237.5</v>
      </c>
      <c r="G138" s="198"/>
      <c r="H138" s="198">
        <v>279.5</v>
      </c>
      <c r="I138" s="200">
        <v>278</v>
      </c>
      <c r="J138" s="201" t="s">
        <v>644</v>
      </c>
      <c r="K138" s="202">
        <f t="shared" si="31"/>
        <v>42</v>
      </c>
      <c r="L138" s="203">
        <f t="shared" si="32"/>
        <v>0.17684210526315788</v>
      </c>
      <c r="M138" s="198" t="s">
        <v>600</v>
      </c>
      <c r="N138" s="204">
        <v>42222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5">
        <v>32</v>
      </c>
      <c r="B139" s="196">
        <v>42174</v>
      </c>
      <c r="C139" s="196"/>
      <c r="D139" s="197" t="s">
        <v>662</v>
      </c>
      <c r="E139" s="198" t="s">
        <v>595</v>
      </c>
      <c r="F139" s="199">
        <v>340</v>
      </c>
      <c r="G139" s="198"/>
      <c r="H139" s="198">
        <v>448</v>
      </c>
      <c r="I139" s="200">
        <v>448</v>
      </c>
      <c r="J139" s="201" t="s">
        <v>644</v>
      </c>
      <c r="K139" s="202">
        <f t="shared" si="31"/>
        <v>108</v>
      </c>
      <c r="L139" s="203">
        <f t="shared" si="32"/>
        <v>0.31764705882352939</v>
      </c>
      <c r="M139" s="198" t="s">
        <v>600</v>
      </c>
      <c r="N139" s="204">
        <v>43018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33</v>
      </c>
      <c r="B140" s="196">
        <v>42191</v>
      </c>
      <c r="C140" s="196"/>
      <c r="D140" s="197" t="s">
        <v>691</v>
      </c>
      <c r="E140" s="198" t="s">
        <v>595</v>
      </c>
      <c r="F140" s="199">
        <v>390</v>
      </c>
      <c r="G140" s="198"/>
      <c r="H140" s="198">
        <v>460</v>
      </c>
      <c r="I140" s="200">
        <v>460</v>
      </c>
      <c r="J140" s="201" t="s">
        <v>644</v>
      </c>
      <c r="K140" s="202">
        <f t="shared" si="31"/>
        <v>70</v>
      </c>
      <c r="L140" s="203">
        <f t="shared" si="32"/>
        <v>0.17948717948717949</v>
      </c>
      <c r="M140" s="198" t="s">
        <v>600</v>
      </c>
      <c r="N140" s="204">
        <v>42478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34</v>
      </c>
      <c r="B141" s="206">
        <v>42195</v>
      </c>
      <c r="C141" s="206"/>
      <c r="D141" s="207" t="s">
        <v>692</v>
      </c>
      <c r="E141" s="208" t="s">
        <v>595</v>
      </c>
      <c r="F141" s="209">
        <v>122.5</v>
      </c>
      <c r="G141" s="209"/>
      <c r="H141" s="210">
        <v>61</v>
      </c>
      <c r="I141" s="210">
        <v>172</v>
      </c>
      <c r="J141" s="211" t="s">
        <v>693</v>
      </c>
      <c r="K141" s="212">
        <f t="shared" si="31"/>
        <v>-61.5</v>
      </c>
      <c r="L141" s="213">
        <f t="shared" si="32"/>
        <v>-0.50204081632653064</v>
      </c>
      <c r="M141" s="209" t="s">
        <v>614</v>
      </c>
      <c r="N141" s="206">
        <v>43333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5">
        <v>35</v>
      </c>
      <c r="B142" s="196">
        <v>42219</v>
      </c>
      <c r="C142" s="196"/>
      <c r="D142" s="197" t="s">
        <v>694</v>
      </c>
      <c r="E142" s="198" t="s">
        <v>595</v>
      </c>
      <c r="F142" s="199">
        <v>297.5</v>
      </c>
      <c r="G142" s="198"/>
      <c r="H142" s="198">
        <v>350</v>
      </c>
      <c r="I142" s="200">
        <v>360</v>
      </c>
      <c r="J142" s="201" t="s">
        <v>695</v>
      </c>
      <c r="K142" s="202">
        <f t="shared" si="31"/>
        <v>52.5</v>
      </c>
      <c r="L142" s="203">
        <f t="shared" si="32"/>
        <v>0.17647058823529413</v>
      </c>
      <c r="M142" s="198" t="s">
        <v>600</v>
      </c>
      <c r="N142" s="204">
        <v>42232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36</v>
      </c>
      <c r="B143" s="196">
        <v>42219</v>
      </c>
      <c r="C143" s="196"/>
      <c r="D143" s="197" t="s">
        <v>696</v>
      </c>
      <c r="E143" s="198" t="s">
        <v>595</v>
      </c>
      <c r="F143" s="199">
        <v>115.5</v>
      </c>
      <c r="G143" s="198"/>
      <c r="H143" s="198">
        <v>149</v>
      </c>
      <c r="I143" s="200">
        <v>140</v>
      </c>
      <c r="J143" s="201" t="s">
        <v>697</v>
      </c>
      <c r="K143" s="202">
        <f t="shared" si="31"/>
        <v>33.5</v>
      </c>
      <c r="L143" s="203">
        <f t="shared" si="32"/>
        <v>0.29004329004329005</v>
      </c>
      <c r="M143" s="198" t="s">
        <v>600</v>
      </c>
      <c r="N143" s="204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37</v>
      </c>
      <c r="B144" s="196">
        <v>42251</v>
      </c>
      <c r="C144" s="196"/>
      <c r="D144" s="197" t="s">
        <v>543</v>
      </c>
      <c r="E144" s="198" t="s">
        <v>595</v>
      </c>
      <c r="F144" s="199">
        <v>226</v>
      </c>
      <c r="G144" s="198"/>
      <c r="H144" s="198">
        <v>292</v>
      </c>
      <c r="I144" s="200">
        <v>292</v>
      </c>
      <c r="J144" s="201" t="s">
        <v>698</v>
      </c>
      <c r="K144" s="202">
        <f t="shared" si="31"/>
        <v>66</v>
      </c>
      <c r="L144" s="203">
        <f t="shared" si="32"/>
        <v>0.29203539823008851</v>
      </c>
      <c r="M144" s="198" t="s">
        <v>600</v>
      </c>
      <c r="N144" s="204">
        <v>42286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38</v>
      </c>
      <c r="B145" s="196">
        <v>42254</v>
      </c>
      <c r="C145" s="196"/>
      <c r="D145" s="197" t="s">
        <v>686</v>
      </c>
      <c r="E145" s="198" t="s">
        <v>595</v>
      </c>
      <c r="F145" s="199">
        <v>232.5</v>
      </c>
      <c r="G145" s="198"/>
      <c r="H145" s="198">
        <v>312.5</v>
      </c>
      <c r="I145" s="200">
        <v>310</v>
      </c>
      <c r="J145" s="201" t="s">
        <v>644</v>
      </c>
      <c r="K145" s="202">
        <f t="shared" si="31"/>
        <v>80</v>
      </c>
      <c r="L145" s="203">
        <f t="shared" si="32"/>
        <v>0.34408602150537637</v>
      </c>
      <c r="M145" s="198" t="s">
        <v>600</v>
      </c>
      <c r="N145" s="204">
        <v>42823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39</v>
      </c>
      <c r="B146" s="196">
        <v>42268</v>
      </c>
      <c r="C146" s="196"/>
      <c r="D146" s="197" t="s">
        <v>699</v>
      </c>
      <c r="E146" s="198" t="s">
        <v>595</v>
      </c>
      <c r="F146" s="199">
        <v>196.5</v>
      </c>
      <c r="G146" s="198"/>
      <c r="H146" s="198">
        <v>238</v>
      </c>
      <c r="I146" s="200">
        <v>238</v>
      </c>
      <c r="J146" s="201" t="s">
        <v>698</v>
      </c>
      <c r="K146" s="202">
        <f t="shared" si="31"/>
        <v>41.5</v>
      </c>
      <c r="L146" s="203">
        <f t="shared" si="32"/>
        <v>0.21119592875318066</v>
      </c>
      <c r="M146" s="198" t="s">
        <v>600</v>
      </c>
      <c r="N146" s="204">
        <v>42291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5">
        <v>40</v>
      </c>
      <c r="B147" s="196">
        <v>42271</v>
      </c>
      <c r="C147" s="196"/>
      <c r="D147" s="197" t="s">
        <v>642</v>
      </c>
      <c r="E147" s="198" t="s">
        <v>595</v>
      </c>
      <c r="F147" s="199">
        <v>65</v>
      </c>
      <c r="G147" s="198"/>
      <c r="H147" s="198">
        <v>82</v>
      </c>
      <c r="I147" s="200">
        <v>82</v>
      </c>
      <c r="J147" s="201" t="s">
        <v>698</v>
      </c>
      <c r="K147" s="202">
        <f t="shared" si="31"/>
        <v>17</v>
      </c>
      <c r="L147" s="203">
        <f t="shared" si="32"/>
        <v>0.26153846153846155</v>
      </c>
      <c r="M147" s="198" t="s">
        <v>600</v>
      </c>
      <c r="N147" s="204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95">
        <v>41</v>
      </c>
      <c r="B148" s="196">
        <v>42291</v>
      </c>
      <c r="C148" s="196"/>
      <c r="D148" s="197" t="s">
        <v>700</v>
      </c>
      <c r="E148" s="198" t="s">
        <v>595</v>
      </c>
      <c r="F148" s="199">
        <v>144</v>
      </c>
      <c r="G148" s="198"/>
      <c r="H148" s="198">
        <v>182.5</v>
      </c>
      <c r="I148" s="200">
        <v>181</v>
      </c>
      <c r="J148" s="201" t="s">
        <v>698</v>
      </c>
      <c r="K148" s="202">
        <f t="shared" si="31"/>
        <v>38.5</v>
      </c>
      <c r="L148" s="203">
        <f t="shared" si="32"/>
        <v>0.2673611111111111</v>
      </c>
      <c r="M148" s="198" t="s">
        <v>600</v>
      </c>
      <c r="N148" s="204">
        <v>42817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5">
        <v>42</v>
      </c>
      <c r="B149" s="196">
        <v>42291</v>
      </c>
      <c r="C149" s="196"/>
      <c r="D149" s="197" t="s">
        <v>701</v>
      </c>
      <c r="E149" s="198" t="s">
        <v>595</v>
      </c>
      <c r="F149" s="199">
        <v>264</v>
      </c>
      <c r="G149" s="198"/>
      <c r="H149" s="198">
        <v>311</v>
      </c>
      <c r="I149" s="200">
        <v>311</v>
      </c>
      <c r="J149" s="201" t="s">
        <v>698</v>
      </c>
      <c r="K149" s="202">
        <f t="shared" si="31"/>
        <v>47</v>
      </c>
      <c r="L149" s="203">
        <f t="shared" si="32"/>
        <v>0.17803030303030304</v>
      </c>
      <c r="M149" s="198" t="s">
        <v>600</v>
      </c>
      <c r="N149" s="204">
        <v>42604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5">
        <v>43</v>
      </c>
      <c r="B150" s="196">
        <v>42318</v>
      </c>
      <c r="C150" s="196"/>
      <c r="D150" s="197" t="s">
        <v>702</v>
      </c>
      <c r="E150" s="198" t="s">
        <v>613</v>
      </c>
      <c r="F150" s="199">
        <v>549.5</v>
      </c>
      <c r="G150" s="198"/>
      <c r="H150" s="198">
        <v>630</v>
      </c>
      <c r="I150" s="200">
        <v>630</v>
      </c>
      <c r="J150" s="201" t="s">
        <v>698</v>
      </c>
      <c r="K150" s="202">
        <f t="shared" si="31"/>
        <v>80.5</v>
      </c>
      <c r="L150" s="203">
        <f t="shared" si="32"/>
        <v>0.1464968152866242</v>
      </c>
      <c r="M150" s="198" t="s">
        <v>600</v>
      </c>
      <c r="N150" s="204">
        <v>42419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5">
        <v>44</v>
      </c>
      <c r="B151" s="196">
        <v>42342</v>
      </c>
      <c r="C151" s="196"/>
      <c r="D151" s="197" t="s">
        <v>703</v>
      </c>
      <c r="E151" s="198" t="s">
        <v>595</v>
      </c>
      <c r="F151" s="199">
        <v>1027.5</v>
      </c>
      <c r="G151" s="198"/>
      <c r="H151" s="198">
        <v>1315</v>
      </c>
      <c r="I151" s="200">
        <v>1250</v>
      </c>
      <c r="J151" s="201" t="s">
        <v>698</v>
      </c>
      <c r="K151" s="202">
        <f t="shared" si="31"/>
        <v>287.5</v>
      </c>
      <c r="L151" s="203">
        <f t="shared" si="32"/>
        <v>0.27980535279805352</v>
      </c>
      <c r="M151" s="198" t="s">
        <v>600</v>
      </c>
      <c r="N151" s="204">
        <v>43244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5">
        <v>45</v>
      </c>
      <c r="B152" s="196">
        <v>42367</v>
      </c>
      <c r="C152" s="196"/>
      <c r="D152" s="197" t="s">
        <v>704</v>
      </c>
      <c r="E152" s="198" t="s">
        <v>595</v>
      </c>
      <c r="F152" s="199">
        <v>465</v>
      </c>
      <c r="G152" s="198"/>
      <c r="H152" s="198">
        <v>540</v>
      </c>
      <c r="I152" s="200">
        <v>540</v>
      </c>
      <c r="J152" s="201" t="s">
        <v>698</v>
      </c>
      <c r="K152" s="202">
        <f t="shared" si="31"/>
        <v>75</v>
      </c>
      <c r="L152" s="203">
        <f t="shared" si="32"/>
        <v>0.16129032258064516</v>
      </c>
      <c r="M152" s="198" t="s">
        <v>600</v>
      </c>
      <c r="N152" s="204">
        <v>42530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46</v>
      </c>
      <c r="B153" s="196">
        <v>42380</v>
      </c>
      <c r="C153" s="196"/>
      <c r="D153" s="197" t="s">
        <v>406</v>
      </c>
      <c r="E153" s="198" t="s">
        <v>613</v>
      </c>
      <c r="F153" s="199">
        <v>81</v>
      </c>
      <c r="G153" s="198"/>
      <c r="H153" s="198">
        <v>110</v>
      </c>
      <c r="I153" s="200">
        <v>110</v>
      </c>
      <c r="J153" s="201" t="s">
        <v>698</v>
      </c>
      <c r="K153" s="202">
        <f t="shared" si="31"/>
        <v>29</v>
      </c>
      <c r="L153" s="203">
        <f t="shared" si="32"/>
        <v>0.35802469135802467</v>
      </c>
      <c r="M153" s="198" t="s">
        <v>600</v>
      </c>
      <c r="N153" s="204">
        <v>42745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5">
        <v>47</v>
      </c>
      <c r="B154" s="196">
        <v>42382</v>
      </c>
      <c r="C154" s="196"/>
      <c r="D154" s="197" t="s">
        <v>705</v>
      </c>
      <c r="E154" s="198" t="s">
        <v>613</v>
      </c>
      <c r="F154" s="199">
        <v>417.5</v>
      </c>
      <c r="G154" s="198"/>
      <c r="H154" s="198">
        <v>547</v>
      </c>
      <c r="I154" s="200">
        <v>535</v>
      </c>
      <c r="J154" s="201" t="s">
        <v>698</v>
      </c>
      <c r="K154" s="202">
        <f t="shared" si="31"/>
        <v>129.5</v>
      </c>
      <c r="L154" s="203">
        <f t="shared" si="32"/>
        <v>0.31017964071856285</v>
      </c>
      <c r="M154" s="198" t="s">
        <v>600</v>
      </c>
      <c r="N154" s="204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48</v>
      </c>
      <c r="B155" s="196">
        <v>42408</v>
      </c>
      <c r="C155" s="196"/>
      <c r="D155" s="197" t="s">
        <v>706</v>
      </c>
      <c r="E155" s="198" t="s">
        <v>595</v>
      </c>
      <c r="F155" s="199">
        <v>650</v>
      </c>
      <c r="G155" s="198"/>
      <c r="H155" s="198">
        <v>800</v>
      </c>
      <c r="I155" s="200">
        <v>800</v>
      </c>
      <c r="J155" s="201" t="s">
        <v>698</v>
      </c>
      <c r="K155" s="202">
        <f t="shared" si="31"/>
        <v>150</v>
      </c>
      <c r="L155" s="203">
        <f t="shared" si="32"/>
        <v>0.23076923076923078</v>
      </c>
      <c r="M155" s="198" t="s">
        <v>600</v>
      </c>
      <c r="N155" s="204">
        <v>43154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49</v>
      </c>
      <c r="B156" s="196">
        <v>42433</v>
      </c>
      <c r="C156" s="196"/>
      <c r="D156" s="197" t="s">
        <v>238</v>
      </c>
      <c r="E156" s="198" t="s">
        <v>595</v>
      </c>
      <c r="F156" s="199">
        <v>437.5</v>
      </c>
      <c r="G156" s="198"/>
      <c r="H156" s="198">
        <v>504.5</v>
      </c>
      <c r="I156" s="200">
        <v>522</v>
      </c>
      <c r="J156" s="201" t="s">
        <v>707</v>
      </c>
      <c r="K156" s="202">
        <f t="shared" si="31"/>
        <v>67</v>
      </c>
      <c r="L156" s="203">
        <f t="shared" si="32"/>
        <v>0.15314285714285714</v>
      </c>
      <c r="M156" s="198" t="s">
        <v>600</v>
      </c>
      <c r="N156" s="204">
        <v>42480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50</v>
      </c>
      <c r="B157" s="196">
        <v>42438</v>
      </c>
      <c r="C157" s="196"/>
      <c r="D157" s="197" t="s">
        <v>708</v>
      </c>
      <c r="E157" s="198" t="s">
        <v>595</v>
      </c>
      <c r="F157" s="199">
        <v>189.5</v>
      </c>
      <c r="G157" s="198"/>
      <c r="H157" s="198">
        <v>218</v>
      </c>
      <c r="I157" s="200">
        <v>218</v>
      </c>
      <c r="J157" s="201" t="s">
        <v>698</v>
      </c>
      <c r="K157" s="202">
        <f t="shared" si="31"/>
        <v>28.5</v>
      </c>
      <c r="L157" s="203">
        <f t="shared" si="32"/>
        <v>0.15039577836411611</v>
      </c>
      <c r="M157" s="198" t="s">
        <v>600</v>
      </c>
      <c r="N157" s="204">
        <v>43034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51</v>
      </c>
      <c r="B158" s="206">
        <v>42471</v>
      </c>
      <c r="C158" s="206"/>
      <c r="D158" s="214" t="s">
        <v>709</v>
      </c>
      <c r="E158" s="209" t="s">
        <v>595</v>
      </c>
      <c r="F158" s="209">
        <v>36.5</v>
      </c>
      <c r="G158" s="210"/>
      <c r="H158" s="210">
        <v>15.85</v>
      </c>
      <c r="I158" s="210">
        <v>60</v>
      </c>
      <c r="J158" s="211" t="s">
        <v>710</v>
      </c>
      <c r="K158" s="212">
        <f t="shared" si="31"/>
        <v>-20.65</v>
      </c>
      <c r="L158" s="213">
        <f t="shared" si="32"/>
        <v>-0.5657534246575342</v>
      </c>
      <c r="M158" s="209" t="s">
        <v>614</v>
      </c>
      <c r="N158" s="217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52</v>
      </c>
      <c r="B159" s="196">
        <v>42472</v>
      </c>
      <c r="C159" s="196"/>
      <c r="D159" s="197" t="s">
        <v>711</v>
      </c>
      <c r="E159" s="198" t="s">
        <v>595</v>
      </c>
      <c r="F159" s="199">
        <v>93</v>
      </c>
      <c r="G159" s="198"/>
      <c r="H159" s="198">
        <v>149</v>
      </c>
      <c r="I159" s="200">
        <v>140</v>
      </c>
      <c r="J159" s="201" t="s">
        <v>712</v>
      </c>
      <c r="K159" s="202">
        <f t="shared" si="31"/>
        <v>56</v>
      </c>
      <c r="L159" s="203">
        <f t="shared" si="32"/>
        <v>0.60215053763440862</v>
      </c>
      <c r="M159" s="198" t="s">
        <v>600</v>
      </c>
      <c r="N159" s="204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5">
        <v>53</v>
      </c>
      <c r="B160" s="196">
        <v>42472</v>
      </c>
      <c r="C160" s="196"/>
      <c r="D160" s="197" t="s">
        <v>713</v>
      </c>
      <c r="E160" s="198" t="s">
        <v>595</v>
      </c>
      <c r="F160" s="199">
        <v>130</v>
      </c>
      <c r="G160" s="198"/>
      <c r="H160" s="198">
        <v>150</v>
      </c>
      <c r="I160" s="200" t="s">
        <v>714</v>
      </c>
      <c r="J160" s="201" t="s">
        <v>698</v>
      </c>
      <c r="K160" s="202">
        <f t="shared" si="31"/>
        <v>20</v>
      </c>
      <c r="L160" s="203">
        <f t="shared" si="32"/>
        <v>0.15384615384615385</v>
      </c>
      <c r="M160" s="198" t="s">
        <v>600</v>
      </c>
      <c r="N160" s="204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54</v>
      </c>
      <c r="B161" s="196">
        <v>42473</v>
      </c>
      <c r="C161" s="196"/>
      <c r="D161" s="197" t="s">
        <v>715</v>
      </c>
      <c r="E161" s="198" t="s">
        <v>595</v>
      </c>
      <c r="F161" s="199">
        <v>196</v>
      </c>
      <c r="G161" s="198"/>
      <c r="H161" s="198">
        <v>299</v>
      </c>
      <c r="I161" s="200">
        <v>299</v>
      </c>
      <c r="J161" s="201" t="s">
        <v>698</v>
      </c>
      <c r="K161" s="202">
        <v>103</v>
      </c>
      <c r="L161" s="203">
        <v>0.52551020408163296</v>
      </c>
      <c r="M161" s="198" t="s">
        <v>600</v>
      </c>
      <c r="N161" s="204">
        <v>42620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5">
        <v>55</v>
      </c>
      <c r="B162" s="196">
        <v>42473</v>
      </c>
      <c r="C162" s="196"/>
      <c r="D162" s="197" t="s">
        <v>716</v>
      </c>
      <c r="E162" s="198" t="s">
        <v>595</v>
      </c>
      <c r="F162" s="199">
        <v>88</v>
      </c>
      <c r="G162" s="198"/>
      <c r="H162" s="198">
        <v>103</v>
      </c>
      <c r="I162" s="200">
        <v>103</v>
      </c>
      <c r="J162" s="201" t="s">
        <v>698</v>
      </c>
      <c r="K162" s="202">
        <v>15</v>
      </c>
      <c r="L162" s="203">
        <v>0.170454545454545</v>
      </c>
      <c r="M162" s="198" t="s">
        <v>600</v>
      </c>
      <c r="N162" s="204">
        <v>42530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56</v>
      </c>
      <c r="B163" s="196">
        <v>42492</v>
      </c>
      <c r="C163" s="196"/>
      <c r="D163" s="197" t="s">
        <v>717</v>
      </c>
      <c r="E163" s="198" t="s">
        <v>595</v>
      </c>
      <c r="F163" s="199">
        <v>127.5</v>
      </c>
      <c r="G163" s="198"/>
      <c r="H163" s="198">
        <v>148</v>
      </c>
      <c r="I163" s="200" t="s">
        <v>718</v>
      </c>
      <c r="J163" s="201" t="s">
        <v>698</v>
      </c>
      <c r="K163" s="202">
        <f t="shared" ref="K163:K167" si="33">H163-F163</f>
        <v>20.5</v>
      </c>
      <c r="L163" s="203">
        <f t="shared" ref="L163:L167" si="34">K163/F163</f>
        <v>0.16078431372549021</v>
      </c>
      <c r="M163" s="198" t="s">
        <v>600</v>
      </c>
      <c r="N163" s="204">
        <v>42564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5">
        <v>57</v>
      </c>
      <c r="B164" s="196">
        <v>42493</v>
      </c>
      <c r="C164" s="196"/>
      <c r="D164" s="197" t="s">
        <v>719</v>
      </c>
      <c r="E164" s="198" t="s">
        <v>595</v>
      </c>
      <c r="F164" s="199">
        <v>675</v>
      </c>
      <c r="G164" s="198"/>
      <c r="H164" s="198">
        <v>815</v>
      </c>
      <c r="I164" s="200" t="s">
        <v>720</v>
      </c>
      <c r="J164" s="201" t="s">
        <v>698</v>
      </c>
      <c r="K164" s="202">
        <f t="shared" si="33"/>
        <v>140</v>
      </c>
      <c r="L164" s="203">
        <f t="shared" si="34"/>
        <v>0.2074074074074074</v>
      </c>
      <c r="M164" s="198" t="s">
        <v>600</v>
      </c>
      <c r="N164" s="204">
        <v>43154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58</v>
      </c>
      <c r="B165" s="206">
        <v>42522</v>
      </c>
      <c r="C165" s="206"/>
      <c r="D165" s="207" t="s">
        <v>721</v>
      </c>
      <c r="E165" s="208" t="s">
        <v>595</v>
      </c>
      <c r="F165" s="209">
        <v>500</v>
      </c>
      <c r="G165" s="209"/>
      <c r="H165" s="210">
        <v>232.5</v>
      </c>
      <c r="I165" s="210" t="s">
        <v>722</v>
      </c>
      <c r="J165" s="211" t="s">
        <v>723</v>
      </c>
      <c r="K165" s="212">
        <f t="shared" si="33"/>
        <v>-267.5</v>
      </c>
      <c r="L165" s="213">
        <f t="shared" si="34"/>
        <v>-0.53500000000000003</v>
      </c>
      <c r="M165" s="209" t="s">
        <v>614</v>
      </c>
      <c r="N165" s="206">
        <v>43735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59</v>
      </c>
      <c r="B166" s="196">
        <v>42527</v>
      </c>
      <c r="C166" s="196"/>
      <c r="D166" s="197" t="s">
        <v>545</v>
      </c>
      <c r="E166" s="198" t="s">
        <v>595</v>
      </c>
      <c r="F166" s="199">
        <v>110</v>
      </c>
      <c r="G166" s="198"/>
      <c r="H166" s="198">
        <v>126.5</v>
      </c>
      <c r="I166" s="200">
        <v>125</v>
      </c>
      <c r="J166" s="201" t="s">
        <v>650</v>
      </c>
      <c r="K166" s="202">
        <f t="shared" si="33"/>
        <v>16.5</v>
      </c>
      <c r="L166" s="203">
        <f t="shared" si="34"/>
        <v>0.15</v>
      </c>
      <c r="M166" s="198" t="s">
        <v>600</v>
      </c>
      <c r="N166" s="204">
        <v>42552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5">
        <v>60</v>
      </c>
      <c r="B167" s="196">
        <v>42538</v>
      </c>
      <c r="C167" s="196"/>
      <c r="D167" s="197" t="s">
        <v>724</v>
      </c>
      <c r="E167" s="198" t="s">
        <v>595</v>
      </c>
      <c r="F167" s="199">
        <v>44</v>
      </c>
      <c r="G167" s="198"/>
      <c r="H167" s="198">
        <v>69.5</v>
      </c>
      <c r="I167" s="200">
        <v>69.5</v>
      </c>
      <c r="J167" s="201" t="s">
        <v>725</v>
      </c>
      <c r="K167" s="202">
        <f t="shared" si="33"/>
        <v>25.5</v>
      </c>
      <c r="L167" s="203">
        <f t="shared" si="34"/>
        <v>0.57954545454545459</v>
      </c>
      <c r="M167" s="198" t="s">
        <v>600</v>
      </c>
      <c r="N167" s="204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5">
        <v>61</v>
      </c>
      <c r="B168" s="196">
        <v>42549</v>
      </c>
      <c r="C168" s="196"/>
      <c r="D168" s="197" t="s">
        <v>726</v>
      </c>
      <c r="E168" s="198" t="s">
        <v>595</v>
      </c>
      <c r="F168" s="199">
        <v>262.5</v>
      </c>
      <c r="G168" s="198"/>
      <c r="H168" s="198">
        <v>340</v>
      </c>
      <c r="I168" s="200">
        <v>333</v>
      </c>
      <c r="J168" s="201" t="s">
        <v>727</v>
      </c>
      <c r="K168" s="202">
        <v>77.5</v>
      </c>
      <c r="L168" s="203">
        <v>0.29523809523809502</v>
      </c>
      <c r="M168" s="198" t="s">
        <v>600</v>
      </c>
      <c r="N168" s="204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62</v>
      </c>
      <c r="B169" s="196">
        <v>42549</v>
      </c>
      <c r="C169" s="196"/>
      <c r="D169" s="197" t="s">
        <v>728</v>
      </c>
      <c r="E169" s="198" t="s">
        <v>595</v>
      </c>
      <c r="F169" s="199">
        <v>840</v>
      </c>
      <c r="G169" s="198"/>
      <c r="H169" s="198">
        <v>1230</v>
      </c>
      <c r="I169" s="200">
        <v>1230</v>
      </c>
      <c r="J169" s="201" t="s">
        <v>698</v>
      </c>
      <c r="K169" s="202">
        <v>390</v>
      </c>
      <c r="L169" s="203">
        <v>0.46428571428571402</v>
      </c>
      <c r="M169" s="198" t="s">
        <v>600</v>
      </c>
      <c r="N169" s="204">
        <v>42649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18">
        <v>63</v>
      </c>
      <c r="B170" s="219">
        <v>42556</v>
      </c>
      <c r="C170" s="219"/>
      <c r="D170" s="220" t="s">
        <v>729</v>
      </c>
      <c r="E170" s="221" t="s">
        <v>595</v>
      </c>
      <c r="F170" s="221">
        <v>395</v>
      </c>
      <c r="G170" s="222"/>
      <c r="H170" s="222">
        <f>(468.5+342.5)/2</f>
        <v>405.5</v>
      </c>
      <c r="I170" s="222">
        <v>510</v>
      </c>
      <c r="J170" s="223" t="s">
        <v>730</v>
      </c>
      <c r="K170" s="224">
        <f t="shared" ref="K170:K176" si="35">H170-F170</f>
        <v>10.5</v>
      </c>
      <c r="L170" s="225">
        <f t="shared" ref="L170:L176" si="36">K170/F170</f>
        <v>2.6582278481012658E-2</v>
      </c>
      <c r="M170" s="221" t="s">
        <v>624</v>
      </c>
      <c r="N170" s="219">
        <v>43606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64</v>
      </c>
      <c r="B171" s="206">
        <v>42584</v>
      </c>
      <c r="C171" s="206"/>
      <c r="D171" s="207" t="s">
        <v>731</v>
      </c>
      <c r="E171" s="208" t="s">
        <v>613</v>
      </c>
      <c r="F171" s="209">
        <f>169.5-12.8</f>
        <v>156.69999999999999</v>
      </c>
      <c r="G171" s="209"/>
      <c r="H171" s="210">
        <v>77</v>
      </c>
      <c r="I171" s="210" t="s">
        <v>732</v>
      </c>
      <c r="J171" s="211" t="s">
        <v>733</v>
      </c>
      <c r="K171" s="212">
        <f t="shared" si="35"/>
        <v>-79.699999999999989</v>
      </c>
      <c r="L171" s="213">
        <f t="shared" si="36"/>
        <v>-0.50861518825781749</v>
      </c>
      <c r="M171" s="209" t="s">
        <v>614</v>
      </c>
      <c r="N171" s="206">
        <v>43522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65</v>
      </c>
      <c r="B172" s="206">
        <v>42586</v>
      </c>
      <c r="C172" s="206"/>
      <c r="D172" s="207" t="s">
        <v>734</v>
      </c>
      <c r="E172" s="208" t="s">
        <v>595</v>
      </c>
      <c r="F172" s="209">
        <v>400</v>
      </c>
      <c r="G172" s="209"/>
      <c r="H172" s="210">
        <v>305</v>
      </c>
      <c r="I172" s="210">
        <v>475</v>
      </c>
      <c r="J172" s="211" t="s">
        <v>735</v>
      </c>
      <c r="K172" s="212">
        <f t="shared" si="35"/>
        <v>-95</v>
      </c>
      <c r="L172" s="213">
        <f t="shared" si="36"/>
        <v>-0.23749999999999999</v>
      </c>
      <c r="M172" s="209" t="s">
        <v>614</v>
      </c>
      <c r="N172" s="206">
        <v>43606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5">
        <v>66</v>
      </c>
      <c r="B173" s="196">
        <v>42593</v>
      </c>
      <c r="C173" s="196"/>
      <c r="D173" s="197" t="s">
        <v>736</v>
      </c>
      <c r="E173" s="198" t="s">
        <v>595</v>
      </c>
      <c r="F173" s="199">
        <v>86.5</v>
      </c>
      <c r="G173" s="198"/>
      <c r="H173" s="198">
        <v>130</v>
      </c>
      <c r="I173" s="200">
        <v>130</v>
      </c>
      <c r="J173" s="201" t="s">
        <v>737</v>
      </c>
      <c r="K173" s="202">
        <f t="shared" si="35"/>
        <v>43.5</v>
      </c>
      <c r="L173" s="203">
        <f t="shared" si="36"/>
        <v>0.50289017341040465</v>
      </c>
      <c r="M173" s="198" t="s">
        <v>600</v>
      </c>
      <c r="N173" s="204">
        <v>43091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67</v>
      </c>
      <c r="B174" s="206">
        <v>42600</v>
      </c>
      <c r="C174" s="206"/>
      <c r="D174" s="207" t="s">
        <v>122</v>
      </c>
      <c r="E174" s="208" t="s">
        <v>595</v>
      </c>
      <c r="F174" s="209">
        <v>133.5</v>
      </c>
      <c r="G174" s="209"/>
      <c r="H174" s="210">
        <v>126.5</v>
      </c>
      <c r="I174" s="210">
        <v>178</v>
      </c>
      <c r="J174" s="211" t="s">
        <v>738</v>
      </c>
      <c r="K174" s="212">
        <f t="shared" si="35"/>
        <v>-7</v>
      </c>
      <c r="L174" s="213">
        <f t="shared" si="36"/>
        <v>-5.2434456928838954E-2</v>
      </c>
      <c r="M174" s="209" t="s">
        <v>614</v>
      </c>
      <c r="N174" s="206">
        <v>42615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5">
        <v>68</v>
      </c>
      <c r="B175" s="196">
        <v>42613</v>
      </c>
      <c r="C175" s="196"/>
      <c r="D175" s="197" t="s">
        <v>739</v>
      </c>
      <c r="E175" s="198" t="s">
        <v>595</v>
      </c>
      <c r="F175" s="199">
        <v>560</v>
      </c>
      <c r="G175" s="198"/>
      <c r="H175" s="198">
        <v>725</v>
      </c>
      <c r="I175" s="200">
        <v>725</v>
      </c>
      <c r="J175" s="201" t="s">
        <v>644</v>
      </c>
      <c r="K175" s="202">
        <f t="shared" si="35"/>
        <v>165</v>
      </c>
      <c r="L175" s="203">
        <f t="shared" si="36"/>
        <v>0.29464285714285715</v>
      </c>
      <c r="M175" s="198" t="s">
        <v>600</v>
      </c>
      <c r="N175" s="204">
        <v>42456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69</v>
      </c>
      <c r="B176" s="196">
        <v>42614</v>
      </c>
      <c r="C176" s="196"/>
      <c r="D176" s="197" t="s">
        <v>740</v>
      </c>
      <c r="E176" s="198" t="s">
        <v>595</v>
      </c>
      <c r="F176" s="199">
        <v>160.5</v>
      </c>
      <c r="G176" s="198"/>
      <c r="H176" s="198">
        <v>210</v>
      </c>
      <c r="I176" s="200">
        <v>210</v>
      </c>
      <c r="J176" s="201" t="s">
        <v>644</v>
      </c>
      <c r="K176" s="202">
        <f t="shared" si="35"/>
        <v>49.5</v>
      </c>
      <c r="L176" s="203">
        <f t="shared" si="36"/>
        <v>0.30841121495327101</v>
      </c>
      <c r="M176" s="198" t="s">
        <v>600</v>
      </c>
      <c r="N176" s="204">
        <v>42871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70</v>
      </c>
      <c r="B177" s="196">
        <v>42646</v>
      </c>
      <c r="C177" s="196"/>
      <c r="D177" s="197" t="s">
        <v>418</v>
      </c>
      <c r="E177" s="198" t="s">
        <v>595</v>
      </c>
      <c r="F177" s="199">
        <v>430</v>
      </c>
      <c r="G177" s="198"/>
      <c r="H177" s="198">
        <v>596</v>
      </c>
      <c r="I177" s="200">
        <v>575</v>
      </c>
      <c r="J177" s="201" t="s">
        <v>741</v>
      </c>
      <c r="K177" s="202">
        <v>166</v>
      </c>
      <c r="L177" s="203">
        <v>0.38604651162790699</v>
      </c>
      <c r="M177" s="198" t="s">
        <v>600</v>
      </c>
      <c r="N177" s="204">
        <v>42769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5">
        <v>71</v>
      </c>
      <c r="B178" s="196">
        <v>42657</v>
      </c>
      <c r="C178" s="196"/>
      <c r="D178" s="197" t="s">
        <v>742</v>
      </c>
      <c r="E178" s="198" t="s">
        <v>595</v>
      </c>
      <c r="F178" s="199">
        <v>280</v>
      </c>
      <c r="G178" s="198"/>
      <c r="H178" s="198">
        <v>345</v>
      </c>
      <c r="I178" s="200">
        <v>345</v>
      </c>
      <c r="J178" s="201" t="s">
        <v>644</v>
      </c>
      <c r="K178" s="202">
        <f t="shared" ref="K178:K183" si="37">H178-F178</f>
        <v>65</v>
      </c>
      <c r="L178" s="203">
        <f t="shared" ref="L178:L179" si="38">K178/F178</f>
        <v>0.23214285714285715</v>
      </c>
      <c r="M178" s="198" t="s">
        <v>600</v>
      </c>
      <c r="N178" s="204">
        <v>42814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72</v>
      </c>
      <c r="B179" s="196">
        <v>42657</v>
      </c>
      <c r="C179" s="196"/>
      <c r="D179" s="197" t="s">
        <v>743</v>
      </c>
      <c r="E179" s="198" t="s">
        <v>595</v>
      </c>
      <c r="F179" s="199">
        <v>245</v>
      </c>
      <c r="G179" s="198"/>
      <c r="H179" s="198">
        <v>325.5</v>
      </c>
      <c r="I179" s="200">
        <v>330</v>
      </c>
      <c r="J179" s="201" t="s">
        <v>744</v>
      </c>
      <c r="K179" s="202">
        <f t="shared" si="37"/>
        <v>80.5</v>
      </c>
      <c r="L179" s="203">
        <f t="shared" si="38"/>
        <v>0.32857142857142857</v>
      </c>
      <c r="M179" s="198" t="s">
        <v>600</v>
      </c>
      <c r="N179" s="204">
        <v>42769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5">
        <v>73</v>
      </c>
      <c r="B180" s="196">
        <v>42660</v>
      </c>
      <c r="C180" s="196"/>
      <c r="D180" s="197" t="s">
        <v>745</v>
      </c>
      <c r="E180" s="198" t="s">
        <v>595</v>
      </c>
      <c r="F180" s="199">
        <v>125</v>
      </c>
      <c r="G180" s="198"/>
      <c r="H180" s="198">
        <v>160</v>
      </c>
      <c r="I180" s="200">
        <v>160</v>
      </c>
      <c r="J180" s="201" t="s">
        <v>698</v>
      </c>
      <c r="K180" s="202">
        <f t="shared" si="37"/>
        <v>35</v>
      </c>
      <c r="L180" s="203">
        <v>0.28000000000000003</v>
      </c>
      <c r="M180" s="198" t="s">
        <v>600</v>
      </c>
      <c r="N180" s="204">
        <v>42803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5">
        <v>74</v>
      </c>
      <c r="B181" s="196">
        <v>42660</v>
      </c>
      <c r="C181" s="196"/>
      <c r="D181" s="197" t="s">
        <v>746</v>
      </c>
      <c r="E181" s="198" t="s">
        <v>595</v>
      </c>
      <c r="F181" s="199">
        <v>114</v>
      </c>
      <c r="G181" s="198"/>
      <c r="H181" s="198">
        <v>145</v>
      </c>
      <c r="I181" s="200">
        <v>145</v>
      </c>
      <c r="J181" s="201" t="s">
        <v>698</v>
      </c>
      <c r="K181" s="202">
        <f t="shared" si="37"/>
        <v>31</v>
      </c>
      <c r="L181" s="203">
        <f t="shared" ref="L181:L183" si="39">K181/F181</f>
        <v>0.27192982456140352</v>
      </c>
      <c r="M181" s="198" t="s">
        <v>600</v>
      </c>
      <c r="N181" s="204">
        <v>42859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75</v>
      </c>
      <c r="B182" s="196">
        <v>42660</v>
      </c>
      <c r="C182" s="196"/>
      <c r="D182" s="197" t="s">
        <v>747</v>
      </c>
      <c r="E182" s="198" t="s">
        <v>595</v>
      </c>
      <c r="F182" s="199">
        <v>212</v>
      </c>
      <c r="G182" s="198"/>
      <c r="H182" s="198">
        <v>280</v>
      </c>
      <c r="I182" s="200">
        <v>276</v>
      </c>
      <c r="J182" s="201" t="s">
        <v>748</v>
      </c>
      <c r="K182" s="202">
        <f t="shared" si="37"/>
        <v>68</v>
      </c>
      <c r="L182" s="203">
        <f t="shared" si="39"/>
        <v>0.32075471698113206</v>
      </c>
      <c r="M182" s="198" t="s">
        <v>600</v>
      </c>
      <c r="N182" s="204">
        <v>42858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76</v>
      </c>
      <c r="B183" s="196">
        <v>42678</v>
      </c>
      <c r="C183" s="196"/>
      <c r="D183" s="197" t="s">
        <v>467</v>
      </c>
      <c r="E183" s="198" t="s">
        <v>595</v>
      </c>
      <c r="F183" s="199">
        <v>155</v>
      </c>
      <c r="G183" s="198"/>
      <c r="H183" s="198">
        <v>210</v>
      </c>
      <c r="I183" s="200">
        <v>210</v>
      </c>
      <c r="J183" s="201" t="s">
        <v>749</v>
      </c>
      <c r="K183" s="202">
        <f t="shared" si="37"/>
        <v>55</v>
      </c>
      <c r="L183" s="203">
        <f t="shared" si="39"/>
        <v>0.35483870967741937</v>
      </c>
      <c r="M183" s="198" t="s">
        <v>600</v>
      </c>
      <c r="N183" s="204">
        <v>42944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77</v>
      </c>
      <c r="B184" s="206">
        <v>42710</v>
      </c>
      <c r="C184" s="206"/>
      <c r="D184" s="207" t="s">
        <v>750</v>
      </c>
      <c r="E184" s="208" t="s">
        <v>595</v>
      </c>
      <c r="F184" s="209">
        <v>150.5</v>
      </c>
      <c r="G184" s="209"/>
      <c r="H184" s="210">
        <v>72.5</v>
      </c>
      <c r="I184" s="210">
        <v>174</v>
      </c>
      <c r="J184" s="211" t="s">
        <v>751</v>
      </c>
      <c r="K184" s="212">
        <v>-78</v>
      </c>
      <c r="L184" s="213">
        <v>-0.51827242524916906</v>
      </c>
      <c r="M184" s="209" t="s">
        <v>614</v>
      </c>
      <c r="N184" s="206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5">
        <v>78</v>
      </c>
      <c r="B185" s="196">
        <v>42712</v>
      </c>
      <c r="C185" s="196"/>
      <c r="D185" s="197" t="s">
        <v>752</v>
      </c>
      <c r="E185" s="198" t="s">
        <v>595</v>
      </c>
      <c r="F185" s="199">
        <v>380</v>
      </c>
      <c r="G185" s="198"/>
      <c r="H185" s="198">
        <v>478</v>
      </c>
      <c r="I185" s="200">
        <v>468</v>
      </c>
      <c r="J185" s="201" t="s">
        <v>698</v>
      </c>
      <c r="K185" s="202">
        <f t="shared" ref="K185:K187" si="40">H185-F185</f>
        <v>98</v>
      </c>
      <c r="L185" s="203">
        <f t="shared" ref="L185:L187" si="41">K185/F185</f>
        <v>0.25789473684210529</v>
      </c>
      <c r="M185" s="198" t="s">
        <v>600</v>
      </c>
      <c r="N185" s="204">
        <v>43025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79</v>
      </c>
      <c r="B186" s="196">
        <v>42734</v>
      </c>
      <c r="C186" s="196"/>
      <c r="D186" s="197" t="s">
        <v>121</v>
      </c>
      <c r="E186" s="198" t="s">
        <v>595</v>
      </c>
      <c r="F186" s="199">
        <v>305</v>
      </c>
      <c r="G186" s="198"/>
      <c r="H186" s="198">
        <v>375</v>
      </c>
      <c r="I186" s="200">
        <v>375</v>
      </c>
      <c r="J186" s="201" t="s">
        <v>698</v>
      </c>
      <c r="K186" s="202">
        <f t="shared" si="40"/>
        <v>70</v>
      </c>
      <c r="L186" s="203">
        <f t="shared" si="41"/>
        <v>0.22950819672131148</v>
      </c>
      <c r="M186" s="198" t="s">
        <v>600</v>
      </c>
      <c r="N186" s="204">
        <v>42768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80</v>
      </c>
      <c r="B187" s="196">
        <v>42739</v>
      </c>
      <c r="C187" s="196"/>
      <c r="D187" s="197" t="s">
        <v>104</v>
      </c>
      <c r="E187" s="198" t="s">
        <v>595</v>
      </c>
      <c r="F187" s="199">
        <v>99.5</v>
      </c>
      <c r="G187" s="198"/>
      <c r="H187" s="198">
        <v>158</v>
      </c>
      <c r="I187" s="200">
        <v>158</v>
      </c>
      <c r="J187" s="201" t="s">
        <v>698</v>
      </c>
      <c r="K187" s="202">
        <f t="shared" si="40"/>
        <v>58.5</v>
      </c>
      <c r="L187" s="203">
        <f t="shared" si="41"/>
        <v>0.5879396984924623</v>
      </c>
      <c r="M187" s="198" t="s">
        <v>600</v>
      </c>
      <c r="N187" s="204">
        <v>42898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81</v>
      </c>
      <c r="B188" s="196">
        <v>42739</v>
      </c>
      <c r="C188" s="196"/>
      <c r="D188" s="197" t="s">
        <v>104</v>
      </c>
      <c r="E188" s="198" t="s">
        <v>595</v>
      </c>
      <c r="F188" s="199">
        <v>99.5</v>
      </c>
      <c r="G188" s="198"/>
      <c r="H188" s="198">
        <v>158</v>
      </c>
      <c r="I188" s="200">
        <v>158</v>
      </c>
      <c r="J188" s="201" t="s">
        <v>698</v>
      </c>
      <c r="K188" s="202">
        <v>58.5</v>
      </c>
      <c r="L188" s="203">
        <v>0.58793969849246197</v>
      </c>
      <c r="M188" s="198" t="s">
        <v>600</v>
      </c>
      <c r="N188" s="204">
        <v>42898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82</v>
      </c>
      <c r="B189" s="196">
        <v>42786</v>
      </c>
      <c r="C189" s="196"/>
      <c r="D189" s="197" t="s">
        <v>211</v>
      </c>
      <c r="E189" s="198" t="s">
        <v>595</v>
      </c>
      <c r="F189" s="199">
        <v>140.5</v>
      </c>
      <c r="G189" s="198"/>
      <c r="H189" s="198">
        <v>220</v>
      </c>
      <c r="I189" s="200">
        <v>220</v>
      </c>
      <c r="J189" s="201" t="s">
        <v>698</v>
      </c>
      <c r="K189" s="202">
        <f>H189-F189</f>
        <v>79.5</v>
      </c>
      <c r="L189" s="203">
        <f>K189/F189</f>
        <v>0.5658362989323843</v>
      </c>
      <c r="M189" s="198" t="s">
        <v>600</v>
      </c>
      <c r="N189" s="204">
        <v>42864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5">
        <v>83</v>
      </c>
      <c r="B190" s="196">
        <v>42786</v>
      </c>
      <c r="C190" s="196"/>
      <c r="D190" s="197" t="s">
        <v>753</v>
      </c>
      <c r="E190" s="198" t="s">
        <v>595</v>
      </c>
      <c r="F190" s="199">
        <v>202.5</v>
      </c>
      <c r="G190" s="198"/>
      <c r="H190" s="198">
        <v>234</v>
      </c>
      <c r="I190" s="200">
        <v>234</v>
      </c>
      <c r="J190" s="201" t="s">
        <v>698</v>
      </c>
      <c r="K190" s="202">
        <v>31.5</v>
      </c>
      <c r="L190" s="203">
        <v>0.155555555555556</v>
      </c>
      <c r="M190" s="198" t="s">
        <v>600</v>
      </c>
      <c r="N190" s="204">
        <v>42836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84</v>
      </c>
      <c r="B191" s="196">
        <v>42818</v>
      </c>
      <c r="C191" s="196"/>
      <c r="D191" s="197" t="s">
        <v>754</v>
      </c>
      <c r="E191" s="198" t="s">
        <v>595</v>
      </c>
      <c r="F191" s="199">
        <v>300.5</v>
      </c>
      <c r="G191" s="198"/>
      <c r="H191" s="198">
        <v>417.5</v>
      </c>
      <c r="I191" s="200">
        <v>420</v>
      </c>
      <c r="J191" s="201" t="s">
        <v>755</v>
      </c>
      <c r="K191" s="202">
        <f>H191-F191</f>
        <v>117</v>
      </c>
      <c r="L191" s="203">
        <f>K191/F191</f>
        <v>0.38935108153078202</v>
      </c>
      <c r="M191" s="198" t="s">
        <v>600</v>
      </c>
      <c r="N191" s="204">
        <v>43070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85</v>
      </c>
      <c r="B192" s="196">
        <v>42818</v>
      </c>
      <c r="C192" s="196"/>
      <c r="D192" s="197" t="s">
        <v>728</v>
      </c>
      <c r="E192" s="198" t="s">
        <v>595</v>
      </c>
      <c r="F192" s="199">
        <v>850</v>
      </c>
      <c r="G192" s="198"/>
      <c r="H192" s="198">
        <v>1042.5</v>
      </c>
      <c r="I192" s="200">
        <v>1023</v>
      </c>
      <c r="J192" s="201" t="s">
        <v>756</v>
      </c>
      <c r="K192" s="202">
        <v>192.5</v>
      </c>
      <c r="L192" s="203">
        <v>0.22647058823529401</v>
      </c>
      <c r="M192" s="198" t="s">
        <v>600</v>
      </c>
      <c r="N192" s="204">
        <v>42830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86</v>
      </c>
      <c r="B193" s="196">
        <v>42830</v>
      </c>
      <c r="C193" s="196"/>
      <c r="D193" s="197" t="s">
        <v>498</v>
      </c>
      <c r="E193" s="198" t="s">
        <v>595</v>
      </c>
      <c r="F193" s="199">
        <v>785</v>
      </c>
      <c r="G193" s="198"/>
      <c r="H193" s="198">
        <v>930</v>
      </c>
      <c r="I193" s="200">
        <v>920</v>
      </c>
      <c r="J193" s="201" t="s">
        <v>757</v>
      </c>
      <c r="K193" s="202">
        <f>H193-F193</f>
        <v>145</v>
      </c>
      <c r="L193" s="203">
        <f>K193/F193</f>
        <v>0.18471337579617833</v>
      </c>
      <c r="M193" s="198" t="s">
        <v>600</v>
      </c>
      <c r="N193" s="204">
        <v>42976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87</v>
      </c>
      <c r="B194" s="206">
        <v>42831</v>
      </c>
      <c r="C194" s="206"/>
      <c r="D194" s="207" t="s">
        <v>758</v>
      </c>
      <c r="E194" s="208" t="s">
        <v>595</v>
      </c>
      <c r="F194" s="209">
        <v>40</v>
      </c>
      <c r="G194" s="209"/>
      <c r="H194" s="210">
        <v>13.1</v>
      </c>
      <c r="I194" s="210">
        <v>60</v>
      </c>
      <c r="J194" s="211" t="s">
        <v>759</v>
      </c>
      <c r="K194" s="212">
        <v>-26.9</v>
      </c>
      <c r="L194" s="213">
        <v>-0.67249999999999999</v>
      </c>
      <c r="M194" s="209" t="s">
        <v>614</v>
      </c>
      <c r="N194" s="20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88</v>
      </c>
      <c r="B195" s="196">
        <v>42837</v>
      </c>
      <c r="C195" s="196"/>
      <c r="D195" s="197" t="s">
        <v>102</v>
      </c>
      <c r="E195" s="198" t="s">
        <v>595</v>
      </c>
      <c r="F195" s="199">
        <v>289.5</v>
      </c>
      <c r="G195" s="198"/>
      <c r="H195" s="198">
        <v>354</v>
      </c>
      <c r="I195" s="200">
        <v>360</v>
      </c>
      <c r="J195" s="201" t="s">
        <v>760</v>
      </c>
      <c r="K195" s="202">
        <f t="shared" ref="K195:K203" si="42">H195-F195</f>
        <v>64.5</v>
      </c>
      <c r="L195" s="203">
        <f t="shared" ref="L195:L203" si="43">K195/F195</f>
        <v>0.22279792746113988</v>
      </c>
      <c r="M195" s="198" t="s">
        <v>600</v>
      </c>
      <c r="N195" s="204">
        <v>43040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89</v>
      </c>
      <c r="B196" s="196">
        <v>42845</v>
      </c>
      <c r="C196" s="196"/>
      <c r="D196" s="197" t="s">
        <v>438</v>
      </c>
      <c r="E196" s="198" t="s">
        <v>595</v>
      </c>
      <c r="F196" s="199">
        <v>700</v>
      </c>
      <c r="G196" s="198"/>
      <c r="H196" s="198">
        <v>840</v>
      </c>
      <c r="I196" s="200">
        <v>840</v>
      </c>
      <c r="J196" s="201" t="s">
        <v>761</v>
      </c>
      <c r="K196" s="202">
        <f t="shared" si="42"/>
        <v>140</v>
      </c>
      <c r="L196" s="203">
        <f t="shared" si="43"/>
        <v>0.2</v>
      </c>
      <c r="M196" s="198" t="s">
        <v>600</v>
      </c>
      <c r="N196" s="204">
        <v>42893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5">
        <v>90</v>
      </c>
      <c r="B197" s="196">
        <v>42887</v>
      </c>
      <c r="C197" s="196"/>
      <c r="D197" s="197" t="s">
        <v>762</v>
      </c>
      <c r="E197" s="198" t="s">
        <v>595</v>
      </c>
      <c r="F197" s="199">
        <v>130</v>
      </c>
      <c r="G197" s="198"/>
      <c r="H197" s="198">
        <v>144.25</v>
      </c>
      <c r="I197" s="200">
        <v>170</v>
      </c>
      <c r="J197" s="201" t="s">
        <v>763</v>
      </c>
      <c r="K197" s="202">
        <f t="shared" si="42"/>
        <v>14.25</v>
      </c>
      <c r="L197" s="203">
        <f t="shared" si="43"/>
        <v>0.10961538461538461</v>
      </c>
      <c r="M197" s="198" t="s">
        <v>600</v>
      </c>
      <c r="N197" s="204">
        <v>43675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91</v>
      </c>
      <c r="B198" s="196">
        <v>42901</v>
      </c>
      <c r="C198" s="196"/>
      <c r="D198" s="197" t="s">
        <v>764</v>
      </c>
      <c r="E198" s="198" t="s">
        <v>595</v>
      </c>
      <c r="F198" s="199">
        <v>214.5</v>
      </c>
      <c r="G198" s="198"/>
      <c r="H198" s="198">
        <v>262</v>
      </c>
      <c r="I198" s="200">
        <v>262</v>
      </c>
      <c r="J198" s="201" t="s">
        <v>627</v>
      </c>
      <c r="K198" s="202">
        <f t="shared" si="42"/>
        <v>47.5</v>
      </c>
      <c r="L198" s="203">
        <f t="shared" si="43"/>
        <v>0.22144522144522144</v>
      </c>
      <c r="M198" s="198" t="s">
        <v>600</v>
      </c>
      <c r="N198" s="204">
        <v>42977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6">
        <v>92</v>
      </c>
      <c r="B199" s="227">
        <v>42933</v>
      </c>
      <c r="C199" s="227"/>
      <c r="D199" s="228" t="s">
        <v>765</v>
      </c>
      <c r="E199" s="229" t="s">
        <v>595</v>
      </c>
      <c r="F199" s="230">
        <v>370</v>
      </c>
      <c r="G199" s="229"/>
      <c r="H199" s="229">
        <v>447.5</v>
      </c>
      <c r="I199" s="231">
        <v>450</v>
      </c>
      <c r="J199" s="232" t="s">
        <v>698</v>
      </c>
      <c r="K199" s="202">
        <f t="shared" si="42"/>
        <v>77.5</v>
      </c>
      <c r="L199" s="233">
        <f t="shared" si="43"/>
        <v>0.20945945945945946</v>
      </c>
      <c r="M199" s="229" t="s">
        <v>600</v>
      </c>
      <c r="N199" s="234">
        <v>43035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6">
        <v>93</v>
      </c>
      <c r="B200" s="227">
        <v>42943</v>
      </c>
      <c r="C200" s="227"/>
      <c r="D200" s="228" t="s">
        <v>209</v>
      </c>
      <c r="E200" s="229" t="s">
        <v>595</v>
      </c>
      <c r="F200" s="230">
        <v>657.5</v>
      </c>
      <c r="G200" s="229"/>
      <c r="H200" s="229">
        <v>825</v>
      </c>
      <c r="I200" s="231">
        <v>820</v>
      </c>
      <c r="J200" s="232" t="s">
        <v>698</v>
      </c>
      <c r="K200" s="202">
        <f t="shared" si="42"/>
        <v>167.5</v>
      </c>
      <c r="L200" s="233">
        <f t="shared" si="43"/>
        <v>0.25475285171102663</v>
      </c>
      <c r="M200" s="229" t="s">
        <v>600</v>
      </c>
      <c r="N200" s="234">
        <v>43090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94</v>
      </c>
      <c r="B201" s="196">
        <v>42964</v>
      </c>
      <c r="C201" s="196"/>
      <c r="D201" s="197" t="s">
        <v>386</v>
      </c>
      <c r="E201" s="198" t="s">
        <v>595</v>
      </c>
      <c r="F201" s="199">
        <v>605</v>
      </c>
      <c r="G201" s="198"/>
      <c r="H201" s="198">
        <v>750</v>
      </c>
      <c r="I201" s="200">
        <v>750</v>
      </c>
      <c r="J201" s="201" t="s">
        <v>757</v>
      </c>
      <c r="K201" s="202">
        <f t="shared" si="42"/>
        <v>145</v>
      </c>
      <c r="L201" s="203">
        <f t="shared" si="43"/>
        <v>0.23966942148760331</v>
      </c>
      <c r="M201" s="198" t="s">
        <v>600</v>
      </c>
      <c r="N201" s="204">
        <v>43027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95</v>
      </c>
      <c r="B202" s="206">
        <v>42979</v>
      </c>
      <c r="C202" s="206"/>
      <c r="D202" s="214" t="s">
        <v>766</v>
      </c>
      <c r="E202" s="209" t="s">
        <v>595</v>
      </c>
      <c r="F202" s="209">
        <v>255</v>
      </c>
      <c r="G202" s="210"/>
      <c r="H202" s="210">
        <v>217.25</v>
      </c>
      <c r="I202" s="210">
        <v>320</v>
      </c>
      <c r="J202" s="211" t="s">
        <v>767</v>
      </c>
      <c r="K202" s="212">
        <f t="shared" si="42"/>
        <v>-37.75</v>
      </c>
      <c r="L202" s="215">
        <f t="shared" si="43"/>
        <v>-0.14803921568627451</v>
      </c>
      <c r="M202" s="209" t="s">
        <v>614</v>
      </c>
      <c r="N202" s="20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96</v>
      </c>
      <c r="B203" s="196">
        <v>42997</v>
      </c>
      <c r="C203" s="196"/>
      <c r="D203" s="197" t="s">
        <v>768</v>
      </c>
      <c r="E203" s="198" t="s">
        <v>595</v>
      </c>
      <c r="F203" s="199">
        <v>215</v>
      </c>
      <c r="G203" s="198"/>
      <c r="H203" s="198">
        <v>258</v>
      </c>
      <c r="I203" s="200">
        <v>258</v>
      </c>
      <c r="J203" s="201" t="s">
        <v>698</v>
      </c>
      <c r="K203" s="202">
        <f t="shared" si="42"/>
        <v>43</v>
      </c>
      <c r="L203" s="203">
        <f t="shared" si="43"/>
        <v>0.2</v>
      </c>
      <c r="M203" s="198" t="s">
        <v>600</v>
      </c>
      <c r="N203" s="204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5">
        <v>97</v>
      </c>
      <c r="B204" s="196">
        <v>42997</v>
      </c>
      <c r="C204" s="196"/>
      <c r="D204" s="197" t="s">
        <v>768</v>
      </c>
      <c r="E204" s="198" t="s">
        <v>595</v>
      </c>
      <c r="F204" s="199">
        <v>215</v>
      </c>
      <c r="G204" s="198"/>
      <c r="H204" s="198">
        <v>258</v>
      </c>
      <c r="I204" s="200">
        <v>258</v>
      </c>
      <c r="J204" s="232" t="s">
        <v>698</v>
      </c>
      <c r="K204" s="202">
        <v>43</v>
      </c>
      <c r="L204" s="203">
        <v>0.2</v>
      </c>
      <c r="M204" s="198" t="s">
        <v>600</v>
      </c>
      <c r="N204" s="204">
        <v>43040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6">
        <v>98</v>
      </c>
      <c r="B205" s="227">
        <v>42998</v>
      </c>
      <c r="C205" s="227"/>
      <c r="D205" s="228" t="s">
        <v>769</v>
      </c>
      <c r="E205" s="229" t="s">
        <v>595</v>
      </c>
      <c r="F205" s="199">
        <v>75</v>
      </c>
      <c r="G205" s="229"/>
      <c r="H205" s="229">
        <v>90</v>
      </c>
      <c r="I205" s="231">
        <v>90</v>
      </c>
      <c r="J205" s="201" t="s">
        <v>770</v>
      </c>
      <c r="K205" s="202">
        <f t="shared" ref="K205:K210" si="44">H205-F205</f>
        <v>15</v>
      </c>
      <c r="L205" s="203">
        <f t="shared" ref="L205:L210" si="45">K205/F205</f>
        <v>0.2</v>
      </c>
      <c r="M205" s="198" t="s">
        <v>600</v>
      </c>
      <c r="N205" s="204">
        <v>43019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6">
        <v>99</v>
      </c>
      <c r="B206" s="227">
        <v>43011</v>
      </c>
      <c r="C206" s="227"/>
      <c r="D206" s="228" t="s">
        <v>771</v>
      </c>
      <c r="E206" s="229" t="s">
        <v>595</v>
      </c>
      <c r="F206" s="230">
        <v>315</v>
      </c>
      <c r="G206" s="229"/>
      <c r="H206" s="229">
        <v>392</v>
      </c>
      <c r="I206" s="231">
        <v>384</v>
      </c>
      <c r="J206" s="232" t="s">
        <v>772</v>
      </c>
      <c r="K206" s="202">
        <f t="shared" si="44"/>
        <v>77</v>
      </c>
      <c r="L206" s="233">
        <f t="shared" si="45"/>
        <v>0.24444444444444444</v>
      </c>
      <c r="M206" s="229" t="s">
        <v>600</v>
      </c>
      <c r="N206" s="234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6">
        <v>100</v>
      </c>
      <c r="B207" s="227">
        <v>43013</v>
      </c>
      <c r="C207" s="227"/>
      <c r="D207" s="228" t="s">
        <v>471</v>
      </c>
      <c r="E207" s="229" t="s">
        <v>595</v>
      </c>
      <c r="F207" s="230">
        <v>145</v>
      </c>
      <c r="G207" s="229"/>
      <c r="H207" s="229">
        <v>179</v>
      </c>
      <c r="I207" s="231">
        <v>180</v>
      </c>
      <c r="J207" s="232" t="s">
        <v>773</v>
      </c>
      <c r="K207" s="202">
        <f t="shared" si="44"/>
        <v>34</v>
      </c>
      <c r="L207" s="233">
        <f t="shared" si="45"/>
        <v>0.23448275862068965</v>
      </c>
      <c r="M207" s="229" t="s">
        <v>600</v>
      </c>
      <c r="N207" s="234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6">
        <v>101</v>
      </c>
      <c r="B208" s="227">
        <v>43014</v>
      </c>
      <c r="C208" s="227"/>
      <c r="D208" s="228" t="s">
        <v>361</v>
      </c>
      <c r="E208" s="229" t="s">
        <v>595</v>
      </c>
      <c r="F208" s="230">
        <v>256</v>
      </c>
      <c r="G208" s="229"/>
      <c r="H208" s="229">
        <v>323</v>
      </c>
      <c r="I208" s="231">
        <v>320</v>
      </c>
      <c r="J208" s="232" t="s">
        <v>698</v>
      </c>
      <c r="K208" s="202">
        <f t="shared" si="44"/>
        <v>67</v>
      </c>
      <c r="L208" s="233">
        <f t="shared" si="45"/>
        <v>0.26171875</v>
      </c>
      <c r="M208" s="229" t="s">
        <v>600</v>
      </c>
      <c r="N208" s="234">
        <v>43067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6">
        <v>102</v>
      </c>
      <c r="B209" s="227">
        <v>43017</v>
      </c>
      <c r="C209" s="227"/>
      <c r="D209" s="228" t="s">
        <v>375</v>
      </c>
      <c r="E209" s="229" t="s">
        <v>595</v>
      </c>
      <c r="F209" s="230">
        <v>137.5</v>
      </c>
      <c r="G209" s="229"/>
      <c r="H209" s="229">
        <v>184</v>
      </c>
      <c r="I209" s="231">
        <v>183</v>
      </c>
      <c r="J209" s="232" t="s">
        <v>774</v>
      </c>
      <c r="K209" s="202">
        <f t="shared" si="44"/>
        <v>46.5</v>
      </c>
      <c r="L209" s="233">
        <f t="shared" si="45"/>
        <v>0.33818181818181819</v>
      </c>
      <c r="M209" s="229" t="s">
        <v>600</v>
      </c>
      <c r="N209" s="234">
        <v>43108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6">
        <v>103</v>
      </c>
      <c r="B210" s="227">
        <v>43018</v>
      </c>
      <c r="C210" s="227"/>
      <c r="D210" s="228" t="s">
        <v>775</v>
      </c>
      <c r="E210" s="229" t="s">
        <v>595</v>
      </c>
      <c r="F210" s="230">
        <v>125.5</v>
      </c>
      <c r="G210" s="229"/>
      <c r="H210" s="229">
        <v>158</v>
      </c>
      <c r="I210" s="231">
        <v>155</v>
      </c>
      <c r="J210" s="232" t="s">
        <v>776</v>
      </c>
      <c r="K210" s="202">
        <f t="shared" si="44"/>
        <v>32.5</v>
      </c>
      <c r="L210" s="233">
        <f t="shared" si="45"/>
        <v>0.25896414342629481</v>
      </c>
      <c r="M210" s="229" t="s">
        <v>600</v>
      </c>
      <c r="N210" s="234">
        <v>43067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6">
        <v>104</v>
      </c>
      <c r="B211" s="227">
        <v>43018</v>
      </c>
      <c r="C211" s="227"/>
      <c r="D211" s="228" t="s">
        <v>777</v>
      </c>
      <c r="E211" s="229" t="s">
        <v>595</v>
      </c>
      <c r="F211" s="230">
        <v>895</v>
      </c>
      <c r="G211" s="229"/>
      <c r="H211" s="229">
        <v>1122.5</v>
      </c>
      <c r="I211" s="231">
        <v>1078</v>
      </c>
      <c r="J211" s="232" t="s">
        <v>778</v>
      </c>
      <c r="K211" s="202">
        <v>227.5</v>
      </c>
      <c r="L211" s="233">
        <v>0.25418994413407803</v>
      </c>
      <c r="M211" s="229" t="s">
        <v>600</v>
      </c>
      <c r="N211" s="234">
        <v>43117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6">
        <v>105</v>
      </c>
      <c r="B212" s="227">
        <v>43020</v>
      </c>
      <c r="C212" s="227"/>
      <c r="D212" s="228" t="s">
        <v>370</v>
      </c>
      <c r="E212" s="229" t="s">
        <v>595</v>
      </c>
      <c r="F212" s="230">
        <v>525</v>
      </c>
      <c r="G212" s="229"/>
      <c r="H212" s="229">
        <v>629</v>
      </c>
      <c r="I212" s="231">
        <v>629</v>
      </c>
      <c r="J212" s="232" t="s">
        <v>698</v>
      </c>
      <c r="K212" s="202">
        <v>104</v>
      </c>
      <c r="L212" s="233">
        <v>0.19809523809523799</v>
      </c>
      <c r="M212" s="229" t="s">
        <v>600</v>
      </c>
      <c r="N212" s="234">
        <v>43119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6">
        <v>106</v>
      </c>
      <c r="B213" s="227">
        <v>43046</v>
      </c>
      <c r="C213" s="227"/>
      <c r="D213" s="228" t="s">
        <v>411</v>
      </c>
      <c r="E213" s="229" t="s">
        <v>595</v>
      </c>
      <c r="F213" s="230">
        <v>740</v>
      </c>
      <c r="G213" s="229"/>
      <c r="H213" s="229">
        <v>892.5</v>
      </c>
      <c r="I213" s="231">
        <v>900</v>
      </c>
      <c r="J213" s="232" t="s">
        <v>779</v>
      </c>
      <c r="K213" s="202">
        <f t="shared" ref="K213:K215" si="46">H213-F213</f>
        <v>152.5</v>
      </c>
      <c r="L213" s="233">
        <f t="shared" ref="L213:L215" si="47">K213/F213</f>
        <v>0.20608108108108109</v>
      </c>
      <c r="M213" s="229" t="s">
        <v>600</v>
      </c>
      <c r="N213" s="234">
        <v>43052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107</v>
      </c>
      <c r="B214" s="196">
        <v>43073</v>
      </c>
      <c r="C214" s="196"/>
      <c r="D214" s="197" t="s">
        <v>780</v>
      </c>
      <c r="E214" s="198" t="s">
        <v>595</v>
      </c>
      <c r="F214" s="199">
        <v>118.5</v>
      </c>
      <c r="G214" s="198"/>
      <c r="H214" s="198">
        <v>143.5</v>
      </c>
      <c r="I214" s="200">
        <v>145</v>
      </c>
      <c r="J214" s="201" t="s">
        <v>781</v>
      </c>
      <c r="K214" s="202">
        <f t="shared" si="46"/>
        <v>25</v>
      </c>
      <c r="L214" s="203">
        <f t="shared" si="47"/>
        <v>0.2109704641350211</v>
      </c>
      <c r="M214" s="198" t="s">
        <v>600</v>
      </c>
      <c r="N214" s="204">
        <v>43097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108</v>
      </c>
      <c r="B215" s="206">
        <v>43090</v>
      </c>
      <c r="C215" s="206"/>
      <c r="D215" s="207" t="s">
        <v>443</v>
      </c>
      <c r="E215" s="208" t="s">
        <v>595</v>
      </c>
      <c r="F215" s="209">
        <v>715</v>
      </c>
      <c r="G215" s="209"/>
      <c r="H215" s="210">
        <v>500</v>
      </c>
      <c r="I215" s="210">
        <v>872</v>
      </c>
      <c r="J215" s="211" t="s">
        <v>782</v>
      </c>
      <c r="K215" s="212">
        <f t="shared" si="46"/>
        <v>-215</v>
      </c>
      <c r="L215" s="213">
        <f t="shared" si="47"/>
        <v>-0.30069930069930068</v>
      </c>
      <c r="M215" s="209" t="s">
        <v>614</v>
      </c>
      <c r="N215" s="206">
        <v>43670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5">
        <v>109</v>
      </c>
      <c r="B216" s="196">
        <v>43098</v>
      </c>
      <c r="C216" s="196"/>
      <c r="D216" s="197" t="s">
        <v>771</v>
      </c>
      <c r="E216" s="198" t="s">
        <v>595</v>
      </c>
      <c r="F216" s="199">
        <v>435</v>
      </c>
      <c r="G216" s="198"/>
      <c r="H216" s="198">
        <v>542.5</v>
      </c>
      <c r="I216" s="200">
        <v>539</v>
      </c>
      <c r="J216" s="201" t="s">
        <v>698</v>
      </c>
      <c r="K216" s="202">
        <v>107.5</v>
      </c>
      <c r="L216" s="203">
        <v>0.247126436781609</v>
      </c>
      <c r="M216" s="198" t="s">
        <v>600</v>
      </c>
      <c r="N216" s="204">
        <v>43206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110</v>
      </c>
      <c r="B217" s="196">
        <v>43098</v>
      </c>
      <c r="C217" s="196"/>
      <c r="D217" s="197" t="s">
        <v>563</v>
      </c>
      <c r="E217" s="198" t="s">
        <v>595</v>
      </c>
      <c r="F217" s="199">
        <v>885</v>
      </c>
      <c r="G217" s="198"/>
      <c r="H217" s="198">
        <v>1090</v>
      </c>
      <c r="I217" s="200">
        <v>1084</v>
      </c>
      <c r="J217" s="201" t="s">
        <v>698</v>
      </c>
      <c r="K217" s="202">
        <v>205</v>
      </c>
      <c r="L217" s="203">
        <v>0.23163841807909599</v>
      </c>
      <c r="M217" s="198" t="s">
        <v>600</v>
      </c>
      <c r="N217" s="204">
        <v>43213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111</v>
      </c>
      <c r="B218" s="236">
        <v>43192</v>
      </c>
      <c r="C218" s="236"/>
      <c r="D218" s="214" t="s">
        <v>783</v>
      </c>
      <c r="E218" s="209" t="s">
        <v>595</v>
      </c>
      <c r="F218" s="237">
        <v>478.5</v>
      </c>
      <c r="G218" s="209"/>
      <c r="H218" s="209">
        <v>442</v>
      </c>
      <c r="I218" s="210">
        <v>613</v>
      </c>
      <c r="J218" s="211" t="s">
        <v>784</v>
      </c>
      <c r="K218" s="212">
        <f t="shared" ref="K218:K221" si="48">H218-F218</f>
        <v>-36.5</v>
      </c>
      <c r="L218" s="213">
        <f t="shared" ref="L218:L221" si="49">K218/F218</f>
        <v>-7.6280041797283177E-2</v>
      </c>
      <c r="M218" s="209" t="s">
        <v>614</v>
      </c>
      <c r="N218" s="206">
        <v>43762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112</v>
      </c>
      <c r="B219" s="206">
        <v>43194</v>
      </c>
      <c r="C219" s="206"/>
      <c r="D219" s="207" t="s">
        <v>785</v>
      </c>
      <c r="E219" s="208" t="s">
        <v>595</v>
      </c>
      <c r="F219" s="209">
        <f>141.5-7.3</f>
        <v>134.19999999999999</v>
      </c>
      <c r="G219" s="209"/>
      <c r="H219" s="210">
        <v>77</v>
      </c>
      <c r="I219" s="210">
        <v>180</v>
      </c>
      <c r="J219" s="211" t="s">
        <v>786</v>
      </c>
      <c r="K219" s="212">
        <f t="shared" si="48"/>
        <v>-57.199999999999989</v>
      </c>
      <c r="L219" s="213">
        <f t="shared" si="49"/>
        <v>-0.42622950819672129</v>
      </c>
      <c r="M219" s="209" t="s">
        <v>614</v>
      </c>
      <c r="N219" s="206">
        <v>43522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113</v>
      </c>
      <c r="B220" s="206">
        <v>43209</v>
      </c>
      <c r="C220" s="206"/>
      <c r="D220" s="207" t="s">
        <v>787</v>
      </c>
      <c r="E220" s="208" t="s">
        <v>595</v>
      </c>
      <c r="F220" s="209">
        <v>430</v>
      </c>
      <c r="G220" s="209"/>
      <c r="H220" s="210">
        <v>220</v>
      </c>
      <c r="I220" s="210">
        <v>537</v>
      </c>
      <c r="J220" s="211" t="s">
        <v>788</v>
      </c>
      <c r="K220" s="212">
        <f t="shared" si="48"/>
        <v>-210</v>
      </c>
      <c r="L220" s="213">
        <f t="shared" si="49"/>
        <v>-0.48837209302325579</v>
      </c>
      <c r="M220" s="209" t="s">
        <v>614</v>
      </c>
      <c r="N220" s="206">
        <v>43252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6">
        <v>114</v>
      </c>
      <c r="B221" s="227">
        <v>43220</v>
      </c>
      <c r="C221" s="227"/>
      <c r="D221" s="228" t="s">
        <v>789</v>
      </c>
      <c r="E221" s="229" t="s">
        <v>595</v>
      </c>
      <c r="F221" s="229">
        <v>153.5</v>
      </c>
      <c r="G221" s="229"/>
      <c r="H221" s="229">
        <v>196</v>
      </c>
      <c r="I221" s="231">
        <v>196</v>
      </c>
      <c r="J221" s="201" t="s">
        <v>790</v>
      </c>
      <c r="K221" s="202">
        <f t="shared" si="48"/>
        <v>42.5</v>
      </c>
      <c r="L221" s="203">
        <f t="shared" si="49"/>
        <v>0.27687296416938112</v>
      </c>
      <c r="M221" s="198" t="s">
        <v>600</v>
      </c>
      <c r="N221" s="204">
        <v>43605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115</v>
      </c>
      <c r="B222" s="206">
        <v>43306</v>
      </c>
      <c r="C222" s="206"/>
      <c r="D222" s="207" t="s">
        <v>758</v>
      </c>
      <c r="E222" s="208" t="s">
        <v>595</v>
      </c>
      <c r="F222" s="209">
        <v>27.5</v>
      </c>
      <c r="G222" s="209"/>
      <c r="H222" s="210">
        <v>13.1</v>
      </c>
      <c r="I222" s="210">
        <v>60</v>
      </c>
      <c r="J222" s="211" t="s">
        <v>791</v>
      </c>
      <c r="K222" s="212">
        <v>-14.4</v>
      </c>
      <c r="L222" s="213">
        <v>-0.52363636363636401</v>
      </c>
      <c r="M222" s="209" t="s">
        <v>614</v>
      </c>
      <c r="N222" s="206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5">
        <v>116</v>
      </c>
      <c r="B223" s="236">
        <v>43318</v>
      </c>
      <c r="C223" s="236"/>
      <c r="D223" s="214" t="s">
        <v>792</v>
      </c>
      <c r="E223" s="209" t="s">
        <v>595</v>
      </c>
      <c r="F223" s="209">
        <v>148.5</v>
      </c>
      <c r="G223" s="209"/>
      <c r="H223" s="209">
        <v>102</v>
      </c>
      <c r="I223" s="210">
        <v>182</v>
      </c>
      <c r="J223" s="211" t="s">
        <v>793</v>
      </c>
      <c r="K223" s="212">
        <f>H223-F223</f>
        <v>-46.5</v>
      </c>
      <c r="L223" s="213">
        <f>K223/F223</f>
        <v>-0.31313131313131315</v>
      </c>
      <c r="M223" s="209" t="s">
        <v>614</v>
      </c>
      <c r="N223" s="206">
        <v>43661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117</v>
      </c>
      <c r="B224" s="196">
        <v>43335</v>
      </c>
      <c r="C224" s="196"/>
      <c r="D224" s="197" t="s">
        <v>794</v>
      </c>
      <c r="E224" s="198" t="s">
        <v>595</v>
      </c>
      <c r="F224" s="229">
        <v>285</v>
      </c>
      <c r="G224" s="198"/>
      <c r="H224" s="198">
        <v>355</v>
      </c>
      <c r="I224" s="200">
        <v>364</v>
      </c>
      <c r="J224" s="201" t="s">
        <v>795</v>
      </c>
      <c r="K224" s="202">
        <v>70</v>
      </c>
      <c r="L224" s="203">
        <v>0.24561403508771901</v>
      </c>
      <c r="M224" s="198" t="s">
        <v>600</v>
      </c>
      <c r="N224" s="204">
        <v>43455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118</v>
      </c>
      <c r="B225" s="196">
        <v>43341</v>
      </c>
      <c r="C225" s="196"/>
      <c r="D225" s="197" t="s">
        <v>401</v>
      </c>
      <c r="E225" s="198" t="s">
        <v>595</v>
      </c>
      <c r="F225" s="229">
        <v>525</v>
      </c>
      <c r="G225" s="198"/>
      <c r="H225" s="198">
        <v>585</v>
      </c>
      <c r="I225" s="200">
        <v>635</v>
      </c>
      <c r="J225" s="201" t="s">
        <v>796</v>
      </c>
      <c r="K225" s="202">
        <f t="shared" ref="K225:K276" si="50">H225-F225</f>
        <v>60</v>
      </c>
      <c r="L225" s="203">
        <f t="shared" ref="L225:L276" si="51">K225/F225</f>
        <v>0.11428571428571428</v>
      </c>
      <c r="M225" s="198" t="s">
        <v>600</v>
      </c>
      <c r="N225" s="204">
        <v>43662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119</v>
      </c>
      <c r="B226" s="196">
        <v>43395</v>
      </c>
      <c r="C226" s="196"/>
      <c r="D226" s="197" t="s">
        <v>386</v>
      </c>
      <c r="E226" s="198" t="s">
        <v>595</v>
      </c>
      <c r="F226" s="229">
        <v>475</v>
      </c>
      <c r="G226" s="198"/>
      <c r="H226" s="198">
        <v>574</v>
      </c>
      <c r="I226" s="200">
        <v>570</v>
      </c>
      <c r="J226" s="201" t="s">
        <v>698</v>
      </c>
      <c r="K226" s="202">
        <f t="shared" si="50"/>
        <v>99</v>
      </c>
      <c r="L226" s="203">
        <f t="shared" si="51"/>
        <v>0.20842105263157895</v>
      </c>
      <c r="M226" s="198" t="s">
        <v>600</v>
      </c>
      <c r="N226" s="204">
        <v>43403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6">
        <v>120</v>
      </c>
      <c r="B227" s="227">
        <v>43397</v>
      </c>
      <c r="C227" s="227"/>
      <c r="D227" s="228" t="s">
        <v>797</v>
      </c>
      <c r="E227" s="229" t="s">
        <v>595</v>
      </c>
      <c r="F227" s="229">
        <v>707.5</v>
      </c>
      <c r="G227" s="229"/>
      <c r="H227" s="229">
        <v>872</v>
      </c>
      <c r="I227" s="231">
        <v>872</v>
      </c>
      <c r="J227" s="232" t="s">
        <v>698</v>
      </c>
      <c r="K227" s="202">
        <f t="shared" si="50"/>
        <v>164.5</v>
      </c>
      <c r="L227" s="233">
        <f t="shared" si="51"/>
        <v>0.23250883392226149</v>
      </c>
      <c r="M227" s="229" t="s">
        <v>600</v>
      </c>
      <c r="N227" s="234">
        <v>43482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6">
        <v>121</v>
      </c>
      <c r="B228" s="227">
        <v>43398</v>
      </c>
      <c r="C228" s="227"/>
      <c r="D228" s="228" t="s">
        <v>798</v>
      </c>
      <c r="E228" s="229" t="s">
        <v>595</v>
      </c>
      <c r="F228" s="229">
        <v>162</v>
      </c>
      <c r="G228" s="229"/>
      <c r="H228" s="229">
        <v>204</v>
      </c>
      <c r="I228" s="231">
        <v>209</v>
      </c>
      <c r="J228" s="232" t="s">
        <v>799</v>
      </c>
      <c r="K228" s="202">
        <f t="shared" si="50"/>
        <v>42</v>
      </c>
      <c r="L228" s="233">
        <f t="shared" si="51"/>
        <v>0.25925925925925924</v>
      </c>
      <c r="M228" s="229" t="s">
        <v>600</v>
      </c>
      <c r="N228" s="234">
        <v>43539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6">
        <v>122</v>
      </c>
      <c r="B229" s="227">
        <v>43399</v>
      </c>
      <c r="C229" s="227"/>
      <c r="D229" s="228" t="s">
        <v>491</v>
      </c>
      <c r="E229" s="229" t="s">
        <v>595</v>
      </c>
      <c r="F229" s="229">
        <v>240</v>
      </c>
      <c r="G229" s="229"/>
      <c r="H229" s="229">
        <v>297</v>
      </c>
      <c r="I229" s="231">
        <v>297</v>
      </c>
      <c r="J229" s="232" t="s">
        <v>698</v>
      </c>
      <c r="K229" s="238">
        <f t="shared" si="50"/>
        <v>57</v>
      </c>
      <c r="L229" s="233">
        <f t="shared" si="51"/>
        <v>0.23749999999999999</v>
      </c>
      <c r="M229" s="229" t="s">
        <v>600</v>
      </c>
      <c r="N229" s="234">
        <v>43417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123</v>
      </c>
      <c r="B230" s="196">
        <v>43439</v>
      </c>
      <c r="C230" s="196"/>
      <c r="D230" s="197" t="s">
        <v>800</v>
      </c>
      <c r="E230" s="198" t="s">
        <v>595</v>
      </c>
      <c r="F230" s="198">
        <v>202.5</v>
      </c>
      <c r="G230" s="198"/>
      <c r="H230" s="198">
        <v>255</v>
      </c>
      <c r="I230" s="200">
        <v>252</v>
      </c>
      <c r="J230" s="201" t="s">
        <v>698</v>
      </c>
      <c r="K230" s="202">
        <f t="shared" si="50"/>
        <v>52.5</v>
      </c>
      <c r="L230" s="203">
        <f t="shared" si="51"/>
        <v>0.25925925925925924</v>
      </c>
      <c r="M230" s="198" t="s">
        <v>600</v>
      </c>
      <c r="N230" s="204">
        <v>43542</v>
      </c>
      <c r="O230" s="1"/>
      <c r="P230" s="1"/>
      <c r="Q230" s="1"/>
      <c r="R230" s="6" t="s">
        <v>801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6">
        <v>124</v>
      </c>
      <c r="B231" s="227">
        <v>43465</v>
      </c>
      <c r="C231" s="196"/>
      <c r="D231" s="228" t="s">
        <v>160</v>
      </c>
      <c r="E231" s="229" t="s">
        <v>595</v>
      </c>
      <c r="F231" s="229">
        <v>710</v>
      </c>
      <c r="G231" s="229"/>
      <c r="H231" s="229">
        <v>866</v>
      </c>
      <c r="I231" s="231">
        <v>866</v>
      </c>
      <c r="J231" s="232" t="s">
        <v>698</v>
      </c>
      <c r="K231" s="202">
        <f t="shared" si="50"/>
        <v>156</v>
      </c>
      <c r="L231" s="203">
        <f t="shared" si="51"/>
        <v>0.21971830985915494</v>
      </c>
      <c r="M231" s="198" t="s">
        <v>600</v>
      </c>
      <c r="N231" s="204">
        <v>43553</v>
      </c>
      <c r="O231" s="1"/>
      <c r="P231" s="1"/>
      <c r="Q231" s="1"/>
      <c r="R231" s="6" t="s">
        <v>801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6">
        <v>125</v>
      </c>
      <c r="B232" s="227">
        <v>43522</v>
      </c>
      <c r="C232" s="227"/>
      <c r="D232" s="228" t="s">
        <v>175</v>
      </c>
      <c r="E232" s="229" t="s">
        <v>595</v>
      </c>
      <c r="F232" s="229">
        <v>337.25</v>
      </c>
      <c r="G232" s="229"/>
      <c r="H232" s="229">
        <v>398.5</v>
      </c>
      <c r="I232" s="231">
        <v>411</v>
      </c>
      <c r="J232" s="201" t="s">
        <v>802</v>
      </c>
      <c r="K232" s="202">
        <f t="shared" si="50"/>
        <v>61.25</v>
      </c>
      <c r="L232" s="203">
        <f t="shared" si="51"/>
        <v>0.1816160118606375</v>
      </c>
      <c r="M232" s="198" t="s">
        <v>600</v>
      </c>
      <c r="N232" s="204">
        <v>43760</v>
      </c>
      <c r="O232" s="1"/>
      <c r="P232" s="1"/>
      <c r="Q232" s="1"/>
      <c r="R232" s="6" t="s">
        <v>801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9">
        <v>126</v>
      </c>
      <c r="B233" s="240">
        <v>43559</v>
      </c>
      <c r="C233" s="240"/>
      <c r="D233" s="241" t="s">
        <v>803</v>
      </c>
      <c r="E233" s="242" t="s">
        <v>595</v>
      </c>
      <c r="F233" s="242">
        <v>130</v>
      </c>
      <c r="G233" s="242"/>
      <c r="H233" s="242">
        <v>65</v>
      </c>
      <c r="I233" s="243">
        <v>158</v>
      </c>
      <c r="J233" s="211" t="s">
        <v>804</v>
      </c>
      <c r="K233" s="212">
        <f t="shared" si="50"/>
        <v>-65</v>
      </c>
      <c r="L233" s="213">
        <f t="shared" si="51"/>
        <v>-0.5</v>
      </c>
      <c r="M233" s="209" t="s">
        <v>614</v>
      </c>
      <c r="N233" s="206">
        <v>43726</v>
      </c>
      <c r="O233" s="1"/>
      <c r="P233" s="1"/>
      <c r="Q233" s="1"/>
      <c r="R233" s="6" t="s">
        <v>805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6">
        <v>127</v>
      </c>
      <c r="B234" s="227">
        <v>43017</v>
      </c>
      <c r="C234" s="227"/>
      <c r="D234" s="228" t="s">
        <v>211</v>
      </c>
      <c r="E234" s="229" t="s">
        <v>595</v>
      </c>
      <c r="F234" s="229">
        <v>141.5</v>
      </c>
      <c r="G234" s="229"/>
      <c r="H234" s="229">
        <v>183.5</v>
      </c>
      <c r="I234" s="231">
        <v>210</v>
      </c>
      <c r="J234" s="201" t="s">
        <v>799</v>
      </c>
      <c r="K234" s="202">
        <f t="shared" si="50"/>
        <v>42</v>
      </c>
      <c r="L234" s="203">
        <f t="shared" si="51"/>
        <v>0.29681978798586572</v>
      </c>
      <c r="M234" s="198" t="s">
        <v>600</v>
      </c>
      <c r="N234" s="204">
        <v>43042</v>
      </c>
      <c r="O234" s="1"/>
      <c r="P234" s="1"/>
      <c r="Q234" s="1"/>
      <c r="R234" s="6" t="s">
        <v>805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9">
        <v>128</v>
      </c>
      <c r="B235" s="240">
        <v>43074</v>
      </c>
      <c r="C235" s="240"/>
      <c r="D235" s="241" t="s">
        <v>806</v>
      </c>
      <c r="E235" s="242" t="s">
        <v>595</v>
      </c>
      <c r="F235" s="237">
        <v>172</v>
      </c>
      <c r="G235" s="242"/>
      <c r="H235" s="242">
        <v>155.25</v>
      </c>
      <c r="I235" s="243">
        <v>230</v>
      </c>
      <c r="J235" s="211" t="s">
        <v>807</v>
      </c>
      <c r="K235" s="212">
        <f t="shared" si="50"/>
        <v>-16.75</v>
      </c>
      <c r="L235" s="213">
        <f t="shared" si="51"/>
        <v>-9.7383720930232565E-2</v>
      </c>
      <c r="M235" s="209" t="s">
        <v>614</v>
      </c>
      <c r="N235" s="206">
        <v>43787</v>
      </c>
      <c r="O235" s="1"/>
      <c r="P235" s="1"/>
      <c r="Q235" s="1"/>
      <c r="R235" s="6" t="s">
        <v>805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6">
        <v>129</v>
      </c>
      <c r="B236" s="227">
        <v>43398</v>
      </c>
      <c r="C236" s="227"/>
      <c r="D236" s="228" t="s">
        <v>120</v>
      </c>
      <c r="E236" s="229" t="s">
        <v>595</v>
      </c>
      <c r="F236" s="229">
        <v>698.5</v>
      </c>
      <c r="G236" s="229"/>
      <c r="H236" s="229">
        <v>890</v>
      </c>
      <c r="I236" s="231">
        <v>890</v>
      </c>
      <c r="J236" s="201" t="s">
        <v>808</v>
      </c>
      <c r="K236" s="202">
        <f t="shared" si="50"/>
        <v>191.5</v>
      </c>
      <c r="L236" s="203">
        <f t="shared" si="51"/>
        <v>0.27415891195418757</v>
      </c>
      <c r="M236" s="198" t="s">
        <v>600</v>
      </c>
      <c r="N236" s="204">
        <v>44328</v>
      </c>
      <c r="O236" s="1"/>
      <c r="P236" s="1"/>
      <c r="Q236" s="1"/>
      <c r="R236" s="6" t="s">
        <v>801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6">
        <v>130</v>
      </c>
      <c r="B237" s="227">
        <v>42877</v>
      </c>
      <c r="C237" s="227"/>
      <c r="D237" s="228" t="s">
        <v>809</v>
      </c>
      <c r="E237" s="229" t="s">
        <v>595</v>
      </c>
      <c r="F237" s="229">
        <v>127.6</v>
      </c>
      <c r="G237" s="229"/>
      <c r="H237" s="229">
        <v>138</v>
      </c>
      <c r="I237" s="231">
        <v>190</v>
      </c>
      <c r="J237" s="201" t="s">
        <v>810</v>
      </c>
      <c r="K237" s="202">
        <f t="shared" si="50"/>
        <v>10.400000000000006</v>
      </c>
      <c r="L237" s="203">
        <f t="shared" si="51"/>
        <v>8.1504702194357417E-2</v>
      </c>
      <c r="M237" s="198" t="s">
        <v>600</v>
      </c>
      <c r="N237" s="204">
        <v>43774</v>
      </c>
      <c r="O237" s="1"/>
      <c r="P237" s="1"/>
      <c r="Q237" s="1"/>
      <c r="R237" s="6" t="s">
        <v>805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6">
        <v>131</v>
      </c>
      <c r="B238" s="227">
        <v>43158</v>
      </c>
      <c r="C238" s="227"/>
      <c r="D238" s="228" t="s">
        <v>811</v>
      </c>
      <c r="E238" s="229" t="s">
        <v>595</v>
      </c>
      <c r="F238" s="229">
        <v>317</v>
      </c>
      <c r="G238" s="229"/>
      <c r="H238" s="229">
        <v>382.5</v>
      </c>
      <c r="I238" s="231">
        <v>398</v>
      </c>
      <c r="J238" s="201" t="s">
        <v>812</v>
      </c>
      <c r="K238" s="202">
        <f t="shared" si="50"/>
        <v>65.5</v>
      </c>
      <c r="L238" s="203">
        <f t="shared" si="51"/>
        <v>0.20662460567823343</v>
      </c>
      <c r="M238" s="198" t="s">
        <v>600</v>
      </c>
      <c r="N238" s="204">
        <v>44238</v>
      </c>
      <c r="O238" s="1"/>
      <c r="P238" s="1"/>
      <c r="Q238" s="1"/>
      <c r="R238" s="6" t="s">
        <v>805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9">
        <v>132</v>
      </c>
      <c r="B239" s="240">
        <v>43164</v>
      </c>
      <c r="C239" s="240"/>
      <c r="D239" s="241" t="s">
        <v>167</v>
      </c>
      <c r="E239" s="242" t="s">
        <v>595</v>
      </c>
      <c r="F239" s="237">
        <f>510-14.4</f>
        <v>495.6</v>
      </c>
      <c r="G239" s="242"/>
      <c r="H239" s="242">
        <v>350</v>
      </c>
      <c r="I239" s="243">
        <v>672</v>
      </c>
      <c r="J239" s="211" t="s">
        <v>813</v>
      </c>
      <c r="K239" s="212">
        <f t="shared" si="50"/>
        <v>-145.60000000000002</v>
      </c>
      <c r="L239" s="213">
        <f t="shared" si="51"/>
        <v>-0.29378531073446329</v>
      </c>
      <c r="M239" s="209" t="s">
        <v>614</v>
      </c>
      <c r="N239" s="206">
        <v>43887</v>
      </c>
      <c r="O239" s="1"/>
      <c r="P239" s="1"/>
      <c r="Q239" s="1"/>
      <c r="R239" s="6" t="s">
        <v>801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9">
        <v>133</v>
      </c>
      <c r="B240" s="240">
        <v>43237</v>
      </c>
      <c r="C240" s="240"/>
      <c r="D240" s="241" t="s">
        <v>814</v>
      </c>
      <c r="E240" s="242" t="s">
        <v>595</v>
      </c>
      <c r="F240" s="237">
        <v>230.3</v>
      </c>
      <c r="G240" s="242"/>
      <c r="H240" s="242">
        <v>102.5</v>
      </c>
      <c r="I240" s="243">
        <v>348</v>
      </c>
      <c r="J240" s="211" t="s">
        <v>815</v>
      </c>
      <c r="K240" s="212">
        <f t="shared" si="50"/>
        <v>-127.80000000000001</v>
      </c>
      <c r="L240" s="213">
        <f t="shared" si="51"/>
        <v>-0.55492835432045162</v>
      </c>
      <c r="M240" s="209" t="s">
        <v>614</v>
      </c>
      <c r="N240" s="206">
        <v>43896</v>
      </c>
      <c r="O240" s="1"/>
      <c r="P240" s="1"/>
      <c r="Q240" s="1"/>
      <c r="R240" s="6" t="s">
        <v>801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6">
        <v>134</v>
      </c>
      <c r="B241" s="227">
        <v>43258</v>
      </c>
      <c r="C241" s="227"/>
      <c r="D241" s="228" t="s">
        <v>447</v>
      </c>
      <c r="E241" s="229" t="s">
        <v>595</v>
      </c>
      <c r="F241" s="229">
        <f>342.5-5.1</f>
        <v>337.4</v>
      </c>
      <c r="G241" s="229"/>
      <c r="H241" s="229">
        <v>412.5</v>
      </c>
      <c r="I241" s="231">
        <v>439</v>
      </c>
      <c r="J241" s="201" t="s">
        <v>816</v>
      </c>
      <c r="K241" s="202">
        <f t="shared" si="50"/>
        <v>75.100000000000023</v>
      </c>
      <c r="L241" s="203">
        <f t="shared" si="51"/>
        <v>0.22258446947243635</v>
      </c>
      <c r="M241" s="198" t="s">
        <v>600</v>
      </c>
      <c r="N241" s="204">
        <v>44230</v>
      </c>
      <c r="O241" s="1"/>
      <c r="P241" s="1"/>
      <c r="Q241" s="1"/>
      <c r="R241" s="6" t="s">
        <v>805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135</v>
      </c>
      <c r="B242" s="219">
        <v>43285</v>
      </c>
      <c r="C242" s="219"/>
      <c r="D242" s="220" t="s">
        <v>58</v>
      </c>
      <c r="E242" s="221" t="s">
        <v>595</v>
      </c>
      <c r="F242" s="221">
        <f>127.5-5.53</f>
        <v>121.97</v>
      </c>
      <c r="G242" s="222"/>
      <c r="H242" s="222">
        <v>122.5</v>
      </c>
      <c r="I242" s="222">
        <v>170</v>
      </c>
      <c r="J242" s="223" t="s">
        <v>817</v>
      </c>
      <c r="K242" s="224">
        <f t="shared" si="50"/>
        <v>0.53000000000000114</v>
      </c>
      <c r="L242" s="225">
        <f t="shared" si="51"/>
        <v>4.3453308190538747E-3</v>
      </c>
      <c r="M242" s="221" t="s">
        <v>624</v>
      </c>
      <c r="N242" s="219">
        <v>44431</v>
      </c>
      <c r="O242" s="1"/>
      <c r="P242" s="1"/>
      <c r="Q242" s="1"/>
      <c r="R242" s="6" t="s">
        <v>801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9">
        <v>136</v>
      </c>
      <c r="B243" s="240">
        <v>43294</v>
      </c>
      <c r="C243" s="240"/>
      <c r="D243" s="241" t="s">
        <v>818</v>
      </c>
      <c r="E243" s="242" t="s">
        <v>595</v>
      </c>
      <c r="F243" s="237">
        <v>46.5</v>
      </c>
      <c r="G243" s="242"/>
      <c r="H243" s="242">
        <v>17</v>
      </c>
      <c r="I243" s="243">
        <v>59</v>
      </c>
      <c r="J243" s="211" t="s">
        <v>819</v>
      </c>
      <c r="K243" s="212">
        <f t="shared" si="50"/>
        <v>-29.5</v>
      </c>
      <c r="L243" s="213">
        <f t="shared" si="51"/>
        <v>-0.63440860215053763</v>
      </c>
      <c r="M243" s="209" t="s">
        <v>614</v>
      </c>
      <c r="N243" s="206">
        <v>43887</v>
      </c>
      <c r="O243" s="1"/>
      <c r="P243" s="1"/>
      <c r="Q243" s="1"/>
      <c r="R243" s="6" t="s">
        <v>801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6">
        <v>137</v>
      </c>
      <c r="B244" s="227">
        <v>43396</v>
      </c>
      <c r="C244" s="227"/>
      <c r="D244" s="228" t="s">
        <v>430</v>
      </c>
      <c r="E244" s="229" t="s">
        <v>595</v>
      </c>
      <c r="F244" s="229">
        <v>156.5</v>
      </c>
      <c r="G244" s="229"/>
      <c r="H244" s="229">
        <v>207.5</v>
      </c>
      <c r="I244" s="231">
        <v>191</v>
      </c>
      <c r="J244" s="201" t="s">
        <v>698</v>
      </c>
      <c r="K244" s="202">
        <f t="shared" si="50"/>
        <v>51</v>
      </c>
      <c r="L244" s="203">
        <f t="shared" si="51"/>
        <v>0.32587859424920129</v>
      </c>
      <c r="M244" s="198" t="s">
        <v>600</v>
      </c>
      <c r="N244" s="204">
        <v>44369</v>
      </c>
      <c r="O244" s="1"/>
      <c r="P244" s="1"/>
      <c r="Q244" s="1"/>
      <c r="R244" s="6" t="s">
        <v>801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6">
        <v>138</v>
      </c>
      <c r="B245" s="227">
        <v>43439</v>
      </c>
      <c r="C245" s="227"/>
      <c r="D245" s="228" t="s">
        <v>349</v>
      </c>
      <c r="E245" s="229" t="s">
        <v>595</v>
      </c>
      <c r="F245" s="229">
        <v>259.5</v>
      </c>
      <c r="G245" s="229"/>
      <c r="H245" s="229">
        <v>320</v>
      </c>
      <c r="I245" s="231">
        <v>320</v>
      </c>
      <c r="J245" s="201" t="s">
        <v>698</v>
      </c>
      <c r="K245" s="202">
        <f t="shared" si="50"/>
        <v>60.5</v>
      </c>
      <c r="L245" s="203">
        <f t="shared" si="51"/>
        <v>0.23314065510597304</v>
      </c>
      <c r="M245" s="198" t="s">
        <v>600</v>
      </c>
      <c r="N245" s="204">
        <v>44323</v>
      </c>
      <c r="O245" s="1"/>
      <c r="P245" s="1"/>
      <c r="Q245" s="1"/>
      <c r="R245" s="6" t="s">
        <v>801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9">
        <v>139</v>
      </c>
      <c r="B246" s="240">
        <v>43439</v>
      </c>
      <c r="C246" s="240"/>
      <c r="D246" s="241" t="s">
        <v>820</v>
      </c>
      <c r="E246" s="242" t="s">
        <v>595</v>
      </c>
      <c r="F246" s="242">
        <v>715</v>
      </c>
      <c r="G246" s="242"/>
      <c r="H246" s="242">
        <v>445</v>
      </c>
      <c r="I246" s="243">
        <v>840</v>
      </c>
      <c r="J246" s="211" t="s">
        <v>821</v>
      </c>
      <c r="K246" s="212">
        <f t="shared" si="50"/>
        <v>-270</v>
      </c>
      <c r="L246" s="213">
        <f t="shared" si="51"/>
        <v>-0.3776223776223776</v>
      </c>
      <c r="M246" s="209" t="s">
        <v>614</v>
      </c>
      <c r="N246" s="206">
        <v>43800</v>
      </c>
      <c r="O246" s="1"/>
      <c r="P246" s="1"/>
      <c r="Q246" s="1"/>
      <c r="R246" s="6" t="s">
        <v>801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6">
        <v>140</v>
      </c>
      <c r="B247" s="227">
        <v>43469</v>
      </c>
      <c r="C247" s="227"/>
      <c r="D247" s="228" t="s">
        <v>181</v>
      </c>
      <c r="E247" s="229" t="s">
        <v>595</v>
      </c>
      <c r="F247" s="229">
        <v>875</v>
      </c>
      <c r="G247" s="229"/>
      <c r="H247" s="229">
        <v>1165</v>
      </c>
      <c r="I247" s="231">
        <v>1185</v>
      </c>
      <c r="J247" s="201" t="s">
        <v>822</v>
      </c>
      <c r="K247" s="202">
        <f t="shared" si="50"/>
        <v>290</v>
      </c>
      <c r="L247" s="203">
        <f t="shared" si="51"/>
        <v>0.33142857142857141</v>
      </c>
      <c r="M247" s="198" t="s">
        <v>600</v>
      </c>
      <c r="N247" s="204">
        <v>43847</v>
      </c>
      <c r="O247" s="1"/>
      <c r="P247" s="1"/>
      <c r="Q247" s="1"/>
      <c r="R247" s="6" t="s">
        <v>801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6">
        <v>141</v>
      </c>
      <c r="B248" s="227">
        <v>43559</v>
      </c>
      <c r="C248" s="227"/>
      <c r="D248" s="228" t="s">
        <v>367</v>
      </c>
      <c r="E248" s="229" t="s">
        <v>595</v>
      </c>
      <c r="F248" s="229">
        <f>387-14.63</f>
        <v>372.37</v>
      </c>
      <c r="G248" s="229"/>
      <c r="H248" s="229">
        <v>490</v>
      </c>
      <c r="I248" s="231">
        <v>490</v>
      </c>
      <c r="J248" s="201" t="s">
        <v>698</v>
      </c>
      <c r="K248" s="202">
        <f t="shared" si="50"/>
        <v>117.63</v>
      </c>
      <c r="L248" s="203">
        <f t="shared" si="51"/>
        <v>0.31589548030185027</v>
      </c>
      <c r="M248" s="198" t="s">
        <v>600</v>
      </c>
      <c r="N248" s="204">
        <v>43850</v>
      </c>
      <c r="O248" s="1"/>
      <c r="P248" s="1"/>
      <c r="Q248" s="1"/>
      <c r="R248" s="6" t="s">
        <v>801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9">
        <v>142</v>
      </c>
      <c r="B249" s="240">
        <v>43578</v>
      </c>
      <c r="C249" s="240"/>
      <c r="D249" s="241" t="s">
        <v>823</v>
      </c>
      <c r="E249" s="242" t="s">
        <v>613</v>
      </c>
      <c r="F249" s="242">
        <v>220</v>
      </c>
      <c r="G249" s="242"/>
      <c r="H249" s="242">
        <v>127.5</v>
      </c>
      <c r="I249" s="243">
        <v>284</v>
      </c>
      <c r="J249" s="211" t="s">
        <v>824</v>
      </c>
      <c r="K249" s="212">
        <f t="shared" si="50"/>
        <v>-92.5</v>
      </c>
      <c r="L249" s="213">
        <f t="shared" si="51"/>
        <v>-0.42045454545454547</v>
      </c>
      <c r="M249" s="209" t="s">
        <v>614</v>
      </c>
      <c r="N249" s="206">
        <v>43896</v>
      </c>
      <c r="O249" s="1"/>
      <c r="P249" s="1"/>
      <c r="Q249" s="1"/>
      <c r="R249" s="6" t="s">
        <v>801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6">
        <v>143</v>
      </c>
      <c r="B250" s="227">
        <v>43622</v>
      </c>
      <c r="C250" s="227"/>
      <c r="D250" s="228" t="s">
        <v>492</v>
      </c>
      <c r="E250" s="229" t="s">
        <v>613</v>
      </c>
      <c r="F250" s="229">
        <v>332.8</v>
      </c>
      <c r="G250" s="229"/>
      <c r="H250" s="229">
        <v>405</v>
      </c>
      <c r="I250" s="231">
        <v>419</v>
      </c>
      <c r="J250" s="201" t="s">
        <v>825</v>
      </c>
      <c r="K250" s="202">
        <f t="shared" si="50"/>
        <v>72.199999999999989</v>
      </c>
      <c r="L250" s="203">
        <f t="shared" si="51"/>
        <v>0.21694711538461534</v>
      </c>
      <c r="M250" s="198" t="s">
        <v>600</v>
      </c>
      <c r="N250" s="204">
        <v>43860</v>
      </c>
      <c r="O250" s="1"/>
      <c r="P250" s="1"/>
      <c r="Q250" s="1"/>
      <c r="R250" s="6" t="s">
        <v>805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144</v>
      </c>
      <c r="B251" s="219">
        <v>43641</v>
      </c>
      <c r="C251" s="219"/>
      <c r="D251" s="220" t="s">
        <v>173</v>
      </c>
      <c r="E251" s="221" t="s">
        <v>595</v>
      </c>
      <c r="F251" s="221">
        <v>386</v>
      </c>
      <c r="G251" s="222"/>
      <c r="H251" s="222">
        <v>395</v>
      </c>
      <c r="I251" s="222">
        <v>452</v>
      </c>
      <c r="J251" s="223" t="s">
        <v>826</v>
      </c>
      <c r="K251" s="224">
        <f t="shared" si="50"/>
        <v>9</v>
      </c>
      <c r="L251" s="225">
        <f t="shared" si="51"/>
        <v>2.3316062176165803E-2</v>
      </c>
      <c r="M251" s="221" t="s">
        <v>624</v>
      </c>
      <c r="N251" s="219">
        <v>43868</v>
      </c>
      <c r="O251" s="1"/>
      <c r="P251" s="1"/>
      <c r="Q251" s="1"/>
      <c r="R251" s="6" t="s">
        <v>805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145</v>
      </c>
      <c r="B252" s="219">
        <v>43707</v>
      </c>
      <c r="C252" s="219"/>
      <c r="D252" s="220" t="s">
        <v>147</v>
      </c>
      <c r="E252" s="221" t="s">
        <v>595</v>
      </c>
      <c r="F252" s="221">
        <v>137.5</v>
      </c>
      <c r="G252" s="222"/>
      <c r="H252" s="222">
        <v>138.5</v>
      </c>
      <c r="I252" s="222">
        <v>190</v>
      </c>
      <c r="J252" s="223" t="s">
        <v>827</v>
      </c>
      <c r="K252" s="224">
        <f t="shared" si="50"/>
        <v>1</v>
      </c>
      <c r="L252" s="225">
        <f t="shared" si="51"/>
        <v>7.2727272727272727E-3</v>
      </c>
      <c r="M252" s="221" t="s">
        <v>624</v>
      </c>
      <c r="N252" s="219">
        <v>44432</v>
      </c>
      <c r="O252" s="1"/>
      <c r="P252" s="1"/>
      <c r="Q252" s="1"/>
      <c r="R252" s="6" t="s">
        <v>801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6">
        <v>146</v>
      </c>
      <c r="B253" s="227">
        <v>43731</v>
      </c>
      <c r="C253" s="227"/>
      <c r="D253" s="228" t="s">
        <v>440</v>
      </c>
      <c r="E253" s="229" t="s">
        <v>595</v>
      </c>
      <c r="F253" s="229">
        <v>235</v>
      </c>
      <c r="G253" s="229"/>
      <c r="H253" s="229">
        <v>295</v>
      </c>
      <c r="I253" s="231">
        <v>296</v>
      </c>
      <c r="J253" s="201" t="s">
        <v>828</v>
      </c>
      <c r="K253" s="202">
        <f t="shared" si="50"/>
        <v>60</v>
      </c>
      <c r="L253" s="203">
        <f t="shared" si="51"/>
        <v>0.25531914893617019</v>
      </c>
      <c r="M253" s="198" t="s">
        <v>600</v>
      </c>
      <c r="N253" s="204">
        <v>43844</v>
      </c>
      <c r="O253" s="1"/>
      <c r="P253" s="1"/>
      <c r="Q253" s="1"/>
      <c r="R253" s="6" t="s">
        <v>805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6">
        <v>147</v>
      </c>
      <c r="B254" s="227">
        <v>43752</v>
      </c>
      <c r="C254" s="227"/>
      <c r="D254" s="228" t="s">
        <v>829</v>
      </c>
      <c r="E254" s="229" t="s">
        <v>595</v>
      </c>
      <c r="F254" s="229">
        <v>277.5</v>
      </c>
      <c r="G254" s="229"/>
      <c r="H254" s="229">
        <v>333</v>
      </c>
      <c r="I254" s="231">
        <v>333</v>
      </c>
      <c r="J254" s="201" t="s">
        <v>830</v>
      </c>
      <c r="K254" s="202">
        <f t="shared" si="50"/>
        <v>55.5</v>
      </c>
      <c r="L254" s="203">
        <f t="shared" si="51"/>
        <v>0.2</v>
      </c>
      <c r="M254" s="198" t="s">
        <v>600</v>
      </c>
      <c r="N254" s="204">
        <v>43846</v>
      </c>
      <c r="O254" s="1"/>
      <c r="P254" s="1"/>
      <c r="Q254" s="1"/>
      <c r="R254" s="6" t="s">
        <v>801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6">
        <v>148</v>
      </c>
      <c r="B255" s="227">
        <v>43752</v>
      </c>
      <c r="C255" s="227"/>
      <c r="D255" s="228" t="s">
        <v>831</v>
      </c>
      <c r="E255" s="229" t="s">
        <v>595</v>
      </c>
      <c r="F255" s="229">
        <v>930</v>
      </c>
      <c r="G255" s="229"/>
      <c r="H255" s="229">
        <v>1165</v>
      </c>
      <c r="I255" s="231">
        <v>1200</v>
      </c>
      <c r="J255" s="201" t="s">
        <v>832</v>
      </c>
      <c r="K255" s="202">
        <f t="shared" si="50"/>
        <v>235</v>
      </c>
      <c r="L255" s="203">
        <f t="shared" si="51"/>
        <v>0.25268817204301075</v>
      </c>
      <c r="M255" s="198" t="s">
        <v>600</v>
      </c>
      <c r="N255" s="204">
        <v>43847</v>
      </c>
      <c r="O255" s="1"/>
      <c r="P255" s="1"/>
      <c r="Q255" s="1"/>
      <c r="R255" s="6" t="s">
        <v>805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6">
        <v>149</v>
      </c>
      <c r="B256" s="227">
        <v>43753</v>
      </c>
      <c r="C256" s="227"/>
      <c r="D256" s="228" t="s">
        <v>833</v>
      </c>
      <c r="E256" s="229" t="s">
        <v>595</v>
      </c>
      <c r="F256" s="199">
        <v>111</v>
      </c>
      <c r="G256" s="229"/>
      <c r="H256" s="229">
        <v>141</v>
      </c>
      <c r="I256" s="231">
        <v>141</v>
      </c>
      <c r="J256" s="201" t="s">
        <v>834</v>
      </c>
      <c r="K256" s="202">
        <f t="shared" si="50"/>
        <v>30</v>
      </c>
      <c r="L256" s="203">
        <f t="shared" si="51"/>
        <v>0.27027027027027029</v>
      </c>
      <c r="M256" s="198" t="s">
        <v>600</v>
      </c>
      <c r="N256" s="204">
        <v>44328</v>
      </c>
      <c r="O256" s="1"/>
      <c r="P256" s="1"/>
      <c r="Q256" s="1"/>
      <c r="R256" s="6" t="s">
        <v>805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6">
        <v>150</v>
      </c>
      <c r="B257" s="227">
        <v>43753</v>
      </c>
      <c r="C257" s="227"/>
      <c r="D257" s="228" t="s">
        <v>835</v>
      </c>
      <c r="E257" s="229" t="s">
        <v>595</v>
      </c>
      <c r="F257" s="199">
        <v>296</v>
      </c>
      <c r="G257" s="229"/>
      <c r="H257" s="229">
        <v>370</v>
      </c>
      <c r="I257" s="231">
        <v>370</v>
      </c>
      <c r="J257" s="201" t="s">
        <v>698</v>
      </c>
      <c r="K257" s="202">
        <f t="shared" si="50"/>
        <v>74</v>
      </c>
      <c r="L257" s="203">
        <f t="shared" si="51"/>
        <v>0.25</v>
      </c>
      <c r="M257" s="198" t="s">
        <v>600</v>
      </c>
      <c r="N257" s="204">
        <v>43853</v>
      </c>
      <c r="O257" s="1"/>
      <c r="P257" s="1"/>
      <c r="Q257" s="1"/>
      <c r="R257" s="6" t="s">
        <v>805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6">
        <v>151</v>
      </c>
      <c r="B258" s="227">
        <v>43754</v>
      </c>
      <c r="C258" s="227"/>
      <c r="D258" s="228" t="s">
        <v>836</v>
      </c>
      <c r="E258" s="229" t="s">
        <v>595</v>
      </c>
      <c r="F258" s="199">
        <v>300</v>
      </c>
      <c r="G258" s="229"/>
      <c r="H258" s="229">
        <v>382.5</v>
      </c>
      <c r="I258" s="231">
        <v>344</v>
      </c>
      <c r="J258" s="201" t="s">
        <v>837</v>
      </c>
      <c r="K258" s="202">
        <f t="shared" si="50"/>
        <v>82.5</v>
      </c>
      <c r="L258" s="203">
        <f t="shared" si="51"/>
        <v>0.27500000000000002</v>
      </c>
      <c r="M258" s="198" t="s">
        <v>600</v>
      </c>
      <c r="N258" s="204">
        <v>44238</v>
      </c>
      <c r="O258" s="1"/>
      <c r="P258" s="1"/>
      <c r="Q258" s="1"/>
      <c r="R258" s="6" t="s">
        <v>805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6">
        <v>152</v>
      </c>
      <c r="B259" s="227">
        <v>43832</v>
      </c>
      <c r="C259" s="227"/>
      <c r="D259" s="228" t="s">
        <v>838</v>
      </c>
      <c r="E259" s="229" t="s">
        <v>595</v>
      </c>
      <c r="F259" s="199">
        <v>495</v>
      </c>
      <c r="G259" s="229"/>
      <c r="H259" s="229">
        <v>595</v>
      </c>
      <c r="I259" s="231">
        <v>590</v>
      </c>
      <c r="J259" s="201" t="s">
        <v>629</v>
      </c>
      <c r="K259" s="202">
        <f t="shared" si="50"/>
        <v>100</v>
      </c>
      <c r="L259" s="203">
        <f t="shared" si="51"/>
        <v>0.20202020202020202</v>
      </c>
      <c r="M259" s="198" t="s">
        <v>600</v>
      </c>
      <c r="N259" s="204">
        <v>44589</v>
      </c>
      <c r="O259" s="1"/>
      <c r="P259" s="1"/>
      <c r="Q259" s="1"/>
      <c r="R259" s="6" t="s">
        <v>805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6">
        <v>153</v>
      </c>
      <c r="B260" s="227">
        <v>43966</v>
      </c>
      <c r="C260" s="227"/>
      <c r="D260" s="228" t="s">
        <v>76</v>
      </c>
      <c r="E260" s="229" t="s">
        <v>595</v>
      </c>
      <c r="F260" s="199">
        <v>67.5</v>
      </c>
      <c r="G260" s="229"/>
      <c r="H260" s="229">
        <v>86</v>
      </c>
      <c r="I260" s="231">
        <v>86</v>
      </c>
      <c r="J260" s="201" t="s">
        <v>839</v>
      </c>
      <c r="K260" s="202">
        <f t="shared" si="50"/>
        <v>18.5</v>
      </c>
      <c r="L260" s="203">
        <f t="shared" si="51"/>
        <v>0.27407407407407408</v>
      </c>
      <c r="M260" s="198" t="s">
        <v>600</v>
      </c>
      <c r="N260" s="204">
        <v>44008</v>
      </c>
      <c r="O260" s="1"/>
      <c r="P260" s="1"/>
      <c r="Q260" s="1"/>
      <c r="R260" s="6" t="s">
        <v>805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6">
        <v>154</v>
      </c>
      <c r="B261" s="227">
        <v>44035</v>
      </c>
      <c r="C261" s="227"/>
      <c r="D261" s="228" t="s">
        <v>491</v>
      </c>
      <c r="E261" s="229" t="s">
        <v>595</v>
      </c>
      <c r="F261" s="199">
        <v>231</v>
      </c>
      <c r="G261" s="229"/>
      <c r="H261" s="229">
        <v>281</v>
      </c>
      <c r="I261" s="231">
        <v>281</v>
      </c>
      <c r="J261" s="201" t="s">
        <v>698</v>
      </c>
      <c r="K261" s="202">
        <f t="shared" si="50"/>
        <v>50</v>
      </c>
      <c r="L261" s="203">
        <f t="shared" si="51"/>
        <v>0.21645021645021645</v>
      </c>
      <c r="M261" s="198" t="s">
        <v>600</v>
      </c>
      <c r="N261" s="204">
        <v>44358</v>
      </c>
      <c r="O261" s="1"/>
      <c r="P261" s="1"/>
      <c r="Q261" s="1"/>
      <c r="R261" s="6" t="s">
        <v>805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6">
        <v>155</v>
      </c>
      <c r="B262" s="227">
        <v>44092</v>
      </c>
      <c r="C262" s="227"/>
      <c r="D262" s="228" t="s">
        <v>145</v>
      </c>
      <c r="E262" s="229" t="s">
        <v>595</v>
      </c>
      <c r="F262" s="229">
        <v>206</v>
      </c>
      <c r="G262" s="229"/>
      <c r="H262" s="229">
        <v>248</v>
      </c>
      <c r="I262" s="231">
        <v>248</v>
      </c>
      <c r="J262" s="201" t="s">
        <v>698</v>
      </c>
      <c r="K262" s="202">
        <f t="shared" si="50"/>
        <v>42</v>
      </c>
      <c r="L262" s="203">
        <f t="shared" si="51"/>
        <v>0.20388349514563106</v>
      </c>
      <c r="M262" s="198" t="s">
        <v>600</v>
      </c>
      <c r="N262" s="204">
        <v>44214</v>
      </c>
      <c r="O262" s="1"/>
      <c r="P262" s="1"/>
      <c r="Q262" s="1"/>
      <c r="R262" s="6" t="s">
        <v>805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6">
        <v>156</v>
      </c>
      <c r="B263" s="227">
        <v>44140</v>
      </c>
      <c r="C263" s="227"/>
      <c r="D263" s="228" t="s">
        <v>145</v>
      </c>
      <c r="E263" s="229" t="s">
        <v>595</v>
      </c>
      <c r="F263" s="229">
        <v>182.5</v>
      </c>
      <c r="G263" s="229"/>
      <c r="H263" s="229">
        <v>248</v>
      </c>
      <c r="I263" s="231">
        <v>248</v>
      </c>
      <c r="J263" s="201" t="s">
        <v>698</v>
      </c>
      <c r="K263" s="202">
        <f t="shared" si="50"/>
        <v>65.5</v>
      </c>
      <c r="L263" s="203">
        <f t="shared" si="51"/>
        <v>0.35890410958904112</v>
      </c>
      <c r="M263" s="198" t="s">
        <v>600</v>
      </c>
      <c r="N263" s="204">
        <v>44214</v>
      </c>
      <c r="O263" s="1"/>
      <c r="P263" s="1"/>
      <c r="Q263" s="1"/>
      <c r="R263" s="6" t="s">
        <v>805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6">
        <v>157</v>
      </c>
      <c r="B264" s="227">
        <v>44140</v>
      </c>
      <c r="C264" s="227"/>
      <c r="D264" s="228" t="s">
        <v>349</v>
      </c>
      <c r="E264" s="229" t="s">
        <v>595</v>
      </c>
      <c r="F264" s="229">
        <v>247.5</v>
      </c>
      <c r="G264" s="229"/>
      <c r="H264" s="229">
        <v>320</v>
      </c>
      <c r="I264" s="231">
        <v>320</v>
      </c>
      <c r="J264" s="201" t="s">
        <v>698</v>
      </c>
      <c r="K264" s="202">
        <f t="shared" si="50"/>
        <v>72.5</v>
      </c>
      <c r="L264" s="203">
        <f t="shared" si="51"/>
        <v>0.29292929292929293</v>
      </c>
      <c r="M264" s="198" t="s">
        <v>600</v>
      </c>
      <c r="N264" s="204">
        <v>44323</v>
      </c>
      <c r="O264" s="1"/>
      <c r="P264" s="1"/>
      <c r="Q264" s="1"/>
      <c r="R264" s="6" t="s">
        <v>805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6">
        <v>158</v>
      </c>
      <c r="B265" s="227">
        <v>44140</v>
      </c>
      <c r="C265" s="227"/>
      <c r="D265" s="228" t="s">
        <v>204</v>
      </c>
      <c r="E265" s="229" t="s">
        <v>595</v>
      </c>
      <c r="F265" s="199">
        <v>925</v>
      </c>
      <c r="G265" s="229"/>
      <c r="H265" s="229">
        <v>1095</v>
      </c>
      <c r="I265" s="231">
        <v>1093</v>
      </c>
      <c r="J265" s="201" t="s">
        <v>840</v>
      </c>
      <c r="K265" s="202">
        <f t="shared" si="50"/>
        <v>170</v>
      </c>
      <c r="L265" s="203">
        <f t="shared" si="51"/>
        <v>0.18378378378378379</v>
      </c>
      <c r="M265" s="198" t="s">
        <v>600</v>
      </c>
      <c r="N265" s="204">
        <v>44201</v>
      </c>
      <c r="O265" s="1"/>
      <c r="P265" s="1"/>
      <c r="Q265" s="1"/>
      <c r="R265" s="6" t="s">
        <v>805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6">
        <v>159</v>
      </c>
      <c r="B266" s="227">
        <v>44140</v>
      </c>
      <c r="C266" s="227"/>
      <c r="D266" s="228" t="s">
        <v>367</v>
      </c>
      <c r="E266" s="229" t="s">
        <v>595</v>
      </c>
      <c r="F266" s="199">
        <v>332.5</v>
      </c>
      <c r="G266" s="229"/>
      <c r="H266" s="229">
        <v>393</v>
      </c>
      <c r="I266" s="231">
        <v>406</v>
      </c>
      <c r="J266" s="201" t="s">
        <v>841</v>
      </c>
      <c r="K266" s="202">
        <f t="shared" si="50"/>
        <v>60.5</v>
      </c>
      <c r="L266" s="203">
        <f t="shared" si="51"/>
        <v>0.18195488721804512</v>
      </c>
      <c r="M266" s="198" t="s">
        <v>600</v>
      </c>
      <c r="N266" s="204">
        <v>44256</v>
      </c>
      <c r="O266" s="1"/>
      <c r="P266" s="1"/>
      <c r="Q266" s="1"/>
      <c r="R266" s="6" t="s">
        <v>805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6">
        <v>160</v>
      </c>
      <c r="B267" s="227">
        <v>44141</v>
      </c>
      <c r="C267" s="227"/>
      <c r="D267" s="228" t="s">
        <v>491</v>
      </c>
      <c r="E267" s="229" t="s">
        <v>595</v>
      </c>
      <c r="F267" s="199">
        <v>231</v>
      </c>
      <c r="G267" s="229"/>
      <c r="H267" s="229">
        <v>281</v>
      </c>
      <c r="I267" s="231">
        <v>281</v>
      </c>
      <c r="J267" s="201" t="s">
        <v>698</v>
      </c>
      <c r="K267" s="202">
        <f t="shared" si="50"/>
        <v>50</v>
      </c>
      <c r="L267" s="203">
        <f t="shared" si="51"/>
        <v>0.21645021645021645</v>
      </c>
      <c r="M267" s="198" t="s">
        <v>600</v>
      </c>
      <c r="N267" s="204">
        <v>44358</v>
      </c>
      <c r="O267" s="1"/>
      <c r="P267" s="1"/>
      <c r="Q267" s="1"/>
      <c r="R267" s="6" t="s">
        <v>805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6">
        <v>161</v>
      </c>
      <c r="B268" s="227">
        <v>44187</v>
      </c>
      <c r="C268" s="227"/>
      <c r="D268" s="228" t="s">
        <v>842</v>
      </c>
      <c r="E268" s="229" t="s">
        <v>595</v>
      </c>
      <c r="F268" s="199">
        <v>190</v>
      </c>
      <c r="G268" s="229"/>
      <c r="H268" s="229">
        <v>239</v>
      </c>
      <c r="I268" s="231">
        <v>239</v>
      </c>
      <c r="J268" s="201" t="s">
        <v>843</v>
      </c>
      <c r="K268" s="202">
        <f t="shared" si="50"/>
        <v>49</v>
      </c>
      <c r="L268" s="203">
        <f t="shared" si="51"/>
        <v>0.25789473684210529</v>
      </c>
      <c r="M268" s="198" t="s">
        <v>600</v>
      </c>
      <c r="N268" s="204">
        <v>44844</v>
      </c>
      <c r="O268" s="1"/>
      <c r="P268" s="1"/>
      <c r="Q268" s="1"/>
      <c r="R268" s="6" t="s">
        <v>805</v>
      </c>
    </row>
    <row r="269" spans="1:26" ht="12.75" customHeight="1">
      <c r="A269" s="226">
        <v>162</v>
      </c>
      <c r="B269" s="227">
        <v>44258</v>
      </c>
      <c r="C269" s="227"/>
      <c r="D269" s="228" t="s">
        <v>838</v>
      </c>
      <c r="E269" s="229" t="s">
        <v>595</v>
      </c>
      <c r="F269" s="199">
        <v>495</v>
      </c>
      <c r="G269" s="229"/>
      <c r="H269" s="229">
        <v>595</v>
      </c>
      <c r="I269" s="231">
        <v>590</v>
      </c>
      <c r="J269" s="201" t="s">
        <v>629</v>
      </c>
      <c r="K269" s="202">
        <f t="shared" si="50"/>
        <v>100</v>
      </c>
      <c r="L269" s="203">
        <f t="shared" si="51"/>
        <v>0.20202020202020202</v>
      </c>
      <c r="M269" s="198" t="s">
        <v>600</v>
      </c>
      <c r="N269" s="204">
        <v>44589</v>
      </c>
      <c r="O269" s="1"/>
      <c r="P269" s="1"/>
      <c r="R269" s="6" t="s">
        <v>805</v>
      </c>
    </row>
    <row r="270" spans="1:26" ht="12.75" customHeight="1">
      <c r="A270" s="226">
        <v>163</v>
      </c>
      <c r="B270" s="227">
        <v>44274</v>
      </c>
      <c r="C270" s="227"/>
      <c r="D270" s="228" t="s">
        <v>367</v>
      </c>
      <c r="E270" s="229" t="s">
        <v>595</v>
      </c>
      <c r="F270" s="199">
        <v>355</v>
      </c>
      <c r="G270" s="229"/>
      <c r="H270" s="229">
        <v>422.5</v>
      </c>
      <c r="I270" s="231">
        <v>420</v>
      </c>
      <c r="J270" s="201" t="s">
        <v>844</v>
      </c>
      <c r="K270" s="202">
        <f t="shared" si="50"/>
        <v>67.5</v>
      </c>
      <c r="L270" s="203">
        <f t="shared" si="51"/>
        <v>0.19014084507042253</v>
      </c>
      <c r="M270" s="198" t="s">
        <v>600</v>
      </c>
      <c r="N270" s="204">
        <v>44361</v>
      </c>
      <c r="O270" s="1"/>
      <c r="R270" s="244" t="s">
        <v>805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6">
        <v>164</v>
      </c>
      <c r="B271" s="227">
        <v>44295</v>
      </c>
      <c r="C271" s="227"/>
      <c r="D271" s="228" t="s">
        <v>329</v>
      </c>
      <c r="E271" s="229" t="s">
        <v>595</v>
      </c>
      <c r="F271" s="199">
        <v>555</v>
      </c>
      <c r="G271" s="229"/>
      <c r="H271" s="229">
        <v>663</v>
      </c>
      <c r="I271" s="231">
        <v>663</v>
      </c>
      <c r="J271" s="201" t="s">
        <v>845</v>
      </c>
      <c r="K271" s="202">
        <f t="shared" si="50"/>
        <v>108</v>
      </c>
      <c r="L271" s="203">
        <f t="shared" si="51"/>
        <v>0.19459459459459461</v>
      </c>
      <c r="M271" s="198" t="s">
        <v>600</v>
      </c>
      <c r="N271" s="204">
        <v>44321</v>
      </c>
      <c r="O271" s="1"/>
      <c r="P271" s="1"/>
      <c r="Q271" s="1"/>
      <c r="R271" s="244" t="s">
        <v>805</v>
      </c>
    </row>
    <row r="272" spans="1:26" ht="12.75" customHeight="1">
      <c r="A272" s="226">
        <v>165</v>
      </c>
      <c r="B272" s="227">
        <v>44308</v>
      </c>
      <c r="C272" s="227"/>
      <c r="D272" s="228" t="s">
        <v>809</v>
      </c>
      <c r="E272" s="229" t="s">
        <v>595</v>
      </c>
      <c r="F272" s="199">
        <v>126.5</v>
      </c>
      <c r="G272" s="229"/>
      <c r="H272" s="229">
        <v>155</v>
      </c>
      <c r="I272" s="231">
        <v>155</v>
      </c>
      <c r="J272" s="201" t="s">
        <v>698</v>
      </c>
      <c r="K272" s="202">
        <f t="shared" si="50"/>
        <v>28.5</v>
      </c>
      <c r="L272" s="203">
        <f t="shared" si="51"/>
        <v>0.22529644268774704</v>
      </c>
      <c r="M272" s="198" t="s">
        <v>600</v>
      </c>
      <c r="N272" s="204">
        <v>44362</v>
      </c>
      <c r="O272" s="1"/>
      <c r="R272" s="244" t="s">
        <v>805</v>
      </c>
    </row>
    <row r="273" spans="1:18" ht="12.75" customHeight="1">
      <c r="A273" s="205">
        <v>166</v>
      </c>
      <c r="B273" s="236">
        <v>44368</v>
      </c>
      <c r="C273" s="236"/>
      <c r="D273" s="207" t="s">
        <v>846</v>
      </c>
      <c r="E273" s="209" t="s">
        <v>595</v>
      </c>
      <c r="F273" s="237">
        <v>287.5</v>
      </c>
      <c r="G273" s="209"/>
      <c r="H273" s="209">
        <v>245</v>
      </c>
      <c r="I273" s="210">
        <v>344</v>
      </c>
      <c r="J273" s="211" t="s">
        <v>847</v>
      </c>
      <c r="K273" s="212">
        <f t="shared" si="50"/>
        <v>-42.5</v>
      </c>
      <c r="L273" s="213">
        <f t="shared" si="51"/>
        <v>-0.14782608695652175</v>
      </c>
      <c r="M273" s="209" t="s">
        <v>614</v>
      </c>
      <c r="N273" s="206">
        <v>44508</v>
      </c>
      <c r="O273" s="1"/>
      <c r="R273" s="244" t="s">
        <v>805</v>
      </c>
    </row>
    <row r="274" spans="1:18" ht="12.75" customHeight="1">
      <c r="A274" s="226">
        <v>167</v>
      </c>
      <c r="B274" s="227">
        <v>44368</v>
      </c>
      <c r="C274" s="227"/>
      <c r="D274" s="228" t="s">
        <v>491</v>
      </c>
      <c r="E274" s="229" t="s">
        <v>595</v>
      </c>
      <c r="F274" s="199">
        <v>241</v>
      </c>
      <c r="G274" s="229"/>
      <c r="H274" s="229">
        <v>298</v>
      </c>
      <c r="I274" s="231">
        <v>320</v>
      </c>
      <c r="J274" s="201" t="s">
        <v>698</v>
      </c>
      <c r="K274" s="202">
        <f t="shared" si="50"/>
        <v>57</v>
      </c>
      <c r="L274" s="203">
        <f t="shared" si="51"/>
        <v>0.23651452282157676</v>
      </c>
      <c r="M274" s="198" t="s">
        <v>600</v>
      </c>
      <c r="N274" s="204">
        <v>44802</v>
      </c>
      <c r="O274" s="41"/>
      <c r="R274" s="244" t="s">
        <v>805</v>
      </c>
    </row>
    <row r="275" spans="1:18" ht="12.75" customHeight="1">
      <c r="A275" s="226">
        <v>168</v>
      </c>
      <c r="B275" s="227">
        <v>44406</v>
      </c>
      <c r="C275" s="227"/>
      <c r="D275" s="228" t="s">
        <v>809</v>
      </c>
      <c r="E275" s="229" t="s">
        <v>595</v>
      </c>
      <c r="F275" s="199">
        <v>162.5</v>
      </c>
      <c r="G275" s="229"/>
      <c r="H275" s="229">
        <v>200</v>
      </c>
      <c r="I275" s="231">
        <v>200</v>
      </c>
      <c r="J275" s="201" t="s">
        <v>698</v>
      </c>
      <c r="K275" s="202">
        <f t="shared" si="50"/>
        <v>37.5</v>
      </c>
      <c r="L275" s="203">
        <f t="shared" si="51"/>
        <v>0.23076923076923078</v>
      </c>
      <c r="M275" s="198" t="s">
        <v>600</v>
      </c>
      <c r="N275" s="204">
        <v>44802</v>
      </c>
      <c r="O275" s="1"/>
      <c r="R275" s="244" t="s">
        <v>805</v>
      </c>
    </row>
    <row r="276" spans="1:18" ht="12.75" customHeight="1">
      <c r="A276" s="226">
        <v>169</v>
      </c>
      <c r="B276" s="227">
        <v>44462</v>
      </c>
      <c r="C276" s="227"/>
      <c r="D276" s="228" t="s">
        <v>448</v>
      </c>
      <c r="E276" s="229" t="s">
        <v>595</v>
      </c>
      <c r="F276" s="199">
        <v>1235</v>
      </c>
      <c r="G276" s="229"/>
      <c r="H276" s="229">
        <v>1505</v>
      </c>
      <c r="I276" s="231">
        <v>1500</v>
      </c>
      <c r="J276" s="201" t="s">
        <v>698</v>
      </c>
      <c r="K276" s="202">
        <f t="shared" si="50"/>
        <v>270</v>
      </c>
      <c r="L276" s="203">
        <f t="shared" si="51"/>
        <v>0.21862348178137653</v>
      </c>
      <c r="M276" s="198" t="s">
        <v>600</v>
      </c>
      <c r="N276" s="204">
        <v>44564</v>
      </c>
      <c r="O276" s="1"/>
      <c r="R276" s="244" t="s">
        <v>805</v>
      </c>
    </row>
    <row r="277" spans="1:18" ht="12.75" customHeight="1">
      <c r="A277" s="245">
        <v>170</v>
      </c>
      <c r="B277" s="246">
        <v>44480</v>
      </c>
      <c r="C277" s="246"/>
      <c r="D277" s="247" t="s">
        <v>848</v>
      </c>
      <c r="E277" s="248" t="s">
        <v>595</v>
      </c>
      <c r="F277" s="62">
        <v>58.75</v>
      </c>
      <c r="G277" s="248"/>
      <c r="H277" s="249"/>
      <c r="I277" s="56"/>
      <c r="J277" s="250" t="s">
        <v>598</v>
      </c>
      <c r="K277" s="245"/>
      <c r="L277" s="246"/>
      <c r="M277" s="246"/>
      <c r="N277" s="247"/>
      <c r="O277" s="41"/>
      <c r="R277" s="244" t="s">
        <v>805</v>
      </c>
    </row>
    <row r="278" spans="1:18" ht="12.75" customHeight="1">
      <c r="A278" s="251">
        <v>171</v>
      </c>
      <c r="B278" s="252">
        <v>44481</v>
      </c>
      <c r="C278" s="252"/>
      <c r="D278" s="253" t="s">
        <v>280</v>
      </c>
      <c r="E278" s="56" t="s">
        <v>595</v>
      </c>
      <c r="F278" s="254" t="s">
        <v>849</v>
      </c>
      <c r="G278" s="56"/>
      <c r="H278" s="56"/>
      <c r="I278" s="56">
        <v>380</v>
      </c>
      <c r="J278" s="255" t="s">
        <v>598</v>
      </c>
      <c r="K278" s="251"/>
      <c r="L278" s="252"/>
      <c r="M278" s="252"/>
      <c r="N278" s="253"/>
      <c r="O278" s="41"/>
      <c r="R278" s="244" t="s">
        <v>805</v>
      </c>
    </row>
    <row r="279" spans="1:18" ht="12.75" customHeight="1">
      <c r="A279" s="226">
        <v>172</v>
      </c>
      <c r="B279" s="227">
        <v>44481</v>
      </c>
      <c r="C279" s="227"/>
      <c r="D279" s="228" t="s">
        <v>850</v>
      </c>
      <c r="E279" s="229" t="s">
        <v>595</v>
      </c>
      <c r="F279" s="199">
        <v>45.5</v>
      </c>
      <c r="G279" s="229"/>
      <c r="H279" s="229">
        <v>56.5</v>
      </c>
      <c r="I279" s="231">
        <v>56</v>
      </c>
      <c r="J279" s="201" t="s">
        <v>851</v>
      </c>
      <c r="K279" s="202">
        <f t="shared" ref="K279:K280" si="52">H279-F279</f>
        <v>11</v>
      </c>
      <c r="L279" s="203">
        <f t="shared" ref="L279:L280" si="53">K279/F279</f>
        <v>0.24175824175824176</v>
      </c>
      <c r="M279" s="198" t="s">
        <v>600</v>
      </c>
      <c r="N279" s="204">
        <v>44881</v>
      </c>
      <c r="O279" s="41"/>
      <c r="R279" s="244"/>
    </row>
    <row r="280" spans="1:18" ht="12.75" customHeight="1">
      <c r="A280" s="226">
        <v>173</v>
      </c>
      <c r="B280" s="227">
        <v>44551</v>
      </c>
      <c r="C280" s="227"/>
      <c r="D280" s="228" t="s">
        <v>132</v>
      </c>
      <c r="E280" s="229" t="s">
        <v>595</v>
      </c>
      <c r="F280" s="199">
        <v>2300</v>
      </c>
      <c r="G280" s="229"/>
      <c r="H280" s="229">
        <f>(2820+2200)/2</f>
        <v>2510</v>
      </c>
      <c r="I280" s="231">
        <v>3000</v>
      </c>
      <c r="J280" s="201" t="s">
        <v>852</v>
      </c>
      <c r="K280" s="202">
        <f t="shared" si="52"/>
        <v>210</v>
      </c>
      <c r="L280" s="203">
        <f t="shared" si="53"/>
        <v>9.1304347826086957E-2</v>
      </c>
      <c r="M280" s="198" t="s">
        <v>600</v>
      </c>
      <c r="N280" s="204">
        <v>44649</v>
      </c>
      <c r="O280" s="1"/>
      <c r="R280" s="244"/>
    </row>
    <row r="281" spans="1:18" ht="12.75" customHeight="1">
      <c r="A281" s="58">
        <v>174</v>
      </c>
      <c r="B281" s="252">
        <v>44606</v>
      </c>
      <c r="C281" s="58"/>
      <c r="D281" s="58" t="s">
        <v>438</v>
      </c>
      <c r="E281" s="56" t="s">
        <v>595</v>
      </c>
      <c r="F281" s="56" t="s">
        <v>853</v>
      </c>
      <c r="G281" s="56"/>
      <c r="H281" s="56"/>
      <c r="I281" s="56">
        <v>764</v>
      </c>
      <c r="J281" s="56" t="s">
        <v>598</v>
      </c>
      <c r="K281" s="56"/>
      <c r="L281" s="56"/>
      <c r="M281" s="56"/>
      <c r="N281" s="58"/>
      <c r="O281" s="41"/>
      <c r="R281" s="244"/>
    </row>
    <row r="282" spans="1:18" ht="12.75" customHeight="1">
      <c r="A282" s="226">
        <v>175</v>
      </c>
      <c r="B282" s="227">
        <v>44613</v>
      </c>
      <c r="C282" s="227"/>
      <c r="D282" s="228" t="s">
        <v>448</v>
      </c>
      <c r="E282" s="229" t="s">
        <v>595</v>
      </c>
      <c r="F282" s="199">
        <v>1255</v>
      </c>
      <c r="G282" s="229"/>
      <c r="H282" s="229">
        <v>1515</v>
      </c>
      <c r="I282" s="231">
        <v>1510</v>
      </c>
      <c r="J282" s="201" t="s">
        <v>698</v>
      </c>
      <c r="K282" s="202">
        <f>H282-F282</f>
        <v>260</v>
      </c>
      <c r="L282" s="203">
        <f>K282/F282</f>
        <v>0.20717131474103587</v>
      </c>
      <c r="M282" s="198" t="s">
        <v>600</v>
      </c>
      <c r="N282" s="204">
        <v>44834</v>
      </c>
      <c r="O282" s="41"/>
      <c r="R282" s="244"/>
    </row>
    <row r="283" spans="1:18" ht="12.75" customHeight="1">
      <c r="A283">
        <v>176</v>
      </c>
      <c r="B283" s="252">
        <v>44670</v>
      </c>
      <c r="C283" s="252"/>
      <c r="D283" s="58" t="s">
        <v>554</v>
      </c>
      <c r="E283" s="256" t="s">
        <v>595</v>
      </c>
      <c r="F283" s="56" t="s">
        <v>854</v>
      </c>
      <c r="G283" s="56"/>
      <c r="H283" s="56"/>
      <c r="I283" s="56">
        <v>553</v>
      </c>
      <c r="J283" s="56" t="s">
        <v>598</v>
      </c>
      <c r="K283" s="56"/>
      <c r="L283" s="56"/>
      <c r="M283" s="56"/>
      <c r="N283" s="56"/>
      <c r="O283" s="41"/>
      <c r="R283" s="244"/>
    </row>
    <row r="284" spans="1:18" ht="12.75" customHeight="1">
      <c r="A284" s="226">
        <v>177</v>
      </c>
      <c r="B284" s="227">
        <v>44746</v>
      </c>
      <c r="C284" s="227"/>
      <c r="D284" s="228" t="s">
        <v>855</v>
      </c>
      <c r="E284" s="229" t="s">
        <v>595</v>
      </c>
      <c r="F284" s="199">
        <v>207.5</v>
      </c>
      <c r="G284" s="229"/>
      <c r="H284" s="229">
        <v>254</v>
      </c>
      <c r="I284" s="231">
        <v>254</v>
      </c>
      <c r="J284" s="201" t="s">
        <v>698</v>
      </c>
      <c r="K284" s="202">
        <f t="shared" ref="K284:K286" si="54">H284-F284</f>
        <v>46.5</v>
      </c>
      <c r="L284" s="203">
        <f t="shared" ref="L284:L286" si="55">K284/F284</f>
        <v>0.22409638554216868</v>
      </c>
      <c r="M284" s="198" t="s">
        <v>600</v>
      </c>
      <c r="N284" s="204">
        <v>44792</v>
      </c>
      <c r="O284" s="1"/>
      <c r="R284" s="244"/>
    </row>
    <row r="285" spans="1:18" ht="12.75" customHeight="1">
      <c r="A285" s="226">
        <v>178</v>
      </c>
      <c r="B285" s="227">
        <v>44775</v>
      </c>
      <c r="C285" s="227"/>
      <c r="D285" s="228" t="s">
        <v>493</v>
      </c>
      <c r="E285" s="229" t="s">
        <v>595</v>
      </c>
      <c r="F285" s="199">
        <v>31.25</v>
      </c>
      <c r="G285" s="229"/>
      <c r="H285" s="229">
        <v>38.75</v>
      </c>
      <c r="I285" s="231">
        <v>38</v>
      </c>
      <c r="J285" s="201" t="s">
        <v>698</v>
      </c>
      <c r="K285" s="202">
        <f t="shared" si="54"/>
        <v>7.5</v>
      </c>
      <c r="L285" s="203">
        <f t="shared" si="55"/>
        <v>0.24</v>
      </c>
      <c r="M285" s="198" t="s">
        <v>600</v>
      </c>
      <c r="N285" s="204">
        <v>44844</v>
      </c>
      <c r="O285" s="41"/>
      <c r="R285" s="62"/>
    </row>
    <row r="286" spans="1:18" ht="12.75" customHeight="1">
      <c r="A286" s="226">
        <v>179</v>
      </c>
      <c r="B286" s="227">
        <v>44841</v>
      </c>
      <c r="C286" s="227"/>
      <c r="D286" s="228" t="s">
        <v>856</v>
      </c>
      <c r="E286" s="229" t="s">
        <v>595</v>
      </c>
      <c r="F286" s="199">
        <v>665</v>
      </c>
      <c r="G286" s="229"/>
      <c r="H286" s="229">
        <v>807.5</v>
      </c>
      <c r="I286" s="231">
        <v>840</v>
      </c>
      <c r="J286" s="201" t="s">
        <v>852</v>
      </c>
      <c r="K286" s="202">
        <f t="shared" si="54"/>
        <v>142.5</v>
      </c>
      <c r="L286" s="203">
        <f t="shared" si="55"/>
        <v>0.21428571428571427</v>
      </c>
      <c r="M286" s="198" t="s">
        <v>600</v>
      </c>
      <c r="N286" s="204">
        <v>45097</v>
      </c>
      <c r="O286" s="41"/>
      <c r="R286" s="62"/>
    </row>
    <row r="287" spans="1:18" ht="12.75" customHeight="1">
      <c r="A287" s="251">
        <v>180</v>
      </c>
      <c r="B287" s="252">
        <v>44844</v>
      </c>
      <c r="C287" s="58"/>
      <c r="D287" s="58" t="s">
        <v>440</v>
      </c>
      <c r="E287" s="256" t="s">
        <v>595</v>
      </c>
      <c r="F287" s="56" t="s">
        <v>857</v>
      </c>
      <c r="G287" s="56"/>
      <c r="H287" s="56"/>
      <c r="I287" s="56">
        <v>291</v>
      </c>
      <c r="J287" s="56" t="s">
        <v>598</v>
      </c>
      <c r="K287" s="56"/>
      <c r="L287" s="56"/>
      <c r="M287" s="56"/>
      <c r="N287" s="56"/>
      <c r="O287" s="41"/>
      <c r="Q287" s="41"/>
      <c r="R287" s="62"/>
    </row>
    <row r="288" spans="1:18" ht="12.75" customHeight="1">
      <c r="A288" s="251">
        <v>181</v>
      </c>
      <c r="B288" s="252">
        <v>44845</v>
      </c>
      <c r="C288" s="58"/>
      <c r="D288" s="58" t="s">
        <v>438</v>
      </c>
      <c r="E288" s="256" t="s">
        <v>595</v>
      </c>
      <c r="F288" s="56" t="s">
        <v>858</v>
      </c>
      <c r="G288" s="56"/>
      <c r="H288" s="56"/>
      <c r="I288" s="56">
        <v>765</v>
      </c>
      <c r="J288" s="56" t="s">
        <v>598</v>
      </c>
      <c r="K288" s="56"/>
      <c r="L288" s="56"/>
      <c r="M288" s="56"/>
      <c r="N288" s="56"/>
      <c r="O288" s="41"/>
      <c r="Q288" s="41"/>
      <c r="R288" s="62"/>
    </row>
    <row r="289" spans="1:38" ht="12.75" customHeight="1">
      <c r="A289" s="257">
        <v>182</v>
      </c>
      <c r="B289" s="252">
        <v>44981</v>
      </c>
      <c r="C289" s="252"/>
      <c r="D289" s="58" t="s">
        <v>455</v>
      </c>
      <c r="E289" s="256" t="s">
        <v>595</v>
      </c>
      <c r="F289" s="256" t="s">
        <v>859</v>
      </c>
      <c r="G289" s="56"/>
      <c r="H289" s="56"/>
      <c r="I289" s="56">
        <v>2080</v>
      </c>
      <c r="J289" s="56" t="s">
        <v>598</v>
      </c>
      <c r="K289" s="56"/>
      <c r="L289" s="56"/>
      <c r="M289" s="56"/>
      <c r="N289" s="56"/>
      <c r="O289" s="41"/>
      <c r="R289" s="62"/>
    </row>
    <row r="290" spans="1:38" ht="12.75" customHeight="1">
      <c r="A290" s="226">
        <v>183</v>
      </c>
      <c r="B290" s="227">
        <v>44986</v>
      </c>
      <c r="C290" s="227"/>
      <c r="D290" s="228" t="s">
        <v>493</v>
      </c>
      <c r="E290" s="229" t="s">
        <v>595</v>
      </c>
      <c r="F290" s="199">
        <v>57.5</v>
      </c>
      <c r="G290" s="229"/>
      <c r="H290" s="229">
        <v>120</v>
      </c>
      <c r="I290" s="231">
        <v>120</v>
      </c>
      <c r="J290" s="201" t="s">
        <v>698</v>
      </c>
      <c r="K290" s="202">
        <f>H290-F290</f>
        <v>62.5</v>
      </c>
      <c r="L290" s="203">
        <f>K290/F290</f>
        <v>1.0869565217391304</v>
      </c>
      <c r="M290" s="198" t="s">
        <v>600</v>
      </c>
      <c r="N290" s="204">
        <v>45415</v>
      </c>
      <c r="O290" s="41"/>
      <c r="R290" s="62"/>
    </row>
    <row r="291" spans="1:38" ht="12.75" customHeight="1">
      <c r="A291" s="257">
        <v>184</v>
      </c>
      <c r="B291" s="252">
        <v>45008</v>
      </c>
      <c r="C291" s="252"/>
      <c r="D291" s="58" t="s">
        <v>510</v>
      </c>
      <c r="E291" s="256" t="s">
        <v>595</v>
      </c>
      <c r="F291" s="256" t="s">
        <v>860</v>
      </c>
      <c r="G291" s="56"/>
      <c r="H291" s="56"/>
      <c r="I291" s="56">
        <v>3523</v>
      </c>
      <c r="J291" s="56" t="s">
        <v>598</v>
      </c>
      <c r="K291" s="56"/>
      <c r="L291" s="56"/>
      <c r="M291" s="56"/>
      <c r="N291" s="56"/>
      <c r="O291" s="41"/>
      <c r="R291" s="62"/>
    </row>
    <row r="292" spans="1:38" ht="12.75" customHeight="1">
      <c r="A292" s="251">
        <v>185</v>
      </c>
      <c r="B292" s="252">
        <v>45027</v>
      </c>
      <c r="C292" s="58"/>
      <c r="D292" s="58" t="s">
        <v>861</v>
      </c>
      <c r="E292" s="256" t="s">
        <v>595</v>
      </c>
      <c r="F292" s="56" t="s">
        <v>862</v>
      </c>
      <c r="G292" s="56"/>
      <c r="H292" s="56"/>
      <c r="I292" s="56">
        <v>810</v>
      </c>
      <c r="J292" s="56" t="s">
        <v>598</v>
      </c>
      <c r="K292" s="56"/>
      <c r="L292" s="56"/>
      <c r="M292" s="56"/>
      <c r="N292" s="56"/>
      <c r="O292" s="41"/>
      <c r="R292" s="62"/>
    </row>
    <row r="293" spans="1:38" ht="12.75" customHeight="1">
      <c r="A293" s="251">
        <v>186</v>
      </c>
      <c r="B293" s="252">
        <v>45050</v>
      </c>
      <c r="C293" s="58"/>
      <c r="D293" s="58" t="s">
        <v>42</v>
      </c>
      <c r="E293" s="256" t="s">
        <v>595</v>
      </c>
      <c r="F293" s="56" t="s">
        <v>863</v>
      </c>
      <c r="G293" s="56"/>
      <c r="H293" s="56"/>
      <c r="I293" s="56">
        <v>5040</v>
      </c>
      <c r="J293" s="56" t="s">
        <v>598</v>
      </c>
      <c r="K293" s="56"/>
      <c r="L293" s="56"/>
      <c r="M293" s="56"/>
      <c r="N293" s="56"/>
      <c r="O293" s="41"/>
      <c r="R293" s="62"/>
    </row>
    <row r="294" spans="1:38" ht="12.75" customHeight="1">
      <c r="A294" s="245">
        <v>187</v>
      </c>
      <c r="B294" s="246">
        <v>45075</v>
      </c>
      <c r="C294" s="258"/>
      <c r="D294" s="258" t="s">
        <v>864</v>
      </c>
      <c r="E294" s="259" t="s">
        <v>595</v>
      </c>
      <c r="F294" s="248" t="s">
        <v>865</v>
      </c>
      <c r="G294" s="248"/>
      <c r="H294" s="248"/>
      <c r="I294" s="248">
        <v>732</v>
      </c>
      <c r="J294" s="248" t="s">
        <v>598</v>
      </c>
      <c r="K294" s="248"/>
      <c r="L294" s="248"/>
      <c r="M294" s="248"/>
      <c r="N294" s="248"/>
      <c r="O294" s="41"/>
      <c r="Q294" s="41"/>
      <c r="R294" s="62"/>
      <c r="T294" s="41"/>
      <c r="V294" s="41"/>
      <c r="W294" s="62"/>
      <c r="Y294" s="41"/>
      <c r="AA294" s="41"/>
      <c r="AB294" s="62"/>
      <c r="AD294" s="41"/>
      <c r="AF294" s="41"/>
      <c r="AG294" s="62"/>
      <c r="AI294" s="41"/>
      <c r="AK294" s="41"/>
      <c r="AL294" s="62"/>
    </row>
    <row r="295" spans="1:38" ht="12.75" customHeight="1">
      <c r="A295" s="251">
        <v>188</v>
      </c>
      <c r="B295" s="252">
        <v>45078</v>
      </c>
      <c r="C295" s="58"/>
      <c r="D295" s="58" t="s">
        <v>542</v>
      </c>
      <c r="E295" s="256" t="s">
        <v>595</v>
      </c>
      <c r="F295" s="56" t="s">
        <v>866</v>
      </c>
      <c r="G295" s="56"/>
      <c r="H295" s="56"/>
      <c r="I295" s="56">
        <v>4300</v>
      </c>
      <c r="J295" s="56" t="s">
        <v>598</v>
      </c>
      <c r="K295" s="56"/>
      <c r="L295" s="56"/>
      <c r="M295" s="56"/>
      <c r="N295" s="56"/>
      <c r="O295" s="41"/>
      <c r="Q295" s="41"/>
      <c r="R295" s="62"/>
      <c r="T295" s="41"/>
      <c r="V295" s="41"/>
      <c r="W295" s="62"/>
      <c r="Y295" s="41"/>
      <c r="AA295" s="41"/>
      <c r="AB295" s="62"/>
      <c r="AD295" s="41"/>
      <c r="AF295" s="41"/>
      <c r="AG295" s="62"/>
      <c r="AI295" s="41"/>
      <c r="AK295" s="41"/>
      <c r="AL295" s="62"/>
    </row>
    <row r="296" spans="1:38" ht="12.75" customHeight="1">
      <c r="A296" s="251">
        <v>189</v>
      </c>
      <c r="B296" s="252">
        <v>45103</v>
      </c>
      <c r="C296" s="58"/>
      <c r="D296" s="58" t="s">
        <v>878</v>
      </c>
      <c r="E296" s="256" t="s">
        <v>595</v>
      </c>
      <c r="F296" s="56" t="s">
        <v>678</v>
      </c>
      <c r="G296" s="56"/>
      <c r="H296" s="56"/>
      <c r="I296" s="56">
        <v>383</v>
      </c>
      <c r="J296" s="56" t="s">
        <v>598</v>
      </c>
      <c r="K296" s="56"/>
      <c r="L296" s="56"/>
      <c r="M296" s="56"/>
      <c r="N296" s="56"/>
      <c r="O296" s="41"/>
      <c r="Q296" s="41"/>
      <c r="R296" s="62"/>
      <c r="T296" s="41"/>
      <c r="V296" s="41"/>
      <c r="W296" s="62"/>
      <c r="Y296" s="41"/>
      <c r="AA296" s="41"/>
      <c r="AB296" s="62"/>
      <c r="AD296" s="41"/>
      <c r="AF296" s="41"/>
      <c r="AG296" s="62"/>
      <c r="AI296" s="41"/>
      <c r="AK296" s="41"/>
      <c r="AL296" s="62"/>
    </row>
    <row r="297" spans="1:38" ht="12.75" customHeight="1">
      <c r="A297" s="251"/>
      <c r="B297" s="252"/>
      <c r="C297" s="58"/>
      <c r="D297" s="58"/>
      <c r="E297" s="256"/>
      <c r="F297" s="56"/>
      <c r="G297" s="56"/>
      <c r="H297" s="56"/>
      <c r="I297" s="56"/>
      <c r="J297" s="56"/>
      <c r="K297" s="56"/>
      <c r="L297" s="56"/>
      <c r="M297" s="56"/>
      <c r="N297" s="56"/>
      <c r="O297" s="41"/>
      <c r="Q297" s="41"/>
      <c r="R297" s="62"/>
      <c r="T297" s="41"/>
      <c r="V297" s="41"/>
      <c r="W297" s="62"/>
      <c r="Y297" s="41"/>
      <c r="AA297" s="41"/>
      <c r="AB297" s="62"/>
      <c r="AD297" s="41"/>
      <c r="AF297" s="41"/>
      <c r="AG297" s="62"/>
      <c r="AI297" s="41"/>
      <c r="AK297" s="41"/>
      <c r="AL297" s="62"/>
    </row>
    <row r="298" spans="1:38" ht="12.75" customHeight="1">
      <c r="A298" s="251"/>
      <c r="B298" s="252"/>
      <c r="C298" s="58"/>
      <c r="D298" s="58"/>
      <c r="E298" s="256"/>
      <c r="F298" s="56"/>
      <c r="G298" s="56"/>
      <c r="H298" s="56"/>
      <c r="I298" s="56"/>
      <c r="J298" s="56"/>
      <c r="K298" s="56"/>
      <c r="L298" s="56"/>
      <c r="M298" s="56"/>
      <c r="N298" s="56"/>
      <c r="O298" s="41"/>
      <c r="R298" s="62"/>
      <c r="T298" s="41"/>
      <c r="W298" s="62"/>
      <c r="Y298" s="41"/>
      <c r="AB298" s="62"/>
      <c r="AD298" s="41"/>
      <c r="AG298" s="62"/>
      <c r="AI298" s="41"/>
      <c r="AL298" s="62"/>
    </row>
    <row r="299" spans="1:38" ht="12.75" customHeight="1">
      <c r="A299" s="58"/>
      <c r="B299" s="58"/>
      <c r="C299" s="58"/>
      <c r="D299" s="58"/>
      <c r="E299" s="58"/>
      <c r="F299" s="56"/>
      <c r="G299" s="56"/>
      <c r="H299" s="56"/>
      <c r="I299" s="56"/>
      <c r="J299" s="31"/>
      <c r="K299" s="56"/>
      <c r="L299" s="56"/>
      <c r="M299" s="56"/>
      <c r="N299" s="58"/>
      <c r="O299" s="41"/>
      <c r="R299" s="62"/>
      <c r="T299" s="41"/>
      <c r="W299" s="62"/>
      <c r="Y299" s="41"/>
      <c r="AB299" s="62"/>
      <c r="AD299" s="41"/>
      <c r="AG299" s="62"/>
      <c r="AI299" s="41"/>
      <c r="AL299" s="62"/>
    </row>
    <row r="300" spans="1:38" ht="12.75" customHeight="1">
      <c r="B300" s="260" t="s">
        <v>867</v>
      </c>
      <c r="F300" s="62"/>
      <c r="G300" s="62"/>
      <c r="H300" s="62"/>
      <c r="I300" s="62"/>
      <c r="J300" s="41"/>
      <c r="K300" s="62"/>
      <c r="L300" s="62"/>
      <c r="M300" s="62"/>
      <c r="O300" s="41"/>
      <c r="R300" s="62"/>
      <c r="T300" s="41"/>
      <c r="W300" s="62"/>
      <c r="Y300" s="41"/>
      <c r="AB300" s="62"/>
      <c r="AD300" s="41"/>
      <c r="AG300" s="62"/>
      <c r="AI300" s="41"/>
      <c r="AL300" s="62"/>
    </row>
    <row r="301" spans="1:38" ht="12.75" customHeight="1">
      <c r="A301" s="261"/>
      <c r="F301" s="62"/>
      <c r="G301" s="62"/>
      <c r="H301" s="62"/>
      <c r="I301" s="62"/>
      <c r="J301" s="41"/>
      <c r="K301" s="62"/>
      <c r="L301" s="62"/>
      <c r="M301" s="62"/>
      <c r="O301" s="41"/>
      <c r="R301" s="62"/>
      <c r="T301" s="41"/>
      <c r="W301" s="62"/>
      <c r="Y301" s="41"/>
      <c r="AB301" s="62"/>
      <c r="AD301" s="41"/>
      <c r="AG301" s="62"/>
      <c r="AI301" s="41"/>
      <c r="AL301" s="62"/>
    </row>
    <row r="302" spans="1:38" ht="12.75" customHeight="1">
      <c r="A302" s="261"/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1:38" ht="12.75" customHeight="1">
      <c r="A303" s="56"/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1:3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</sheetData>
  <autoFilter ref="R1:R299"/>
  <mergeCells count="6">
    <mergeCell ref="A67:A68"/>
    <mergeCell ref="B67:B68"/>
    <mergeCell ref="J67:J68"/>
    <mergeCell ref="J80:J81"/>
    <mergeCell ref="B80:B81"/>
    <mergeCell ref="A80:A81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2023-07-10T02:49:04Z</dcterms:modified>
</cp:coreProperties>
</file>