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4" i="6"/>
  <c r="P15"/>
  <c r="K62"/>
  <c r="M62" s="1"/>
  <c r="L48"/>
  <c r="M48" s="1"/>
  <c r="K48"/>
  <c r="L33"/>
  <c r="K33"/>
  <c r="M32"/>
  <c r="L32"/>
  <c r="K32"/>
  <c r="L30"/>
  <c r="K30"/>
  <c r="M30" s="1"/>
  <c r="L11"/>
  <c r="M11" s="1"/>
  <c r="K11"/>
  <c r="L47"/>
  <c r="K47"/>
  <c r="L28"/>
  <c r="K28"/>
  <c r="K61"/>
  <c r="M61" s="1"/>
  <c r="L45"/>
  <c r="K45"/>
  <c r="L12"/>
  <c r="K12"/>
  <c r="K60"/>
  <c r="M60" s="1"/>
  <c r="K59"/>
  <c r="M59" s="1"/>
  <c r="K58"/>
  <c r="M58" s="1"/>
  <c r="L44"/>
  <c r="L43"/>
  <c r="M28" l="1"/>
  <c r="M33"/>
  <c r="M47"/>
  <c r="M45"/>
  <c r="M12"/>
  <c r="K44"/>
  <c r="M44" s="1"/>
  <c r="L26"/>
  <c r="K26"/>
  <c r="L31"/>
  <c r="K31"/>
  <c r="M31" s="1"/>
  <c r="L29"/>
  <c r="K29"/>
  <c r="K43"/>
  <c r="M43" s="1"/>
  <c r="P13"/>
  <c r="L10"/>
  <c r="K10"/>
  <c r="P70"/>
  <c r="L70"/>
  <c r="K70"/>
  <c r="H265"/>
  <c r="M26" l="1"/>
  <c r="M29"/>
  <c r="M10"/>
  <c r="M70"/>
  <c r="K265" l="1"/>
  <c r="L265" s="1"/>
  <c r="K254"/>
  <c r="L254" s="1"/>
  <c r="K244"/>
  <c r="L244" s="1"/>
  <c r="K260" l="1"/>
  <c r="L260" s="1"/>
  <c r="K261" l="1"/>
  <c r="L261" s="1"/>
  <c r="K258" l="1"/>
  <c r="L258" s="1"/>
  <c r="K237"/>
  <c r="L237" s="1"/>
  <c r="K257"/>
  <c r="L257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5"/>
  <c r="L235" s="1"/>
  <c r="K234"/>
  <c r="L234" s="1"/>
  <c r="F233"/>
  <c r="K233" s="1"/>
  <c r="L233" s="1"/>
  <c r="K232"/>
  <c r="L232" s="1"/>
  <c r="K231"/>
  <c r="L231" s="1"/>
  <c r="K230"/>
  <c r="L230" s="1"/>
  <c r="K229"/>
  <c r="L229" s="1"/>
  <c r="K228"/>
  <c r="L228" s="1"/>
  <c r="F227"/>
  <c r="K227" s="1"/>
  <c r="L227" s="1"/>
  <c r="F226"/>
  <c r="K226" s="1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5"/>
  <c r="L205" s="1"/>
  <c r="F204"/>
  <c r="K204" s="1"/>
  <c r="L204" s="1"/>
  <c r="K203"/>
  <c r="L203" s="1"/>
  <c r="K200"/>
  <c r="L200" s="1"/>
  <c r="K199"/>
  <c r="L199" s="1"/>
  <c r="K198"/>
  <c r="L198" s="1"/>
  <c r="K195"/>
  <c r="L195" s="1"/>
  <c r="K194"/>
  <c r="L194" s="1"/>
  <c r="K193"/>
  <c r="L193" s="1"/>
  <c r="K192"/>
  <c r="L192" s="1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8"/>
  <c r="L178" s="1"/>
  <c r="K176"/>
  <c r="L176" s="1"/>
  <c r="K174"/>
  <c r="L174" s="1"/>
  <c r="K172"/>
  <c r="L172" s="1"/>
  <c r="K171"/>
  <c r="L171" s="1"/>
  <c r="K170"/>
  <c r="L170" s="1"/>
  <c r="K168"/>
  <c r="L168" s="1"/>
  <c r="K167"/>
  <c r="L167" s="1"/>
  <c r="K166"/>
  <c r="L166" s="1"/>
  <c r="K165"/>
  <c r="K164"/>
  <c r="L164" s="1"/>
  <c r="K163"/>
  <c r="L163" s="1"/>
  <c r="K161"/>
  <c r="L161" s="1"/>
  <c r="K160"/>
  <c r="L160" s="1"/>
  <c r="K159"/>
  <c r="L159" s="1"/>
  <c r="K158"/>
  <c r="L158" s="1"/>
  <c r="K157"/>
  <c r="L157" s="1"/>
  <c r="F156"/>
  <c r="K156" s="1"/>
  <c r="L156" s="1"/>
  <c r="H155"/>
  <c r="K155" s="1"/>
  <c r="L155" s="1"/>
  <c r="K152"/>
  <c r="L152" s="1"/>
  <c r="K151"/>
  <c r="L151" s="1"/>
  <c r="K150"/>
  <c r="L150" s="1"/>
  <c r="K149"/>
  <c r="L149" s="1"/>
  <c r="K148"/>
  <c r="L148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H121"/>
  <c r="K121" s="1"/>
  <c r="L121" s="1"/>
  <c r="F120"/>
  <c r="K120" s="1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M7"/>
  <c r="D7" i="5"/>
  <c r="K6" i="4"/>
  <c r="K6" i="3"/>
  <c r="L6" i="2"/>
</calcChain>
</file>

<file path=xl/sharedStrings.xml><?xml version="1.0" encoding="utf-8"?>
<sst xmlns="http://schemas.openxmlformats.org/spreadsheetml/2006/main" count="2730" uniqueCount="1047">
  <si>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</si>
  <si>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</si>
  <si>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</si>
  <si>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</si>
  <si>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</si>
  <si>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</si>
  <si>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</si>
  <si>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</si>
  <si>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</si>
  <si>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</si>
  <si>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</si>
  <si>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</si>
  <si>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</si>
  <si>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</si>
  <si>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</si>
  <si>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</si>
  <si>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</si>
  <si>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</si>
  <si>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</si>
  <si>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</si>
  <si>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</si>
  <si>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</si>
  <si>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</si>
  <si>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</si>
  <si>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</si>
  <si>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</si>
  <si>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</si>
  <si>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</si>
  <si>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</si>
  <si>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</si>
  <si>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</si>
  <si>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</si>
  <si>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</si>
  <si>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</si>
  <si>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</si>
  <si>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</si>
  <si>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</si>
  <si>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</si>
  <si>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</si>
  <si>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</si>
  <si>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</si>
  <si>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</si>
  <si>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</si>
  <si>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</si>
  <si>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</si>
  <si>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</si>
  <si>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</si>
  <si>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</si>
  <si>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</si>
  <si>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</si>
  <si>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</si>
  <si>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</si>
  <si>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</si>
  <si>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</si>
  <si>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</si>
  <si>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</si>
  <si>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</si>
  <si>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</si>
  <si>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</si>
  <si>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</si>
  <si>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</si>
  <si>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</si>
  <si>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</si>
  <si>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</si>
  <si>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</si>
  <si>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</si>
  <si>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</si>
  <si>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</si>
  <si>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</si>
  <si>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</si>
  <si>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</si>
  <si>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</si>
  <si>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</si>
  <si>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</si>
  <si>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</si>
  <si>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</si>
  <si>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</si>
  <si>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</si>
  <si>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</si>
  <si>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</si>
  <si>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</si>
  <si>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</si>
  <si>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</si>
  <si>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</si>
  <si>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</si>
  <si>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</si>
  <si>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</si>
  <si>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</si>
  <si>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</si>
  <si>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</si>
  <si>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</si>
  <si>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</si>
  <si>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</si>
  <si>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</si>
  <si>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</si>
  <si>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</si>
  <si>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</si>
  <si>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</si>
  <si>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</si>
  <si>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</si>
  <si>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</si>
  <si>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</si>
  <si>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</si>
  <si>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</si>
  <si>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</si>
  <si>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</si>
  <si>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</si>
  <si>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</si>
  <si>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</si>
  <si>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</si>
  <si>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</si>
  <si>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</si>
  <si>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</si>
  <si>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</si>
  <si>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</si>
  <si>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</si>
  <si>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</si>
  <si>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</si>
  <si>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</si>
  <si>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</si>
  <si>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</si>
  <si>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</si>
  <si>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</si>
  <si>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</si>
  <si>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</si>
  <si>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</si>
  <si>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</si>
  <si>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</si>
  <si>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</si>
  <si>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</si>
  <si>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</si>
  <si>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</si>
  <si>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</si>
  <si>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</si>
  <si>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</si>
  <si>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</si>
  <si>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</si>
  <si>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</si>
  <si>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</si>
  <si>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</si>
  <si>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</si>
  <si>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</si>
  <si>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</si>
  <si>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</si>
  <si>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</si>
  <si>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</si>
  <si>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</si>
  <si>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</si>
  <si>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</si>
  <si>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</si>
  <si>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</si>
  <si>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</si>
  <si>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</si>
  <si>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</si>
  <si>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</si>
  <si>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</si>
  <si>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</si>
  <si>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</si>
  <si>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</si>
  <si>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</si>
  <si>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</si>
  <si>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</si>
  <si>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</si>
  <si>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</si>
  <si>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</si>
  <si>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</si>
  <si>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</si>
  <si>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</si>
  <si>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</si>
  <si>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</si>
  <si>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</si>
  <si>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</si>
  <si>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</si>
  <si>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</si>
  <si>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</si>
  <si>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</si>
  <si>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</si>
  <si>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</si>
  <si>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</si>
  <si>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</si>
  <si>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</si>
  <si>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</si>
  <si>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</si>
  <si>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</si>
  <si>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</si>
  <si>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</si>
  <si>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</si>
  <si>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</si>
  <si>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</si>
  <si>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</si>
  <si>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</si>
  <si>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</si>
  <si>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</si>
  <si>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</si>
  <si>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</si>
  <si>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</si>
  <si>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</si>
  <si>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</si>
  <si>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</si>
  <si>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</si>
  <si>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</si>
  <si>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</si>
  <si>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</si>
  <si>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</si>
  <si>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</si>
  <si>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</si>
  <si>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</si>
  <si>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</si>
  <si>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</si>
  <si>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</si>
  <si>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</si>
  <si>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</si>
  <si>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</si>
  <si>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</si>
  <si>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</si>
  <si>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</si>
  <si>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</si>
  <si>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</si>
  <si>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</si>
  <si>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</si>
  <si>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</si>
  <si>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</si>
  <si>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</si>
  <si>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</si>
  <si>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</si>
  <si>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</si>
  <si>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</si>
  <si>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</si>
  <si>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</si>
  <si>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</si>
  <si>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</si>
  <si>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</si>
  <si>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</si>
  <si>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</si>
  <si>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</si>
  <si>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</si>
  <si>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</si>
  <si>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</si>
  <si>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</si>
  <si>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</si>
  <si>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</si>
  <si>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</si>
  <si>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</si>
  <si>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</si>
  <si>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</si>
  <si>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</si>
  <si>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</si>
  <si>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</si>
  <si>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</si>
  <si>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</si>
  <si>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</si>
  <si>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</si>
  <si>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</si>
  <si>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</si>
  <si>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</si>
  <si>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</si>
  <si>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</si>
  <si>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</si>
  <si>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</si>
  <si>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</si>
  <si>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</si>
  <si>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</si>
  <si>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</si>
  <si>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</si>
  <si>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</si>
  <si>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</si>
  <si>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</si>
  <si>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</si>
  <si>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</si>
  <si>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</si>
  <si>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</si>
  <si>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</si>
  <si>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</si>
  <si>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</si>
  <si>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</si>
  <si>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</si>
  <si>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</si>
  <si>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</si>
  <si>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</si>
  <si>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</si>
  <si>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</si>
  <si>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</si>
  <si>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</si>
  <si>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</si>
  <si>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</si>
  <si>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</si>
  <si>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</si>
  <si>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</si>
  <si>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</si>
  <si>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</si>
  <si>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</si>
  <si>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</si>
  <si>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</si>
  <si>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</si>
  <si>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</si>
  <si>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</si>
  <si>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</si>
  <si>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</si>
  <si>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</si>
  <si>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</si>
  <si>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</si>
  <si>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</si>
  <si>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</si>
  <si>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</si>
  <si>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</si>
  <si>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</si>
  <si>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</si>
  <si>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</si>
  <si>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</si>
  <si>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</si>
  <si>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</si>
  <si>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</si>
  <si>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</si>
  <si>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</si>
  <si>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</si>
  <si>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</si>
  <si>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</si>
  <si>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</si>
  <si>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</si>
  <si>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</si>
  <si>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</si>
  <si>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</si>
  <si>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</si>
  <si>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</si>
  <si>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</si>
  <si>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</si>
  <si>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</si>
  <si>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</si>
  <si>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</si>
  <si>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</si>
  <si>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</si>
  <si>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</si>
  <si>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</si>
  <si>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</si>
  <si>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</si>
  <si>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</si>
  <si>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</si>
  <si>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</si>
  <si>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</si>
  <si>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</si>
  <si>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</si>
  <si>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</si>
  <si>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</si>
  <si>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</si>
  <si>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</si>
  <si>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</si>
  <si>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</si>
  <si>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</si>
  <si>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</si>
  <si>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</si>
  <si>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</si>
  <si>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</si>
  <si>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</si>
  <si>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</si>
  <si>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</si>
  <si>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</si>
  <si>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</si>
  <si>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</si>
  <si>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</si>
  <si>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</si>
  <si>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</si>
  <si>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</si>
  <si>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</si>
  <si>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</si>
  <si>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</si>
  <si>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</si>
  <si>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</si>
  <si>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</si>
  <si>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</si>
  <si>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</si>
  <si>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</si>
  <si>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</si>
  <si>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</si>
  <si>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</si>
  <si>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</si>
  <si>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</si>
  <si>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</si>
  <si>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</si>
  <si>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</si>
  <si>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</si>
  <si>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</si>
  <si>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</si>
  <si>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</si>
  <si>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</si>
  <si>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</si>
  <si>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</si>
  <si>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</si>
  <si>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</si>
  <si>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</si>
  <si>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</si>
  <si>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</si>
  <si>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</si>
  <si>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</si>
  <si>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</si>
  <si>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</si>
  <si>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</si>
  <si>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</si>
  <si>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</si>
  <si>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</si>
  <si>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</si>
  <si>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</si>
  <si>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</si>
  <si>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</si>
  <si>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</si>
  <si>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</si>
  <si>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</si>
  <si>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</si>
  <si>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</si>
  <si>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</si>
  <si>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</si>
  <si>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</si>
  <si>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</si>
  <si>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</si>
  <si>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</si>
  <si>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</si>
  <si>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</si>
  <si>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</si>
  <si>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</si>
  <si>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</si>
  <si>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</si>
  <si>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</si>
  <si>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</si>
  <si>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</si>
  <si>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</si>
  <si>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</si>
  <si>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</si>
  <si>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</si>
  <si>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</si>
  <si>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</si>
  <si>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</si>
  <si>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</si>
  <si>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</si>
  <si>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</si>
  <si>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</si>
  <si>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</si>
  <si>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</si>
  <si>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</si>
  <si>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</si>
  <si>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</si>
  <si>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</si>
  <si>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</si>
  <si>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</si>
  <si>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</si>
  <si>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</si>
  <si>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</si>
  <si>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</si>
  <si>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</si>
  <si>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</si>
  <si>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</si>
  <si>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</si>
  <si>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</si>
  <si>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</si>
  <si>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</si>
  <si>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</si>
  <si>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</si>
  <si>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</si>
  <si>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</si>
  <si>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</si>
  <si>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</si>
  <si>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</si>
  <si>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</si>
  <si>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</si>
  <si>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</si>
  <si>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</si>
  <si>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</si>
  <si>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</si>
  <si>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</si>
  <si>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</si>
  <si>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</si>
  <si>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</si>
  <si>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</si>
  <si>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</si>
  <si>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</si>
  <si>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</si>
  <si>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</si>
  <si>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</si>
  <si>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</si>
  <si>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</si>
  <si>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</si>
  <si>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</si>
  <si>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</si>
  <si>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</si>
  <si>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</si>
  <si>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</si>
  <si>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</si>
  <si>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</si>
  <si>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</si>
  <si>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</si>
  <si>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</si>
  <si>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</si>
  <si>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</si>
  <si>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</si>
  <si>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</si>
  <si>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</si>
  <si>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</si>
  <si>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</si>
  <si>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</si>
  <si>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</si>
  <si>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</si>
  <si>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</si>
  <si>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</si>
  <si>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</si>
  <si>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</si>
  <si>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</si>
  <si>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</si>
  <si>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</si>
  <si>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</si>
  <si>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</si>
  <si>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</si>
  <si>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</si>
  <si>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</si>
  <si>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</si>
  <si>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</si>
  <si>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</si>
  <si>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</si>
  <si>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</si>
  <si>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</si>
  <si>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</si>
  <si>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</si>
  <si>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</si>
  <si>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</si>
  <si>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</si>
  <si>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</si>
  <si>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</si>
  <si>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</si>
  <si>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</si>
  <si>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</si>
  <si>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</si>
  <si>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</si>
  <si>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</si>
  <si>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</si>
  <si>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</si>
  <si>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</si>
  <si>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</si>
  <si>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</si>
  <si>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</si>
  <si>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</si>
  <si>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</si>
  <si>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</si>
  <si>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</si>
  <si>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</si>
  <si>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</si>
  <si>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</si>
  <si>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</si>
  <si>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</si>
  <si>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</si>
  <si>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</si>
  <si>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</si>
  <si>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</si>
  <si>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</si>
  <si>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</si>
  <si>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</si>
  <si>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</si>
  <si>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</si>
  <si>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</si>
  <si>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</si>
  <si>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</si>
  <si>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</si>
  <si>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</si>
  <si>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</si>
  <si>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</si>
  <si>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</si>
  <si>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</si>
  <si>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</si>
  <si>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</si>
  <si>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</si>
  <si>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</si>
  <si>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</si>
  <si>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</si>
  <si>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</si>
  <si>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</si>
  <si>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</si>
  <si>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</si>
  <si>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</si>
  <si>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</si>
  <si>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</si>
  <si>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</si>
  <si>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</si>
  <si>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</si>
  <si>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</si>
  <si>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</si>
  <si>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</si>
  <si>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</si>
  <si>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</si>
  <si>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</si>
  <si>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</si>
  <si>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</si>
  <si>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</si>
  <si>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</si>
  <si>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</si>
  <si>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</si>
  <si>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</si>
  <si>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</si>
  <si>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</si>
  <si>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</si>
  <si>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</si>
  <si>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</si>
  <si>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</si>
  <si>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</si>
  <si>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</si>
  <si>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</si>
  <si>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</si>
  <si>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</si>
  <si>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</si>
  <si>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</si>
  <si>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</si>
  <si>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</si>
  <si>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</si>
  <si>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</si>
  <si>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</si>
  <si>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</si>
  <si>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</si>
  <si>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</si>
  <si>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</si>
  <si>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</si>
  <si>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</si>
  <si>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</si>
  <si>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</si>
  <si>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</si>
  <si>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</si>
  <si>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</si>
  <si>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</si>
  <si>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</si>
  <si>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</si>
  <si>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</si>
  <si>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</si>
  <si>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</si>
  <si>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</si>
  <si>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</si>
  <si>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</si>
  <si>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</si>
  <si>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</si>
  <si>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</si>
  <si>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</si>
  <si>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</si>
  <si>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</si>
  <si>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</si>
  <si>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</si>
  <si>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</si>
  <si>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</si>
  <si>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</si>
  <si>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</si>
  <si>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</si>
  <si>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</si>
  <si>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</si>
  <si>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</si>
  <si>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</si>
  <si>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</si>
  <si>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</si>
  <si>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</si>
  <si>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</si>
  <si>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</si>
  <si>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</si>
  <si>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</si>
  <si>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</si>
  <si>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</si>
  <si>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</si>
  <si>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</si>
  <si>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</si>
  <si>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</si>
  <si>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</si>
  <si>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</si>
  <si>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</si>
  <si>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</si>
  <si>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</si>
  <si>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</si>
  <si>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</si>
  <si>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</si>
  <si>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</si>
  <si>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</si>
  <si>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</si>
  <si>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</si>
  <si>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</si>
  <si>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</si>
  <si>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</si>
  <si>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</si>
  <si>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</si>
  <si>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</si>
  <si>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</si>
  <si>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</si>
  <si>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</si>
  <si>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</si>
  <si>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</si>
  <si>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</si>
  <si>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</si>
  <si>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</si>
  <si>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</si>
  <si>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</si>
  <si>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</si>
  <si>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</si>
  <si>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</si>
  <si>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</si>
  <si>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</si>
  <si>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</si>
  <si>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</si>
  <si>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</si>
  <si>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</si>
  <si>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</si>
  <si>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</si>
  <si>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</si>
  <si>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</si>
  <si>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</si>
  <si>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</si>
  <si>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</si>
  <si>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</si>
  <si>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</si>
  <si>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</si>
  <si>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</si>
  <si>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</si>
  <si>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</si>
  <si>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</si>
  <si>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</si>
  <si>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</si>
  <si>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</si>
  <si>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</si>
  <si>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</si>
  <si>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</si>
  <si>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</si>
  <si>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</si>
  <si>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</si>
  <si>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</si>
  <si>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</si>
  <si>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</si>
  <si>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</si>
  <si>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</si>
  <si>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</si>
  <si>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</si>
  <si>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</si>
  <si>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</si>
  <si>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</si>
  <si>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</si>
  <si>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</si>
  <si>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</si>
  <si>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</si>
  <si>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</si>
  <si>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</si>
  <si>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</si>
  <si>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</si>
  <si>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</si>
  <si>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</si>
  <si>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</si>
  <si>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</si>
  <si>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</si>
  <si>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</si>
  <si>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</si>
  <si>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</si>
  <si>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</si>
  <si>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</si>
  <si>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</si>
  <si>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</si>
  <si>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</si>
  <si>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</si>
  <si>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</si>
  <si>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</si>
  <si>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</si>
  <si>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</si>
  <si>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</si>
  <si>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</si>
  <si>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</si>
  <si>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</si>
  <si>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</si>
  <si>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</si>
  <si>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</si>
  <si>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</si>
  <si>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</si>
  <si>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</si>
  <si>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</si>
  <si>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</si>
  <si>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</si>
  <si>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</si>
  <si>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</si>
  <si>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</si>
  <si>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</si>
  <si>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</si>
  <si>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</si>
  <si>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</si>
  <si>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</si>
  <si>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</si>
  <si>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</si>
  <si>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</si>
  <si>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</si>
  <si>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</si>
  <si>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</si>
  <si>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</si>
  <si>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</si>
  <si>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</si>
  <si>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</si>
  <si>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</si>
  <si>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</si>
  <si>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</si>
  <si>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</si>
  <si>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</si>
  <si>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</si>
  <si>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</si>
  <si>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</si>
  <si>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</si>
  <si>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</si>
  <si>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</si>
  <si>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</si>
  <si>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</si>
  <si>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</si>
  <si>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</si>
  <si>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</si>
  <si>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</si>
  <si>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</si>
  <si>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</si>
  <si>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</si>
  <si>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</si>
  <si>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</si>
  <si>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</si>
  <si>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</si>
  <si>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</si>
  <si>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</si>
  <si>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</si>
  <si>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</si>
  <si>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</si>
  <si>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</si>
  <si>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</si>
  <si>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</si>
  <si>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</si>
  <si>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</si>
  <si>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</si>
  <si>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</si>
  <si>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</si>
  <si>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</si>
  <si>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</si>
  <si>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</si>
  <si>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</si>
  <si>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</si>
  <si>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</si>
  <si>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</si>
  <si>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</si>
  <si>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</si>
  <si>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</si>
  <si>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</si>
  <si>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</si>
  <si>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</si>
  <si>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</si>
  <si>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</si>
  <si>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</si>
  <si>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</si>
  <si>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</si>
  <si>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</si>
  <si>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</si>
  <si>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</si>
  <si>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</si>
  <si>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</si>
  <si>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</si>
  <si>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</si>
  <si>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</si>
  <si>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</si>
  <si>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</si>
  <si>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</si>
  <si>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</si>
  <si>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</si>
  <si>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</si>
  <si>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</si>
  <si>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</si>
  <si>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</si>
  <si>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</si>
  <si>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</si>
  <si>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ALPHA LEON ENTERPRISES LLP</t>
  </si>
  <si>
    <t>Buy&lt;&gt;</t>
  </si>
  <si>
    <t>1800-1900</t>
  </si>
  <si>
    <t>Profiit of Rs.210/-</t>
  </si>
  <si>
    <t>420-450</t>
  </si>
  <si>
    <t>750-760</t>
  </si>
  <si>
    <t>Profit of Rs.35/-</t>
  </si>
  <si>
    <t>GRAVITON RESEARCH CAPITAL LLP</t>
  </si>
  <si>
    <t>N</t>
  </si>
  <si>
    <t>Part profit of Rs.27/-</t>
  </si>
  <si>
    <t>445-455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</si>
  <si>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</si>
  <si>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</si>
  <si>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</si>
  <si>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</si>
  <si>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</si>
  <si>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</si>
  <si>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</si>
  <si>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</si>
  <si>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1975-1985</t>
  </si>
  <si>
    <t>2050-2100</t>
  </si>
  <si>
    <t>MTARTECH</t>
  </si>
  <si>
    <t>1760-1800</t>
  </si>
  <si>
    <t>COLPAL MAY FUT</t>
  </si>
  <si>
    <t>TOPGAIN FINANCE PRIVATE LIMITED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</si>
  <si>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</si>
  <si>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</si>
  <si>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</si>
  <si>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</si>
  <si>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</si>
  <si>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</si>
  <si>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</si>
  <si>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</si>
  <si>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DDIL</t>
  </si>
  <si>
    <t>230-232</t>
  </si>
  <si>
    <t>1670-1720</t>
  </si>
  <si>
    <t>NIFTY 17000 PE 05-MAY</t>
  </si>
  <si>
    <t xml:space="preserve">HDFC MAY 2300 CE </t>
  </si>
  <si>
    <t>70-80</t>
  </si>
  <si>
    <t>140-165</t>
  </si>
  <si>
    <t>INDINFO</t>
  </si>
  <si>
    <t>Loss of Rs.63/-</t>
  </si>
  <si>
    <t>Loss of Rs.5.5/-</t>
  </si>
  <si>
    <t>Loss of Rs.6.50/-</t>
  </si>
  <si>
    <t>Loss of Rs.70/-</t>
  </si>
  <si>
    <t>Profit of Rs.25</t>
  </si>
  <si>
    <t>Loss of Rs.26.50</t>
  </si>
  <si>
    <t>NIFTY 17000 CE 05-MAY</t>
  </si>
  <si>
    <t>150-170</t>
  </si>
  <si>
    <t>Loss of Rs.42.50</t>
  </si>
  <si>
    <t>TANGO COMMOSALES LLP</t>
  </si>
  <si>
    <t>ZUBER TRADING LLP</t>
  </si>
  <si>
    <t>VCL</t>
  </si>
  <si>
    <t>Vaxtex Cotfab Limited</t>
  </si>
  <si>
    <t>PREETI JAIN</t>
  </si>
  <si>
    <t>Loss of Rs.9/-</t>
  </si>
  <si>
    <t>Loss of Rs.39/-</t>
  </si>
  <si>
    <t>CROMPTON MAY FUT</t>
  </si>
  <si>
    <t>JUBLFOOD MAY FUT</t>
  </si>
  <si>
    <t>370-372</t>
  </si>
  <si>
    <t>382-390</t>
  </si>
  <si>
    <t>550-560</t>
  </si>
  <si>
    <t xml:space="preserve">CARBORUNIV </t>
  </si>
  <si>
    <t>790-00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</si>
  <si>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</si>
  <si>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</si>
  <si>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</si>
  <si>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</si>
  <si>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</si>
  <si>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</si>
  <si>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</si>
  <si>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BCLENTERPR</t>
  </si>
  <si>
    <t>KATHA CHAKRABORTY</t>
  </si>
  <si>
    <t>CRESSAN</t>
  </si>
  <si>
    <t>SIDDAPPA VEERAPPA HAGARAGI</t>
  </si>
  <si>
    <t>INDOVATION</t>
  </si>
  <si>
    <t>HITESH SHASHIKANT JHAVERI</t>
  </si>
  <si>
    <t>KAPASHI</t>
  </si>
  <si>
    <t>PREMLATA RAMESH SARAOGI</t>
  </si>
  <si>
    <t>ABIL CHEMPHARMA PRIVATED LIMITED</t>
  </si>
  <si>
    <t>Asian Granito India Limit</t>
  </si>
  <si>
    <t>HRTI PRIVATE LIMITED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</si>
  <si>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</si>
  <si>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</si>
  <si>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</si>
  <si>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</si>
  <si>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</si>
  <si>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</si>
  <si>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</si>
  <si>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</si>
  <si>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</si>
  <si>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</si>
  <si>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</si>
  <si>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</si>
  <si>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2690-2700</t>
  </si>
  <si>
    <t>2800-2850</t>
  </si>
  <si>
    <t>1600-1610</t>
  </si>
  <si>
    <t>1680-1720</t>
  </si>
  <si>
    <t>NIFTY 16400 CE 12-MAY</t>
  </si>
  <si>
    <t>160-200</t>
  </si>
  <si>
    <t>Profit of Rs.21.5</t>
  </si>
  <si>
    <t>PIDILITIND MAY FUT</t>
  </si>
  <si>
    <t>2190-2200</t>
  </si>
  <si>
    <t>2250-2300</t>
  </si>
  <si>
    <t>TCS MAY FUT</t>
  </si>
  <si>
    <t>3430-3440</t>
  </si>
  <si>
    <t>3540-3600</t>
  </si>
  <si>
    <t>AARTECH</t>
  </si>
  <si>
    <t>PRADEEP VASANT NARKHEDE</t>
  </si>
  <si>
    <t>UNIQUE INVESTMENT</t>
  </si>
  <si>
    <t>ACML</t>
  </si>
  <si>
    <t>ASC CONSULTING PRIVATE LIMITED</t>
  </si>
  <si>
    <t>MOHAN GOEL</t>
  </si>
  <si>
    <t>ARCFIN</t>
  </si>
  <si>
    <t>ARROWSPACE ADVISORS PRIVATE LIMITED</t>
  </si>
  <si>
    <t>VANRAJ DADBHAI KAHOR</t>
  </si>
  <si>
    <t>SANJAY KHURANA</t>
  </si>
  <si>
    <t>DEEPTI AGRAWAL</t>
  </si>
  <si>
    <t>BITL</t>
  </si>
  <si>
    <t>BALAMURUGAN V</t>
  </si>
  <si>
    <t>PRAKASH GILLA</t>
  </si>
  <si>
    <t>CHITRTX</t>
  </si>
  <si>
    <t>BOSCO ARMANDO MENEZES</t>
  </si>
  <si>
    <t>BP EQUITIES PVT. LTD.</t>
  </si>
  <si>
    <t>CHANDA DEVI SARAF</t>
  </si>
  <si>
    <t>DINESH KESHRICHAND SHAH</t>
  </si>
  <si>
    <t>ANIL KUMAR SARAF HUF</t>
  </si>
  <si>
    <t>ARUN KUMAR SARAF HUF</t>
  </si>
  <si>
    <t>RAMESH BHANDAPPA MUNNOLI</t>
  </si>
  <si>
    <t>BHAMINI KAMAL PAREKH</t>
  </si>
  <si>
    <t>DHYAANI</t>
  </si>
  <si>
    <t>CHINTA DEBI</t>
  </si>
  <si>
    <t>FUNDVISER</t>
  </si>
  <si>
    <t>DAXESHKUMAR NAGINDAS SANGHVI HUF</t>
  </si>
  <si>
    <t>RAJESHKUMAR NAGINDAS SANGHVI</t>
  </si>
  <si>
    <t>MEGASTAR</t>
  </si>
  <si>
    <t>RENU MAKIN</t>
  </si>
  <si>
    <t>BEELINE MERCHANT BANKING PRIVATE LIMITED</t>
  </si>
  <si>
    <t>NATURAL</t>
  </si>
  <si>
    <t>RAJESHKUMAR RAMESHCHANDRA GUPTA</t>
  </si>
  <si>
    <t>NEOINFRA</t>
  </si>
  <si>
    <t>NOEN ESTATES AND PROPERTIES PRIVATE LIMITED</t>
  </si>
  <si>
    <t>NITTAGELA</t>
  </si>
  <si>
    <t>KRISHNAMURTHY NARAYANAN IYER</t>
  </si>
  <si>
    <t>ORTINLAABS</t>
  </si>
  <si>
    <t>ORION STOCKS LTD</t>
  </si>
  <si>
    <t>PANTH</t>
  </si>
  <si>
    <t>PURAV BHARATBHAI PATEL</t>
  </si>
  <si>
    <t>SUBHA LAKSHMI AGARWAL</t>
  </si>
  <si>
    <t>RAJNISH</t>
  </si>
  <si>
    <t>RAVIBHUSHAN TRIVEDI</t>
  </si>
  <si>
    <t>SANKHYAIN</t>
  </si>
  <si>
    <t>BALAJI MANOHARRAO PATIL</t>
  </si>
  <si>
    <t>PARESH DHIRAJLAL SHAH</t>
  </si>
  <si>
    <t>SEVENHILL</t>
  </si>
  <si>
    <t>JMP SECURITIES PVT LTD</t>
  </si>
  <si>
    <t>SPSINT</t>
  </si>
  <si>
    <t>KANTA DEVI SAMDARIA</t>
  </si>
  <si>
    <t>SUYOG</t>
  </si>
  <si>
    <t>SATPAL KHATTAR</t>
  </si>
  <si>
    <t>SINGULARITY HOLDINGS LIMITED</t>
  </si>
  <si>
    <t>TRIVENIENT</t>
  </si>
  <si>
    <t>VKJINFRA</t>
  </si>
  <si>
    <t>ZENITHSTL</t>
  </si>
  <si>
    <t>JITESHKUMAR S TIKADIYA</t>
  </si>
  <si>
    <t>VENKATESH BHASKAR SHENOY</t>
  </si>
  <si>
    <t>CAMPUS</t>
  </si>
  <si>
    <t>Campus Activewear Limited</t>
  </si>
  <si>
    <t>MOTILAL OSWAL MUTUAL FUND</t>
  </si>
  <si>
    <t>MUSIGMA SECURITIES</t>
  </si>
  <si>
    <t>Can Fin Homes Ltd</t>
  </si>
  <si>
    <t>LEMERITE</t>
  </si>
  <si>
    <t>Le Merite Exports Limited</t>
  </si>
  <si>
    <t>VIRANCHI TRADING LLP</t>
  </si>
  <si>
    <t>NAVKARCORP</t>
  </si>
  <si>
    <t>Navkar Corporation Ltd.</t>
  </si>
  <si>
    <t>PARTH INFIN BROKERS PVT LTD</t>
  </si>
  <si>
    <t>UMAEXPORTS</t>
  </si>
  <si>
    <t>Uma Exports Limited</t>
  </si>
  <si>
    <t>UTTAMSTL</t>
  </si>
  <si>
    <t>Uttam Galva Steels Limite</t>
  </si>
  <si>
    <t>GODHAR RAJENDRA GANGARAM</t>
  </si>
  <si>
    <t>KAPASHI COMMERCIAL LTD</t>
  </si>
  <si>
    <t>HEMANGI  SHAH</t>
  </si>
  <si>
    <t>VINEY PARKASH AGARWAL</t>
  </si>
  <si>
    <t>COMFORT COMMOTRADE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</si>
</sst>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4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5" t="s">
        <v>16</v>
      </c>
      <c r="B9" s="437" t="s">
        <v>17</v>
      </c>
      <c r="C9" s="437" t="s">
        <v>18</v>
      </c>
      <c r="D9" s="437" t="s">
        <v>19</v>
      </c>
      <c r="E9" s="23" t="s">
        <v>20</v>
      </c>
      <c r="F9" s="23" t="s">
        <v>21</v>
      </c>
      <c r="G9" s="432" t="s">
        <v>22</v>
      </c>
      <c r="H9" s="433"/>
      <c r="I9" s="434"/>
      <c r="J9" s="432" t="s">
        <v>23</v>
      </c>
      <c r="K9" s="433"/>
      <c r="L9" s="434"/>
      <c r="M9" s="23"/>
      <c r="N9" s="24"/>
      <c r="O9" s="24"/>
      <c r="P9" s="24"/>
    </row>
    <row r="10" spans="1:16" ht="59.25" customHeight="1">
      <c r="A10" s="436"/>
      <c r="B10" s="438"/>
      <c r="C10" s="438"/>
      <c r="D10" s="43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16298.85</v>
      </c>
      <c r="F11" s="32">
        <v>16289.933333333334</v>
      </c>
      <c r="G11" s="33">
        <v>16161.916666666668</v>
      </c>
      <c r="H11" s="33">
        <v>16024.983333333334</v>
      </c>
      <c r="I11" s="33">
        <v>15896.966666666667</v>
      </c>
      <c r="J11" s="33">
        <v>16426.866666666669</v>
      </c>
      <c r="K11" s="33">
        <v>16554.883333333335</v>
      </c>
      <c r="L11" s="33">
        <v>16691.816666666669</v>
      </c>
      <c r="M11" s="34">
        <v>16417.95</v>
      </c>
      <c r="N11" s="34">
        <v>16153</v>
      </c>
      <c r="O11" s="35">
        <v>13567300</v>
      </c>
      <c r="P11" s="36">
        <v>2.2184383911518626E-2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34318.449999999997</v>
      </c>
      <c r="F12" s="37">
        <v>34285.833333333336</v>
      </c>
      <c r="G12" s="38">
        <v>33989.51666666667</v>
      </c>
      <c r="H12" s="38">
        <v>33660.583333333336</v>
      </c>
      <c r="I12" s="38">
        <v>33364.26666666667</v>
      </c>
      <c r="J12" s="38">
        <v>34614.76666666667</v>
      </c>
      <c r="K12" s="38">
        <v>34911.083333333336</v>
      </c>
      <c r="L12" s="38">
        <v>35240.01666666667</v>
      </c>
      <c r="M12" s="28">
        <v>34582.15</v>
      </c>
      <c r="N12" s="28">
        <v>33956.9</v>
      </c>
      <c r="O12" s="39">
        <v>3400125</v>
      </c>
      <c r="P12" s="40">
        <v>2.9412877784421618E-2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15863.85</v>
      </c>
      <c r="F13" s="37">
        <v>15822.5</v>
      </c>
      <c r="G13" s="38">
        <v>15644.95</v>
      </c>
      <c r="H13" s="38">
        <v>15426.050000000001</v>
      </c>
      <c r="I13" s="38">
        <v>15248.500000000002</v>
      </c>
      <c r="J13" s="38">
        <v>16041.4</v>
      </c>
      <c r="K13" s="38">
        <v>16218.949999999999</v>
      </c>
      <c r="L13" s="38">
        <v>16437.849999999999</v>
      </c>
      <c r="M13" s="28">
        <v>16000.05</v>
      </c>
      <c r="N13" s="28">
        <v>15603.6</v>
      </c>
      <c r="O13" s="39">
        <v>5440</v>
      </c>
      <c r="P13" s="40">
        <v>3.8167938931297711E-2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6735</v>
      </c>
      <c r="F14" s="37">
        <v>6719.9833333333336</v>
      </c>
      <c r="G14" s="38">
        <v>6661.3166666666675</v>
      </c>
      <c r="H14" s="38">
        <v>6587.6333333333341</v>
      </c>
      <c r="I14" s="38">
        <v>6528.9666666666681</v>
      </c>
      <c r="J14" s="38">
        <v>6793.666666666667</v>
      </c>
      <c r="K14" s="38">
        <v>6852.333333333333</v>
      </c>
      <c r="L14" s="38">
        <v>6926.0166666666664</v>
      </c>
      <c r="M14" s="28">
        <v>6778.65</v>
      </c>
      <c r="N14" s="28">
        <v>6646.3</v>
      </c>
      <c r="O14" s="39">
        <v>2100</v>
      </c>
      <c r="P14" s="40">
        <v>0.16666666666666666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783</v>
      </c>
      <c r="F15" s="37">
        <v>787.36666666666667</v>
      </c>
      <c r="G15" s="38">
        <v>771.18333333333339</v>
      </c>
      <c r="H15" s="38">
        <v>759.36666666666667</v>
      </c>
      <c r="I15" s="38">
        <v>743.18333333333339</v>
      </c>
      <c r="J15" s="38">
        <v>799.18333333333339</v>
      </c>
      <c r="K15" s="38">
        <v>815.36666666666656</v>
      </c>
      <c r="L15" s="38">
        <v>827.18333333333339</v>
      </c>
      <c r="M15" s="28">
        <v>803.55</v>
      </c>
      <c r="N15" s="28">
        <v>775.55</v>
      </c>
      <c r="O15" s="39">
        <v>3042150</v>
      </c>
      <c r="P15" s="40">
        <v>2.8152829646653259E-2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2308.35</v>
      </c>
      <c r="F16" s="37">
        <v>2303.6333333333337</v>
      </c>
      <c r="G16" s="38">
        <v>2241.5166666666673</v>
      </c>
      <c r="H16" s="38">
        <v>2174.6833333333338</v>
      </c>
      <c r="I16" s="38">
        <v>2112.5666666666675</v>
      </c>
      <c r="J16" s="38">
        <v>2370.4666666666672</v>
      </c>
      <c r="K16" s="38">
        <v>2432.583333333333</v>
      </c>
      <c r="L16" s="38">
        <v>2499.416666666667</v>
      </c>
      <c r="M16" s="28">
        <v>2365.75</v>
      </c>
      <c r="N16" s="28">
        <v>2236.8000000000002</v>
      </c>
      <c r="O16" s="39">
        <v>460250</v>
      </c>
      <c r="P16" s="40">
        <v>3.65990990990991E-2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16714.3</v>
      </c>
      <c r="F17" s="37">
        <v>16862.349999999999</v>
      </c>
      <c r="G17" s="38">
        <v>16517.049999999996</v>
      </c>
      <c r="H17" s="38">
        <v>16319.799999999996</v>
      </c>
      <c r="I17" s="38">
        <v>15974.499999999993</v>
      </c>
      <c r="J17" s="38">
        <v>17059.599999999999</v>
      </c>
      <c r="K17" s="38">
        <v>17404.900000000001</v>
      </c>
      <c r="L17" s="38">
        <v>17602.150000000001</v>
      </c>
      <c r="M17" s="28">
        <v>17207.650000000001</v>
      </c>
      <c r="N17" s="28">
        <v>16665.099999999999</v>
      </c>
      <c r="O17" s="39">
        <v>30290</v>
      </c>
      <c r="P17" s="40">
        <v>-3.8107335662114959E-2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106.35</v>
      </c>
      <c r="F18" s="37">
        <v>106.23333333333333</v>
      </c>
      <c r="G18" s="38">
        <v>104.56666666666666</v>
      </c>
      <c r="H18" s="38">
        <v>102.78333333333333</v>
      </c>
      <c r="I18" s="38">
        <v>101.11666666666666</v>
      </c>
      <c r="J18" s="38">
        <v>108.01666666666667</v>
      </c>
      <c r="K18" s="38">
        <v>109.68333333333332</v>
      </c>
      <c r="L18" s="38">
        <v>111.46666666666667</v>
      </c>
      <c r="M18" s="28">
        <v>107.9</v>
      </c>
      <c r="N18" s="28">
        <v>104.45</v>
      </c>
      <c r="O18" s="39">
        <v>20743400</v>
      </c>
      <c r="P18" s="40">
        <v>2.1288956722958004E-2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262.85000000000002</v>
      </c>
      <c r="F19" s="37">
        <v>265.11666666666673</v>
      </c>
      <c r="G19" s="38">
        <v>259.18333333333345</v>
      </c>
      <c r="H19" s="38">
        <v>255.51666666666671</v>
      </c>
      <c r="I19" s="38">
        <v>249.58333333333343</v>
      </c>
      <c r="J19" s="38">
        <v>268.78333333333347</v>
      </c>
      <c r="K19" s="38">
        <v>274.71666666666675</v>
      </c>
      <c r="L19" s="38">
        <v>278.3833333333335</v>
      </c>
      <c r="M19" s="28">
        <v>271.05</v>
      </c>
      <c r="N19" s="28">
        <v>261.45</v>
      </c>
      <c r="O19" s="39">
        <v>9734400</v>
      </c>
      <c r="P19" s="40">
        <v>-2.0151792724417691E-2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2233.6999999999998</v>
      </c>
      <c r="F20" s="37">
        <v>2230.9</v>
      </c>
      <c r="G20" s="38">
        <v>2206.8000000000002</v>
      </c>
      <c r="H20" s="38">
        <v>2179.9</v>
      </c>
      <c r="I20" s="38">
        <v>2155.8000000000002</v>
      </c>
      <c r="J20" s="38">
        <v>2257.8000000000002</v>
      </c>
      <c r="K20" s="38">
        <v>2281.8999999999996</v>
      </c>
      <c r="L20" s="38">
        <v>2308.8000000000002</v>
      </c>
      <c r="M20" s="28">
        <v>2255</v>
      </c>
      <c r="N20" s="28">
        <v>2204</v>
      </c>
      <c r="O20" s="39">
        <v>2473500</v>
      </c>
      <c r="P20" s="40">
        <v>-1.4836204321417903E-2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2205.5</v>
      </c>
      <c r="F21" s="37">
        <v>2213.1666666666665</v>
      </c>
      <c r="G21" s="38">
        <v>2177.333333333333</v>
      </c>
      <c r="H21" s="38">
        <v>2149.1666666666665</v>
      </c>
      <c r="I21" s="38">
        <v>2113.333333333333</v>
      </c>
      <c r="J21" s="38">
        <v>2241.333333333333</v>
      </c>
      <c r="K21" s="38">
        <v>2277.1666666666661</v>
      </c>
      <c r="L21" s="38">
        <v>2305.333333333333</v>
      </c>
      <c r="M21" s="28">
        <v>2249</v>
      </c>
      <c r="N21" s="28">
        <v>2185</v>
      </c>
      <c r="O21" s="39">
        <v>19166500</v>
      </c>
      <c r="P21" s="40">
        <v>5.6667628617152448E-3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795.95</v>
      </c>
      <c r="F22" s="37">
        <v>796.73333333333323</v>
      </c>
      <c r="G22" s="38">
        <v>784.26666666666642</v>
      </c>
      <c r="H22" s="38">
        <v>772.58333333333314</v>
      </c>
      <c r="I22" s="38">
        <v>760.11666666666633</v>
      </c>
      <c r="J22" s="38">
        <v>808.41666666666652</v>
      </c>
      <c r="K22" s="38">
        <v>820.88333333333344</v>
      </c>
      <c r="L22" s="38">
        <v>832.56666666666661</v>
      </c>
      <c r="M22" s="28">
        <v>809.2</v>
      </c>
      <c r="N22" s="28">
        <v>785.05</v>
      </c>
      <c r="O22" s="39">
        <v>77658750</v>
      </c>
      <c r="P22" s="40">
        <v>-2.872917536031843E-3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3090.55</v>
      </c>
      <c r="F23" s="37">
        <v>3100.1333333333332</v>
      </c>
      <c r="G23" s="38">
        <v>3056.5166666666664</v>
      </c>
      <c r="H23" s="38">
        <v>3022.4833333333331</v>
      </c>
      <c r="I23" s="38">
        <v>2978.8666666666663</v>
      </c>
      <c r="J23" s="38">
        <v>3134.1666666666665</v>
      </c>
      <c r="K23" s="38">
        <v>3177.7833333333333</v>
      </c>
      <c r="L23" s="38">
        <v>3211.8166666666666</v>
      </c>
      <c r="M23" s="28">
        <v>3143.75</v>
      </c>
      <c r="N23" s="28">
        <v>3066.1</v>
      </c>
      <c r="O23" s="39">
        <v>265600</v>
      </c>
      <c r="P23" s="40">
        <v>-2.2539444027047332E-3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521.1</v>
      </c>
      <c r="F24" s="37">
        <v>522.58333333333337</v>
      </c>
      <c r="G24" s="38">
        <v>513.66666666666674</v>
      </c>
      <c r="H24" s="38">
        <v>506.23333333333335</v>
      </c>
      <c r="I24" s="38">
        <v>497.31666666666672</v>
      </c>
      <c r="J24" s="38">
        <v>530.01666666666677</v>
      </c>
      <c r="K24" s="38">
        <v>538.93333333333351</v>
      </c>
      <c r="L24" s="38">
        <v>546.36666666666679</v>
      </c>
      <c r="M24" s="28">
        <v>531.5</v>
      </c>
      <c r="N24" s="28">
        <v>515.15</v>
      </c>
      <c r="O24" s="39">
        <v>6855000</v>
      </c>
      <c r="P24" s="40">
        <v>1.1658795749704841E-2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367.55</v>
      </c>
      <c r="F25" s="37">
        <v>366.2</v>
      </c>
      <c r="G25" s="38">
        <v>361.84999999999997</v>
      </c>
      <c r="H25" s="38">
        <v>356.15</v>
      </c>
      <c r="I25" s="38">
        <v>351.79999999999995</v>
      </c>
      <c r="J25" s="38">
        <v>371.9</v>
      </c>
      <c r="K25" s="38">
        <v>376.25</v>
      </c>
      <c r="L25" s="38">
        <v>381.95</v>
      </c>
      <c r="M25" s="28">
        <v>370.55</v>
      </c>
      <c r="N25" s="28">
        <v>360.5</v>
      </c>
      <c r="O25" s="39">
        <v>41477700</v>
      </c>
      <c r="P25" s="40">
        <v>1.7103888651845749E-2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725.3</v>
      </c>
      <c r="F26" s="37">
        <v>723.66666666666663</v>
      </c>
      <c r="G26" s="38">
        <v>714.5333333333333</v>
      </c>
      <c r="H26" s="38">
        <v>703.76666666666665</v>
      </c>
      <c r="I26" s="38">
        <v>694.63333333333333</v>
      </c>
      <c r="J26" s="38">
        <v>734.43333333333328</v>
      </c>
      <c r="K26" s="38">
        <v>743.56666666666672</v>
      </c>
      <c r="L26" s="38">
        <v>754.33333333333326</v>
      </c>
      <c r="M26" s="28">
        <v>732.8</v>
      </c>
      <c r="N26" s="28">
        <v>712.9</v>
      </c>
      <c r="O26" s="39">
        <v>1505700</v>
      </c>
      <c r="P26" s="40">
        <v>-8.755760368663594E-3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3776.75</v>
      </c>
      <c r="F27" s="37">
        <v>3785.15</v>
      </c>
      <c r="G27" s="38">
        <v>3747.3</v>
      </c>
      <c r="H27" s="38">
        <v>3717.85</v>
      </c>
      <c r="I27" s="38">
        <v>3680</v>
      </c>
      <c r="J27" s="38">
        <v>3814.6000000000004</v>
      </c>
      <c r="K27" s="38">
        <v>3852.45</v>
      </c>
      <c r="L27" s="38">
        <v>3881.9000000000005</v>
      </c>
      <c r="M27" s="28">
        <v>3823</v>
      </c>
      <c r="N27" s="28">
        <v>3755.7</v>
      </c>
      <c r="O27" s="39">
        <v>2410250</v>
      </c>
      <c r="P27" s="40">
        <v>-1.1914011914011915E-3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193.35</v>
      </c>
      <c r="F28" s="37">
        <v>192.85</v>
      </c>
      <c r="G28" s="38">
        <v>190.1</v>
      </c>
      <c r="H28" s="38">
        <v>186.85</v>
      </c>
      <c r="I28" s="38">
        <v>184.1</v>
      </c>
      <c r="J28" s="38">
        <v>196.1</v>
      </c>
      <c r="K28" s="38">
        <v>198.85</v>
      </c>
      <c r="L28" s="38">
        <v>202.1</v>
      </c>
      <c r="M28" s="28">
        <v>195.6</v>
      </c>
      <c r="N28" s="28">
        <v>189.6</v>
      </c>
      <c r="O28" s="39">
        <v>13508500</v>
      </c>
      <c r="P28" s="40">
        <v>1.4799233745257859E-2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117.5</v>
      </c>
      <c r="F29" s="37">
        <v>117.23333333333333</v>
      </c>
      <c r="G29" s="38">
        <v>115.26666666666667</v>
      </c>
      <c r="H29" s="38">
        <v>113.03333333333333</v>
      </c>
      <c r="I29" s="38">
        <v>111.06666666666666</v>
      </c>
      <c r="J29" s="38">
        <v>119.46666666666667</v>
      </c>
      <c r="K29" s="38">
        <v>121.43333333333334</v>
      </c>
      <c r="L29" s="38">
        <v>123.66666666666667</v>
      </c>
      <c r="M29" s="28">
        <v>119.2</v>
      </c>
      <c r="N29" s="28">
        <v>115</v>
      </c>
      <c r="O29" s="39">
        <v>30947000</v>
      </c>
      <c r="P29" s="40">
        <v>-3.2724885916109274E-2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3016.25</v>
      </c>
      <c r="F30" s="37">
        <v>3007.9</v>
      </c>
      <c r="G30" s="38">
        <v>2977.8</v>
      </c>
      <c r="H30" s="38">
        <v>2939.35</v>
      </c>
      <c r="I30" s="38">
        <v>2909.25</v>
      </c>
      <c r="J30" s="38">
        <v>3046.3500000000004</v>
      </c>
      <c r="K30" s="38">
        <v>3076.45</v>
      </c>
      <c r="L30" s="38">
        <v>3114.9000000000005</v>
      </c>
      <c r="M30" s="28">
        <v>3038</v>
      </c>
      <c r="N30" s="28">
        <v>2969.45</v>
      </c>
      <c r="O30" s="39">
        <v>5027150</v>
      </c>
      <c r="P30" s="40">
        <v>-1.8537318677886022E-2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1872.35</v>
      </c>
      <c r="F31" s="37">
        <v>1881.1333333333332</v>
      </c>
      <c r="G31" s="38">
        <v>1837.9666666666665</v>
      </c>
      <c r="H31" s="38">
        <v>1803.5833333333333</v>
      </c>
      <c r="I31" s="38">
        <v>1760.4166666666665</v>
      </c>
      <c r="J31" s="38">
        <v>1915.5166666666664</v>
      </c>
      <c r="K31" s="38">
        <v>1958.6833333333334</v>
      </c>
      <c r="L31" s="38">
        <v>1993.0666666666664</v>
      </c>
      <c r="M31" s="28">
        <v>1924.3</v>
      </c>
      <c r="N31" s="28">
        <v>1846.75</v>
      </c>
      <c r="O31" s="39">
        <v>566775</v>
      </c>
      <c r="P31" s="40">
        <v>9.569377990430622E-2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8365.2999999999993</v>
      </c>
      <c r="F32" s="37">
        <v>8416.3000000000011</v>
      </c>
      <c r="G32" s="38">
        <v>8269.0000000000018</v>
      </c>
      <c r="H32" s="38">
        <v>8172.7000000000007</v>
      </c>
      <c r="I32" s="38">
        <v>8025.4000000000015</v>
      </c>
      <c r="J32" s="38">
        <v>8512.6000000000022</v>
      </c>
      <c r="K32" s="38">
        <v>8659.9000000000015</v>
      </c>
      <c r="L32" s="38">
        <v>8756.2000000000025</v>
      </c>
      <c r="M32" s="28">
        <v>8563.6</v>
      </c>
      <c r="N32" s="28">
        <v>8320</v>
      </c>
      <c r="O32" s="39">
        <v>191850</v>
      </c>
      <c r="P32" s="40">
        <v>4.2804728903383611E-2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1284.8499999999999</v>
      </c>
      <c r="F33" s="37">
        <v>1293.1166666666666</v>
      </c>
      <c r="G33" s="38">
        <v>1269.583333333333</v>
      </c>
      <c r="H33" s="38">
        <v>1254.3166666666664</v>
      </c>
      <c r="I33" s="38">
        <v>1230.7833333333328</v>
      </c>
      <c r="J33" s="38">
        <v>1308.3833333333332</v>
      </c>
      <c r="K33" s="38">
        <v>1331.9166666666665</v>
      </c>
      <c r="L33" s="38">
        <v>1347.1833333333334</v>
      </c>
      <c r="M33" s="28">
        <v>1316.65</v>
      </c>
      <c r="N33" s="28">
        <v>1277.8499999999999</v>
      </c>
      <c r="O33" s="39">
        <v>2791500</v>
      </c>
      <c r="P33" s="40">
        <v>3.5999257747262946E-2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616.35</v>
      </c>
      <c r="F34" s="37">
        <v>615.4666666666667</v>
      </c>
      <c r="G34" s="38">
        <v>605.98333333333335</v>
      </c>
      <c r="H34" s="38">
        <v>595.61666666666667</v>
      </c>
      <c r="I34" s="38">
        <v>586.13333333333333</v>
      </c>
      <c r="J34" s="38">
        <v>625.83333333333337</v>
      </c>
      <c r="K34" s="38">
        <v>635.31666666666672</v>
      </c>
      <c r="L34" s="38">
        <v>645.68333333333339</v>
      </c>
      <c r="M34" s="28">
        <v>624.95000000000005</v>
      </c>
      <c r="N34" s="28">
        <v>605.1</v>
      </c>
      <c r="O34" s="39">
        <v>15154500</v>
      </c>
      <c r="P34" s="40">
        <v>-5.6265481209297752E-3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666.3</v>
      </c>
      <c r="F35" s="37">
        <v>664.13333333333333</v>
      </c>
      <c r="G35" s="38">
        <v>654.16666666666663</v>
      </c>
      <c r="H35" s="38">
        <v>642.0333333333333</v>
      </c>
      <c r="I35" s="38">
        <v>632.06666666666661</v>
      </c>
      <c r="J35" s="38">
        <v>676.26666666666665</v>
      </c>
      <c r="K35" s="38">
        <v>686.23333333333335</v>
      </c>
      <c r="L35" s="38">
        <v>698.36666666666667</v>
      </c>
      <c r="M35" s="28">
        <v>674.1</v>
      </c>
      <c r="N35" s="28">
        <v>652</v>
      </c>
      <c r="O35" s="39">
        <v>62704800</v>
      </c>
      <c r="P35" s="40">
        <v>2.8541059759074089E-2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3544.65</v>
      </c>
      <c r="F36" s="37">
        <v>3522.85</v>
      </c>
      <c r="G36" s="38">
        <v>3486.85</v>
      </c>
      <c r="H36" s="38">
        <v>3429.05</v>
      </c>
      <c r="I36" s="38">
        <v>3393.05</v>
      </c>
      <c r="J36" s="38">
        <v>3580.6499999999996</v>
      </c>
      <c r="K36" s="38">
        <v>3616.6499999999996</v>
      </c>
      <c r="L36" s="38">
        <v>3674.4499999999994</v>
      </c>
      <c r="M36" s="28">
        <v>3558.85</v>
      </c>
      <c r="N36" s="28">
        <v>3465.05</v>
      </c>
      <c r="O36" s="39">
        <v>2758500</v>
      </c>
      <c r="P36" s="40">
        <v>3.5278663914430478E-2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13816.05</v>
      </c>
      <c r="F37" s="37">
        <v>13769.816666666666</v>
      </c>
      <c r="G37" s="38">
        <v>13476.933333333331</v>
      </c>
      <c r="H37" s="38">
        <v>13137.816666666666</v>
      </c>
      <c r="I37" s="38">
        <v>12844.933333333331</v>
      </c>
      <c r="J37" s="38">
        <v>14108.933333333331</v>
      </c>
      <c r="K37" s="38">
        <v>14401.816666666666</v>
      </c>
      <c r="L37" s="38">
        <v>14740.933333333331</v>
      </c>
      <c r="M37" s="28">
        <v>14062.7</v>
      </c>
      <c r="N37" s="28">
        <v>13430.7</v>
      </c>
      <c r="O37" s="39">
        <v>705600</v>
      </c>
      <c r="P37" s="40">
        <v>-7.1061704073735309E-3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6049.95</v>
      </c>
      <c r="F38" s="37">
        <v>6019.9666666666672</v>
      </c>
      <c r="G38" s="38">
        <v>5891.0833333333339</v>
      </c>
      <c r="H38" s="38">
        <v>5732.2166666666672</v>
      </c>
      <c r="I38" s="38">
        <v>5603.3333333333339</v>
      </c>
      <c r="J38" s="38">
        <v>6178.8333333333339</v>
      </c>
      <c r="K38" s="38">
        <v>6307.7166666666672</v>
      </c>
      <c r="L38" s="38">
        <v>6466.5833333333339</v>
      </c>
      <c r="M38" s="28">
        <v>6148.85</v>
      </c>
      <c r="N38" s="28">
        <v>5861.1</v>
      </c>
      <c r="O38" s="39">
        <v>5291375</v>
      </c>
      <c r="P38" s="40">
        <v>-9.6158345421365407E-3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1990</v>
      </c>
      <c r="F39" s="37">
        <v>1984.5833333333333</v>
      </c>
      <c r="G39" s="38">
        <v>1955.4166666666665</v>
      </c>
      <c r="H39" s="38">
        <v>1920.8333333333333</v>
      </c>
      <c r="I39" s="38">
        <v>1891.6666666666665</v>
      </c>
      <c r="J39" s="38">
        <v>2019.1666666666665</v>
      </c>
      <c r="K39" s="38">
        <v>2048.333333333333</v>
      </c>
      <c r="L39" s="38">
        <v>2082.9166666666665</v>
      </c>
      <c r="M39" s="28">
        <v>2013.75</v>
      </c>
      <c r="N39" s="28">
        <v>1950</v>
      </c>
      <c r="O39" s="39">
        <v>1240800</v>
      </c>
      <c r="P39" s="40">
        <v>-6.7243035542747355E-3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407.1</v>
      </c>
      <c r="F40" s="37">
        <v>407.78333333333336</v>
      </c>
      <c r="G40" s="38">
        <v>397.51666666666671</v>
      </c>
      <c r="H40" s="38">
        <v>387.93333333333334</v>
      </c>
      <c r="I40" s="38">
        <v>377.66666666666669</v>
      </c>
      <c r="J40" s="38">
        <v>417.36666666666673</v>
      </c>
      <c r="K40" s="38">
        <v>427.63333333333338</v>
      </c>
      <c r="L40" s="38">
        <v>437.21666666666675</v>
      </c>
      <c r="M40" s="28">
        <v>418.05</v>
      </c>
      <c r="N40" s="28">
        <v>398.2</v>
      </c>
      <c r="O40" s="39">
        <v>7195200</v>
      </c>
      <c r="P40" s="40">
        <v>1.0334756234554033E-2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314.2</v>
      </c>
      <c r="F41" s="37">
        <v>315.11666666666667</v>
      </c>
      <c r="G41" s="38">
        <v>308.68333333333334</v>
      </c>
      <c r="H41" s="38">
        <v>303.16666666666669</v>
      </c>
      <c r="I41" s="38">
        <v>296.73333333333335</v>
      </c>
      <c r="J41" s="38">
        <v>320.63333333333333</v>
      </c>
      <c r="K41" s="38">
        <v>327.06666666666672</v>
      </c>
      <c r="L41" s="38">
        <v>332.58333333333331</v>
      </c>
      <c r="M41" s="28">
        <v>321.55</v>
      </c>
      <c r="N41" s="28">
        <v>309.60000000000002</v>
      </c>
      <c r="O41" s="39">
        <v>35706600</v>
      </c>
      <c r="P41" s="40">
        <v>4.4052631578947371E-2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103.35</v>
      </c>
      <c r="F42" s="37">
        <v>103.46666666666665</v>
      </c>
      <c r="G42" s="38">
        <v>101.58333333333331</v>
      </c>
      <c r="H42" s="38">
        <v>99.816666666666663</v>
      </c>
      <c r="I42" s="38">
        <v>97.933333333333323</v>
      </c>
      <c r="J42" s="38">
        <v>105.23333333333331</v>
      </c>
      <c r="K42" s="38">
        <v>107.11666666666666</v>
      </c>
      <c r="L42" s="38">
        <v>108.8833333333333</v>
      </c>
      <c r="M42" s="28">
        <v>105.35</v>
      </c>
      <c r="N42" s="28">
        <v>101.7</v>
      </c>
      <c r="O42" s="39">
        <v>120246750</v>
      </c>
      <c r="P42" s="40">
        <v>4.1033657368960965E-3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1812</v>
      </c>
      <c r="F43" s="37">
        <v>1824.4333333333334</v>
      </c>
      <c r="G43" s="38">
        <v>1793.2666666666669</v>
      </c>
      <c r="H43" s="38">
        <v>1774.5333333333335</v>
      </c>
      <c r="I43" s="38">
        <v>1743.366666666667</v>
      </c>
      <c r="J43" s="38">
        <v>1843.1666666666667</v>
      </c>
      <c r="K43" s="38">
        <v>1874.3333333333333</v>
      </c>
      <c r="L43" s="38">
        <v>1893.0666666666666</v>
      </c>
      <c r="M43" s="28">
        <v>1855.6</v>
      </c>
      <c r="N43" s="28">
        <v>1805.7</v>
      </c>
      <c r="O43" s="39">
        <v>1383525</v>
      </c>
      <c r="P43" s="40">
        <v>1.0849909584086799E-2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226.45</v>
      </c>
      <c r="F44" s="37">
        <v>226.28333333333333</v>
      </c>
      <c r="G44" s="38">
        <v>222.51666666666665</v>
      </c>
      <c r="H44" s="38">
        <v>218.58333333333331</v>
      </c>
      <c r="I44" s="38">
        <v>214.81666666666663</v>
      </c>
      <c r="J44" s="38">
        <v>230.21666666666667</v>
      </c>
      <c r="K44" s="38">
        <v>233.98333333333338</v>
      </c>
      <c r="L44" s="38">
        <v>237.91666666666669</v>
      </c>
      <c r="M44" s="28">
        <v>230.05</v>
      </c>
      <c r="N44" s="28">
        <v>222.35</v>
      </c>
      <c r="O44" s="39">
        <v>32930800</v>
      </c>
      <c r="P44" s="40">
        <v>3.709909047391096E-2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667.2</v>
      </c>
      <c r="F45" s="37">
        <v>667.23333333333335</v>
      </c>
      <c r="G45" s="38">
        <v>662.51666666666665</v>
      </c>
      <c r="H45" s="38">
        <v>657.83333333333326</v>
      </c>
      <c r="I45" s="38">
        <v>653.11666666666656</v>
      </c>
      <c r="J45" s="38">
        <v>671.91666666666674</v>
      </c>
      <c r="K45" s="38">
        <v>676.63333333333344</v>
      </c>
      <c r="L45" s="38">
        <v>681.31666666666683</v>
      </c>
      <c r="M45" s="28">
        <v>671.95</v>
      </c>
      <c r="N45" s="28">
        <v>662.55</v>
      </c>
      <c r="O45" s="39">
        <v>4033700</v>
      </c>
      <c r="P45" s="40">
        <v>1.6634322151372331E-2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639.5</v>
      </c>
      <c r="F46" s="37">
        <v>640.85</v>
      </c>
      <c r="G46" s="38">
        <v>626.30000000000007</v>
      </c>
      <c r="H46" s="38">
        <v>613.1</v>
      </c>
      <c r="I46" s="38">
        <v>598.55000000000007</v>
      </c>
      <c r="J46" s="38">
        <v>654.05000000000007</v>
      </c>
      <c r="K46" s="38">
        <v>668.6</v>
      </c>
      <c r="L46" s="38">
        <v>681.80000000000007</v>
      </c>
      <c r="M46" s="28">
        <v>655.4</v>
      </c>
      <c r="N46" s="28">
        <v>627.65</v>
      </c>
      <c r="O46" s="39">
        <v>5698750</v>
      </c>
      <c r="P46" s="40">
        <v>-4.0977744120493077E-2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713.3</v>
      </c>
      <c r="F47" s="37">
        <v>713.0333333333333</v>
      </c>
      <c r="G47" s="38">
        <v>705.41666666666663</v>
      </c>
      <c r="H47" s="38">
        <v>697.5333333333333</v>
      </c>
      <c r="I47" s="38">
        <v>689.91666666666663</v>
      </c>
      <c r="J47" s="38">
        <v>720.91666666666663</v>
      </c>
      <c r="K47" s="38">
        <v>728.53333333333342</v>
      </c>
      <c r="L47" s="38">
        <v>736.41666666666663</v>
      </c>
      <c r="M47" s="28">
        <v>720.65</v>
      </c>
      <c r="N47" s="28">
        <v>705.15</v>
      </c>
      <c r="O47" s="39">
        <v>48579200</v>
      </c>
      <c r="P47" s="40">
        <v>1.3707750753926291E-3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49.6</v>
      </c>
      <c r="F48" s="37">
        <v>49.79999999999999</v>
      </c>
      <c r="G48" s="38">
        <v>48.59999999999998</v>
      </c>
      <c r="H48" s="38">
        <v>47.599999999999987</v>
      </c>
      <c r="I48" s="38">
        <v>46.399999999999977</v>
      </c>
      <c r="J48" s="38">
        <v>50.799999999999983</v>
      </c>
      <c r="K48" s="38">
        <v>51.999999999999986</v>
      </c>
      <c r="L48" s="38">
        <v>52.999999999999986</v>
      </c>
      <c r="M48" s="28">
        <v>51</v>
      </c>
      <c r="N48" s="28">
        <v>48.8</v>
      </c>
      <c r="O48" s="39">
        <v>109189500</v>
      </c>
      <c r="P48" s="40">
        <v>7.5574072279817849E-3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339.15</v>
      </c>
      <c r="F49" s="37">
        <v>342.33333333333331</v>
      </c>
      <c r="G49" s="38">
        <v>334.21666666666664</v>
      </c>
      <c r="H49" s="38">
        <v>329.2833333333333</v>
      </c>
      <c r="I49" s="38">
        <v>321.16666666666663</v>
      </c>
      <c r="J49" s="38">
        <v>347.26666666666665</v>
      </c>
      <c r="K49" s="38">
        <v>355.38333333333333</v>
      </c>
      <c r="L49" s="38">
        <v>360.31666666666666</v>
      </c>
      <c r="M49" s="28">
        <v>350.45</v>
      </c>
      <c r="N49" s="28">
        <v>337.4</v>
      </c>
      <c r="O49" s="39">
        <v>11757600</v>
      </c>
      <c r="P49" s="40">
        <v>5.2718286655683691E-2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13640.85</v>
      </c>
      <c r="F50" s="37">
        <v>13651.866666666667</v>
      </c>
      <c r="G50" s="38">
        <v>13470.083333333334</v>
      </c>
      <c r="H50" s="38">
        <v>13299.316666666668</v>
      </c>
      <c r="I50" s="38">
        <v>13117.533333333335</v>
      </c>
      <c r="J50" s="38">
        <v>13822.633333333333</v>
      </c>
      <c r="K50" s="38">
        <v>14004.416666666666</v>
      </c>
      <c r="L50" s="38">
        <v>14175.183333333332</v>
      </c>
      <c r="M50" s="28">
        <v>13833.65</v>
      </c>
      <c r="N50" s="28">
        <v>13481.1</v>
      </c>
      <c r="O50" s="39">
        <v>130150</v>
      </c>
      <c r="P50" s="40">
        <v>-1.5879017013232515E-2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354</v>
      </c>
      <c r="F51" s="37">
        <v>354.95</v>
      </c>
      <c r="G51" s="38">
        <v>349.9</v>
      </c>
      <c r="H51" s="38">
        <v>345.8</v>
      </c>
      <c r="I51" s="38">
        <v>340.75</v>
      </c>
      <c r="J51" s="38">
        <v>359.04999999999995</v>
      </c>
      <c r="K51" s="38">
        <v>364.1</v>
      </c>
      <c r="L51" s="38">
        <v>368.19999999999993</v>
      </c>
      <c r="M51" s="28">
        <v>360</v>
      </c>
      <c r="N51" s="28">
        <v>350.85</v>
      </c>
      <c r="O51" s="39">
        <v>17199000</v>
      </c>
      <c r="P51" s="40">
        <v>2.5214592274678111E-2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3263.75</v>
      </c>
      <c r="F52" s="37">
        <v>3281.2333333333336</v>
      </c>
      <c r="G52" s="38">
        <v>3220.4666666666672</v>
      </c>
      <c r="H52" s="38">
        <v>3177.1833333333334</v>
      </c>
      <c r="I52" s="38">
        <v>3116.416666666667</v>
      </c>
      <c r="J52" s="38">
        <v>3324.5166666666673</v>
      </c>
      <c r="K52" s="38">
        <v>3385.2833333333338</v>
      </c>
      <c r="L52" s="38">
        <v>3428.5666666666675</v>
      </c>
      <c r="M52" s="28">
        <v>3342</v>
      </c>
      <c r="N52" s="28">
        <v>3237.95</v>
      </c>
      <c r="O52" s="39">
        <v>1465600</v>
      </c>
      <c r="P52" s="40">
        <v>-1.5979589096280382E-2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388.05</v>
      </c>
      <c r="F53" s="37">
        <v>384.18333333333334</v>
      </c>
      <c r="G53" s="38">
        <v>377.41666666666669</v>
      </c>
      <c r="H53" s="38">
        <v>366.78333333333336</v>
      </c>
      <c r="I53" s="38">
        <v>360.01666666666671</v>
      </c>
      <c r="J53" s="38">
        <v>394.81666666666666</v>
      </c>
      <c r="K53" s="38">
        <v>401.58333333333331</v>
      </c>
      <c r="L53" s="38">
        <v>412.21666666666664</v>
      </c>
      <c r="M53" s="28">
        <v>390.95</v>
      </c>
      <c r="N53" s="28">
        <v>373.55</v>
      </c>
      <c r="O53" s="39">
        <v>3530800</v>
      </c>
      <c r="P53" s="40">
        <v>-1.3798111837327523E-2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201.75</v>
      </c>
      <c r="F54" s="37">
        <v>206.73333333333335</v>
      </c>
      <c r="G54" s="38">
        <v>194.6166666666667</v>
      </c>
      <c r="H54" s="38">
        <v>187.48333333333335</v>
      </c>
      <c r="I54" s="38">
        <v>175.3666666666667</v>
      </c>
      <c r="J54" s="38">
        <v>213.8666666666667</v>
      </c>
      <c r="K54" s="38">
        <v>225.98333333333338</v>
      </c>
      <c r="L54" s="38">
        <v>233.1166666666667</v>
      </c>
      <c r="M54" s="28">
        <v>218.85</v>
      </c>
      <c r="N54" s="28">
        <v>199.6</v>
      </c>
      <c r="O54" s="39">
        <v>48222000</v>
      </c>
      <c r="P54" s="40">
        <v>3.1892766350820431E-2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520.20000000000005</v>
      </c>
      <c r="F55" s="37">
        <v>516.19999999999993</v>
      </c>
      <c r="G55" s="38">
        <v>470.09999999999991</v>
      </c>
      <c r="H55" s="38">
        <v>420</v>
      </c>
      <c r="I55" s="38">
        <v>373.9</v>
      </c>
      <c r="J55" s="38">
        <v>566.29999999999984</v>
      </c>
      <c r="K55" s="38">
        <v>612.4</v>
      </c>
      <c r="L55" s="38">
        <v>662.49999999999977</v>
      </c>
      <c r="M55" s="28">
        <v>562.29999999999995</v>
      </c>
      <c r="N55" s="28">
        <v>466.1</v>
      </c>
      <c r="O55" s="39">
        <v>3780075</v>
      </c>
      <c r="P55" s="40">
        <v>7.9042582799888669E-2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429.7</v>
      </c>
      <c r="F56" s="37">
        <v>433.26666666666665</v>
      </c>
      <c r="G56" s="38">
        <v>422.43333333333328</v>
      </c>
      <c r="H56" s="38">
        <v>415.16666666666663</v>
      </c>
      <c r="I56" s="38">
        <v>404.33333333333326</v>
      </c>
      <c r="J56" s="38">
        <v>440.5333333333333</v>
      </c>
      <c r="K56" s="38">
        <v>451.36666666666667</v>
      </c>
      <c r="L56" s="38">
        <v>458.63333333333333</v>
      </c>
      <c r="M56" s="28">
        <v>444.1</v>
      </c>
      <c r="N56" s="28">
        <v>426</v>
      </c>
      <c r="O56" s="39">
        <v>2338500</v>
      </c>
      <c r="P56" s="40">
        <v>-5.5723803755299818E-2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636.1</v>
      </c>
      <c r="F57" s="37">
        <v>633.5</v>
      </c>
      <c r="G57" s="38">
        <v>622.6</v>
      </c>
      <c r="H57" s="38">
        <v>609.1</v>
      </c>
      <c r="I57" s="38">
        <v>598.20000000000005</v>
      </c>
      <c r="J57" s="38">
        <v>647</v>
      </c>
      <c r="K57" s="38">
        <v>657.90000000000009</v>
      </c>
      <c r="L57" s="38">
        <v>671.4</v>
      </c>
      <c r="M57" s="28">
        <v>644.4</v>
      </c>
      <c r="N57" s="28">
        <v>620</v>
      </c>
      <c r="O57" s="39">
        <v>8872500</v>
      </c>
      <c r="P57" s="40">
        <v>-1.3755731554814505E-2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938.7</v>
      </c>
      <c r="F58" s="37">
        <v>934.81666666666661</v>
      </c>
      <c r="G58" s="38">
        <v>926.38333333333321</v>
      </c>
      <c r="H58" s="38">
        <v>914.06666666666661</v>
      </c>
      <c r="I58" s="38">
        <v>905.63333333333321</v>
      </c>
      <c r="J58" s="38">
        <v>947.13333333333321</v>
      </c>
      <c r="K58" s="38">
        <v>955.56666666666661</v>
      </c>
      <c r="L58" s="38">
        <v>967.88333333333321</v>
      </c>
      <c r="M58" s="28">
        <v>943.25</v>
      </c>
      <c r="N58" s="28">
        <v>922.5</v>
      </c>
      <c r="O58" s="39">
        <v>9284600</v>
      </c>
      <c r="P58" s="40">
        <v>2.1818441948637243E-2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183.15</v>
      </c>
      <c r="F59" s="37">
        <v>183.75</v>
      </c>
      <c r="G59" s="38">
        <v>181</v>
      </c>
      <c r="H59" s="38">
        <v>178.85</v>
      </c>
      <c r="I59" s="38">
        <v>176.1</v>
      </c>
      <c r="J59" s="38">
        <v>185.9</v>
      </c>
      <c r="K59" s="38">
        <v>188.65</v>
      </c>
      <c r="L59" s="38">
        <v>190.8</v>
      </c>
      <c r="M59" s="28">
        <v>186.5</v>
      </c>
      <c r="N59" s="28">
        <v>181.6</v>
      </c>
      <c r="O59" s="39">
        <v>45099600</v>
      </c>
      <c r="P59" s="40">
        <v>5.9958778339891322E-3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3840.2</v>
      </c>
      <c r="F60" s="37">
        <v>3840.7166666666672</v>
      </c>
      <c r="G60" s="38">
        <v>3753.5333333333342</v>
      </c>
      <c r="H60" s="38">
        <v>3666.8666666666672</v>
      </c>
      <c r="I60" s="38">
        <v>3579.6833333333343</v>
      </c>
      <c r="J60" s="38">
        <v>3927.3833333333341</v>
      </c>
      <c r="K60" s="38">
        <v>4014.5666666666666</v>
      </c>
      <c r="L60" s="38">
        <v>4101.2333333333336</v>
      </c>
      <c r="M60" s="28">
        <v>3927.9</v>
      </c>
      <c r="N60" s="28">
        <v>3754.05</v>
      </c>
      <c r="O60" s="39">
        <v>696950</v>
      </c>
      <c r="P60" s="40">
        <v>-8.017685099643658E-2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1580.75</v>
      </c>
      <c r="F61" s="37">
        <v>1580.8999999999999</v>
      </c>
      <c r="G61" s="38">
        <v>1567.9499999999998</v>
      </c>
      <c r="H61" s="38">
        <v>1555.1499999999999</v>
      </c>
      <c r="I61" s="38">
        <v>1542.1999999999998</v>
      </c>
      <c r="J61" s="38">
        <v>1593.6999999999998</v>
      </c>
      <c r="K61" s="38">
        <v>1606.65</v>
      </c>
      <c r="L61" s="38">
        <v>1619.4499999999998</v>
      </c>
      <c r="M61" s="28">
        <v>1593.85</v>
      </c>
      <c r="N61" s="28">
        <v>1568.1</v>
      </c>
      <c r="O61" s="39">
        <v>2763600</v>
      </c>
      <c r="P61" s="40">
        <v>4.0316205533596841E-2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626.85</v>
      </c>
      <c r="F62" s="37">
        <v>629.45000000000005</v>
      </c>
      <c r="G62" s="38">
        <v>619.85000000000014</v>
      </c>
      <c r="H62" s="38">
        <v>612.85000000000014</v>
      </c>
      <c r="I62" s="38">
        <v>603.25000000000023</v>
      </c>
      <c r="J62" s="38">
        <v>636.45000000000005</v>
      </c>
      <c r="K62" s="38">
        <v>646.04999999999995</v>
      </c>
      <c r="L62" s="38">
        <v>653.04999999999995</v>
      </c>
      <c r="M62" s="28">
        <v>639.04999999999995</v>
      </c>
      <c r="N62" s="28">
        <v>622.45000000000005</v>
      </c>
      <c r="O62" s="39">
        <v>7475800</v>
      </c>
      <c r="P62" s="40">
        <v>0.12067518138753973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905.25</v>
      </c>
      <c r="F63" s="37">
        <v>904.86666666666679</v>
      </c>
      <c r="G63" s="38">
        <v>893.8333333333336</v>
      </c>
      <c r="H63" s="38">
        <v>882.41666666666686</v>
      </c>
      <c r="I63" s="38">
        <v>871.38333333333367</v>
      </c>
      <c r="J63" s="38">
        <v>916.28333333333353</v>
      </c>
      <c r="K63" s="38">
        <v>927.31666666666683</v>
      </c>
      <c r="L63" s="38">
        <v>938.73333333333346</v>
      </c>
      <c r="M63" s="28">
        <v>915.9</v>
      </c>
      <c r="N63" s="28">
        <v>893.45</v>
      </c>
      <c r="O63" s="39">
        <v>1321375</v>
      </c>
      <c r="P63" s="40">
        <v>-0.10763126793854466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358.7</v>
      </c>
      <c r="F64" s="37">
        <v>359.90000000000003</v>
      </c>
      <c r="G64" s="38">
        <v>353.80000000000007</v>
      </c>
      <c r="H64" s="38">
        <v>348.90000000000003</v>
      </c>
      <c r="I64" s="38">
        <v>342.80000000000007</v>
      </c>
      <c r="J64" s="38">
        <v>364.80000000000007</v>
      </c>
      <c r="K64" s="38">
        <v>370.90000000000009</v>
      </c>
      <c r="L64" s="38">
        <v>375.80000000000007</v>
      </c>
      <c r="M64" s="28">
        <v>366</v>
      </c>
      <c r="N64" s="28">
        <v>355</v>
      </c>
      <c r="O64" s="39">
        <v>3552100</v>
      </c>
      <c r="P64" s="40">
        <v>1.8615145959667183E-3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124.45</v>
      </c>
      <c r="F65" s="37">
        <v>124.78333333333335</v>
      </c>
      <c r="G65" s="38">
        <v>123.11666666666669</v>
      </c>
      <c r="H65" s="38">
        <v>121.78333333333335</v>
      </c>
      <c r="I65" s="38">
        <v>120.11666666666669</v>
      </c>
      <c r="J65" s="38">
        <v>126.11666666666669</v>
      </c>
      <c r="K65" s="38">
        <v>127.78333333333335</v>
      </c>
      <c r="L65" s="38">
        <v>129.11666666666667</v>
      </c>
      <c r="M65" s="28">
        <v>126.45</v>
      </c>
      <c r="N65" s="28">
        <v>123.45</v>
      </c>
      <c r="O65" s="39">
        <v>11430400</v>
      </c>
      <c r="P65" s="40">
        <v>1.2041365632525853E-2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989.05</v>
      </c>
      <c r="F66" s="37">
        <v>993.83333333333337</v>
      </c>
      <c r="G66" s="38">
        <v>975.7166666666667</v>
      </c>
      <c r="H66" s="38">
        <v>962.38333333333333</v>
      </c>
      <c r="I66" s="38">
        <v>944.26666666666665</v>
      </c>
      <c r="J66" s="38">
        <v>1007.1666666666667</v>
      </c>
      <c r="K66" s="38">
        <v>1025.2833333333333</v>
      </c>
      <c r="L66" s="38">
        <v>1038.6166666666668</v>
      </c>
      <c r="M66" s="28">
        <v>1011.95</v>
      </c>
      <c r="N66" s="28">
        <v>980.5</v>
      </c>
      <c r="O66" s="39">
        <v>1297800</v>
      </c>
      <c r="P66" s="40">
        <v>-2.5236593059936908E-2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505.45</v>
      </c>
      <c r="F67" s="37">
        <v>507.86666666666662</v>
      </c>
      <c r="G67" s="38">
        <v>500.98333333333323</v>
      </c>
      <c r="H67" s="38">
        <v>496.51666666666659</v>
      </c>
      <c r="I67" s="38">
        <v>489.63333333333321</v>
      </c>
      <c r="J67" s="38">
        <v>512.33333333333326</v>
      </c>
      <c r="K67" s="38">
        <v>519.21666666666658</v>
      </c>
      <c r="L67" s="38">
        <v>523.68333333333328</v>
      </c>
      <c r="M67" s="28">
        <v>514.75</v>
      </c>
      <c r="N67" s="28">
        <v>503.4</v>
      </c>
      <c r="O67" s="39">
        <v>12541250</v>
      </c>
      <c r="P67" s="40">
        <v>-5.1561725334655431E-3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1460.05</v>
      </c>
      <c r="F68" s="37">
        <v>1441.3499999999997</v>
      </c>
      <c r="G68" s="38">
        <v>1409.7999999999993</v>
      </c>
      <c r="H68" s="38">
        <v>1359.5499999999995</v>
      </c>
      <c r="I68" s="38">
        <v>1327.9999999999991</v>
      </c>
      <c r="J68" s="38">
        <v>1491.5999999999995</v>
      </c>
      <c r="K68" s="38">
        <v>1523.15</v>
      </c>
      <c r="L68" s="38">
        <v>1573.3999999999996</v>
      </c>
      <c r="M68" s="28">
        <v>1472.9</v>
      </c>
      <c r="N68" s="28">
        <v>1391.1</v>
      </c>
      <c r="O68" s="39">
        <v>1434750</v>
      </c>
      <c r="P68" s="40">
        <v>1.1634056054997356E-2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1996.75</v>
      </c>
      <c r="F69" s="37">
        <v>2002.45</v>
      </c>
      <c r="G69" s="38">
        <v>1946.9500000000003</v>
      </c>
      <c r="H69" s="38">
        <v>1897.1500000000003</v>
      </c>
      <c r="I69" s="38">
        <v>1841.6500000000005</v>
      </c>
      <c r="J69" s="38">
        <v>2052.25</v>
      </c>
      <c r="K69" s="38">
        <v>2107.7499999999995</v>
      </c>
      <c r="L69" s="38">
        <v>2157.5499999999997</v>
      </c>
      <c r="M69" s="28">
        <v>2057.9499999999998</v>
      </c>
      <c r="N69" s="28">
        <v>1952.65</v>
      </c>
      <c r="O69" s="39">
        <v>1513250</v>
      </c>
      <c r="P69" s="40">
        <v>-3.9493170972519339E-3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245.65</v>
      </c>
      <c r="F70" s="37">
        <v>246.88333333333333</v>
      </c>
      <c r="G70" s="38">
        <v>242.51666666666665</v>
      </c>
      <c r="H70" s="38">
        <v>239.38333333333333</v>
      </c>
      <c r="I70" s="38">
        <v>235.01666666666665</v>
      </c>
      <c r="J70" s="38">
        <v>250.01666666666665</v>
      </c>
      <c r="K70" s="38">
        <v>254.38333333333333</v>
      </c>
      <c r="L70" s="38">
        <v>257.51666666666665</v>
      </c>
      <c r="M70" s="28">
        <v>251.25</v>
      </c>
      <c r="N70" s="28">
        <v>243.75</v>
      </c>
      <c r="O70" s="39">
        <v>15200700</v>
      </c>
      <c r="P70" s="40">
        <v>1.6300169152698753E-2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4233.5</v>
      </c>
      <c r="F71" s="37">
        <v>4208.7</v>
      </c>
      <c r="G71" s="38">
        <v>4159.95</v>
      </c>
      <c r="H71" s="38">
        <v>4086.3999999999996</v>
      </c>
      <c r="I71" s="38">
        <v>4037.6499999999996</v>
      </c>
      <c r="J71" s="38">
        <v>4282.25</v>
      </c>
      <c r="K71" s="38">
        <v>4331</v>
      </c>
      <c r="L71" s="38">
        <v>4404.55</v>
      </c>
      <c r="M71" s="28">
        <v>4257.45</v>
      </c>
      <c r="N71" s="28">
        <v>4135.1499999999996</v>
      </c>
      <c r="O71" s="39">
        <v>2174100</v>
      </c>
      <c r="P71" s="40">
        <v>-3.3693185725091109E-3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3783.1</v>
      </c>
      <c r="F72" s="37">
        <v>3783.2000000000003</v>
      </c>
      <c r="G72" s="38">
        <v>3664.5500000000006</v>
      </c>
      <c r="H72" s="38">
        <v>3546.0000000000005</v>
      </c>
      <c r="I72" s="38">
        <v>3427.3500000000008</v>
      </c>
      <c r="J72" s="38">
        <v>3901.7500000000005</v>
      </c>
      <c r="K72" s="38">
        <v>4020.4</v>
      </c>
      <c r="L72" s="38">
        <v>4138.9500000000007</v>
      </c>
      <c r="M72" s="28">
        <v>3901.85</v>
      </c>
      <c r="N72" s="28">
        <v>3664.65</v>
      </c>
      <c r="O72" s="39">
        <v>847000</v>
      </c>
      <c r="P72" s="40">
        <v>7.5043630017452012E-2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328.45</v>
      </c>
      <c r="F73" s="37">
        <v>329.15</v>
      </c>
      <c r="G73" s="38">
        <v>324.64999999999998</v>
      </c>
      <c r="H73" s="38">
        <v>320.85000000000002</v>
      </c>
      <c r="I73" s="38">
        <v>316.35000000000002</v>
      </c>
      <c r="J73" s="38">
        <v>332.94999999999993</v>
      </c>
      <c r="K73" s="38">
        <v>337.44999999999993</v>
      </c>
      <c r="L73" s="38">
        <v>341.24999999999989</v>
      </c>
      <c r="M73" s="28">
        <v>333.65</v>
      </c>
      <c r="N73" s="28">
        <v>325.35000000000002</v>
      </c>
      <c r="O73" s="39">
        <v>41551950</v>
      </c>
      <c r="P73" s="40">
        <v>1.1284234198056381E-2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3918.7</v>
      </c>
      <c r="F74" s="37">
        <v>3917.8333333333335</v>
      </c>
      <c r="G74" s="38">
        <v>3886.3166666666671</v>
      </c>
      <c r="H74" s="38">
        <v>3853.9333333333334</v>
      </c>
      <c r="I74" s="38">
        <v>3822.416666666667</v>
      </c>
      <c r="J74" s="38">
        <v>3950.2166666666672</v>
      </c>
      <c r="K74" s="38">
        <v>3981.7333333333336</v>
      </c>
      <c r="L74" s="38">
        <v>4014.1166666666672</v>
      </c>
      <c r="M74" s="28">
        <v>3949.35</v>
      </c>
      <c r="N74" s="28">
        <v>3885.45</v>
      </c>
      <c r="O74" s="39">
        <v>2690625</v>
      </c>
      <c r="P74" s="40">
        <v>2.8419679463287367E-3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2351.4</v>
      </c>
      <c r="F75" s="37">
        <v>2348.2833333333333</v>
      </c>
      <c r="G75" s="38">
        <v>2318.1166666666668</v>
      </c>
      <c r="H75" s="38">
        <v>2284.8333333333335</v>
      </c>
      <c r="I75" s="38">
        <v>2254.666666666667</v>
      </c>
      <c r="J75" s="38">
        <v>2381.5666666666666</v>
      </c>
      <c r="K75" s="38">
        <v>2411.7333333333336</v>
      </c>
      <c r="L75" s="38">
        <v>2445.0166666666664</v>
      </c>
      <c r="M75" s="28">
        <v>2378.4499999999998</v>
      </c>
      <c r="N75" s="28">
        <v>2315</v>
      </c>
      <c r="O75" s="39">
        <v>3403750</v>
      </c>
      <c r="P75" s="40">
        <v>-1.1586543347901209E-2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1560.4</v>
      </c>
      <c r="F76" s="37">
        <v>1558.6333333333332</v>
      </c>
      <c r="G76" s="38">
        <v>1542.2666666666664</v>
      </c>
      <c r="H76" s="38">
        <v>1524.1333333333332</v>
      </c>
      <c r="I76" s="38">
        <v>1507.7666666666664</v>
      </c>
      <c r="J76" s="38">
        <v>1576.7666666666664</v>
      </c>
      <c r="K76" s="38">
        <v>1593.1333333333332</v>
      </c>
      <c r="L76" s="38">
        <v>1611.2666666666664</v>
      </c>
      <c r="M76" s="28">
        <v>1575</v>
      </c>
      <c r="N76" s="28">
        <v>1540.5</v>
      </c>
      <c r="O76" s="39">
        <v>3517250</v>
      </c>
      <c r="P76" s="40">
        <v>-5.4432348367029551E-3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148.94999999999999</v>
      </c>
      <c r="F77" s="37">
        <v>147.58333333333334</v>
      </c>
      <c r="G77" s="38">
        <v>144.86666666666667</v>
      </c>
      <c r="H77" s="38">
        <v>140.78333333333333</v>
      </c>
      <c r="I77" s="38">
        <v>138.06666666666666</v>
      </c>
      <c r="J77" s="38">
        <v>151.66666666666669</v>
      </c>
      <c r="K77" s="38">
        <v>154.38333333333333</v>
      </c>
      <c r="L77" s="38">
        <v>158.4666666666667</v>
      </c>
      <c r="M77" s="28">
        <v>150.30000000000001</v>
      </c>
      <c r="N77" s="28">
        <v>143.5</v>
      </c>
      <c r="O77" s="39">
        <v>22208400</v>
      </c>
      <c r="P77" s="40">
        <v>-1.0267928766244184E-2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94.05</v>
      </c>
      <c r="F78" s="37">
        <v>92.95</v>
      </c>
      <c r="G78" s="38">
        <v>90.75</v>
      </c>
      <c r="H78" s="38">
        <v>87.45</v>
      </c>
      <c r="I78" s="38">
        <v>85.25</v>
      </c>
      <c r="J78" s="38">
        <v>96.25</v>
      </c>
      <c r="K78" s="38">
        <v>98.450000000000017</v>
      </c>
      <c r="L78" s="38">
        <v>101.75</v>
      </c>
      <c r="M78" s="28">
        <v>95.15</v>
      </c>
      <c r="N78" s="28">
        <v>89.65</v>
      </c>
      <c r="O78" s="39">
        <v>79980000</v>
      </c>
      <c r="P78" s="40">
        <v>-5.1001368329394205E-3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113.6</v>
      </c>
      <c r="F79" s="37">
        <v>112.28333333333335</v>
      </c>
      <c r="G79" s="38">
        <v>109.11666666666669</v>
      </c>
      <c r="H79" s="38">
        <v>104.63333333333334</v>
      </c>
      <c r="I79" s="38">
        <v>101.46666666666668</v>
      </c>
      <c r="J79" s="38">
        <v>116.76666666666669</v>
      </c>
      <c r="K79" s="38">
        <v>119.93333333333335</v>
      </c>
      <c r="L79" s="38">
        <v>124.4166666666667</v>
      </c>
      <c r="M79" s="28">
        <v>115.45</v>
      </c>
      <c r="N79" s="28">
        <v>107.8</v>
      </c>
      <c r="O79" s="39">
        <v>14055600</v>
      </c>
      <c r="P79" s="40">
        <v>-4.487632508833922E-2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156.69999999999999</v>
      </c>
      <c r="F80" s="37">
        <v>157.51666666666665</v>
      </c>
      <c r="G80" s="38">
        <v>155.18333333333331</v>
      </c>
      <c r="H80" s="38">
        <v>153.66666666666666</v>
      </c>
      <c r="I80" s="38">
        <v>151.33333333333331</v>
      </c>
      <c r="J80" s="38">
        <v>159.0333333333333</v>
      </c>
      <c r="K80" s="38">
        <v>161.36666666666667</v>
      </c>
      <c r="L80" s="38">
        <v>162.8833333333333</v>
      </c>
      <c r="M80" s="28">
        <v>159.85</v>
      </c>
      <c r="N80" s="28">
        <v>156</v>
      </c>
      <c r="O80" s="39">
        <v>39534100</v>
      </c>
      <c r="P80" s="40">
        <v>-1.0789149198520344E-3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416.7</v>
      </c>
      <c r="F81" s="37">
        <v>413.66666666666669</v>
      </c>
      <c r="G81" s="38">
        <v>407.33333333333337</v>
      </c>
      <c r="H81" s="38">
        <v>397.9666666666667</v>
      </c>
      <c r="I81" s="38">
        <v>391.63333333333338</v>
      </c>
      <c r="J81" s="38">
        <v>423.03333333333336</v>
      </c>
      <c r="K81" s="38">
        <v>429.36666666666673</v>
      </c>
      <c r="L81" s="38">
        <v>438.73333333333335</v>
      </c>
      <c r="M81" s="28">
        <v>420</v>
      </c>
      <c r="N81" s="28">
        <v>404.3</v>
      </c>
      <c r="O81" s="39">
        <v>6553850</v>
      </c>
      <c r="P81" s="40">
        <v>-1.926444833625219E-3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34.049999999999997</v>
      </c>
      <c r="F82" s="37">
        <v>34.316666666666663</v>
      </c>
      <c r="G82" s="38">
        <v>33.483333333333327</v>
      </c>
      <c r="H82" s="38">
        <v>32.916666666666664</v>
      </c>
      <c r="I82" s="38">
        <v>32.083333333333329</v>
      </c>
      <c r="J82" s="38">
        <v>34.883333333333326</v>
      </c>
      <c r="K82" s="38">
        <v>35.716666666666669</v>
      </c>
      <c r="L82" s="38">
        <v>36.283333333333324</v>
      </c>
      <c r="M82" s="28">
        <v>35.15</v>
      </c>
      <c r="N82" s="28">
        <v>33.75</v>
      </c>
      <c r="O82" s="39">
        <v>99405000</v>
      </c>
      <c r="P82" s="40">
        <v>2.3870220162224797E-2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761</v>
      </c>
      <c r="F83" s="37">
        <v>773.26666666666677</v>
      </c>
      <c r="G83" s="38">
        <v>741.58333333333348</v>
      </c>
      <c r="H83" s="38">
        <v>722.16666666666674</v>
      </c>
      <c r="I83" s="38">
        <v>690.48333333333346</v>
      </c>
      <c r="J83" s="38">
        <v>792.68333333333351</v>
      </c>
      <c r="K83" s="38">
        <v>824.36666666666667</v>
      </c>
      <c r="L83" s="38">
        <v>843.78333333333353</v>
      </c>
      <c r="M83" s="28">
        <v>804.95</v>
      </c>
      <c r="N83" s="28">
        <v>753.85</v>
      </c>
      <c r="O83" s="39">
        <v>4009200</v>
      </c>
      <c r="P83" s="40">
        <v>9.0909090909090912E-2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757.85</v>
      </c>
      <c r="F84" s="37">
        <v>757.30000000000007</v>
      </c>
      <c r="G84" s="38">
        <v>749.65000000000009</v>
      </c>
      <c r="H84" s="38">
        <v>741.45</v>
      </c>
      <c r="I84" s="38">
        <v>733.80000000000007</v>
      </c>
      <c r="J84" s="38">
        <v>765.50000000000011</v>
      </c>
      <c r="K84" s="38">
        <v>773.15</v>
      </c>
      <c r="L84" s="38">
        <v>781.35000000000014</v>
      </c>
      <c r="M84" s="28">
        <v>764.95</v>
      </c>
      <c r="N84" s="28">
        <v>749.1</v>
      </c>
      <c r="O84" s="39">
        <v>5666000</v>
      </c>
      <c r="P84" s="40">
        <v>-5.7032552426077038E-3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1399.2</v>
      </c>
      <c r="F85" s="37">
        <v>1408.3999999999999</v>
      </c>
      <c r="G85" s="38">
        <v>1381.7999999999997</v>
      </c>
      <c r="H85" s="38">
        <v>1364.3999999999999</v>
      </c>
      <c r="I85" s="38">
        <v>1337.7999999999997</v>
      </c>
      <c r="J85" s="38">
        <v>1425.7999999999997</v>
      </c>
      <c r="K85" s="38">
        <v>1452.3999999999996</v>
      </c>
      <c r="L85" s="38">
        <v>1469.7999999999997</v>
      </c>
      <c r="M85" s="28">
        <v>1435</v>
      </c>
      <c r="N85" s="28">
        <v>1391</v>
      </c>
      <c r="O85" s="39">
        <v>4078750</v>
      </c>
      <c r="P85" s="40">
        <v>4.0975447909754478E-2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261</v>
      </c>
      <c r="F86" s="37">
        <v>262.34999999999997</v>
      </c>
      <c r="G86" s="38">
        <v>257.19999999999993</v>
      </c>
      <c r="H86" s="38">
        <v>253.39999999999998</v>
      </c>
      <c r="I86" s="38">
        <v>248.24999999999994</v>
      </c>
      <c r="J86" s="38">
        <v>266.14999999999992</v>
      </c>
      <c r="K86" s="38">
        <v>271.2999999999999</v>
      </c>
      <c r="L86" s="38">
        <v>275.09999999999991</v>
      </c>
      <c r="M86" s="28">
        <v>267.5</v>
      </c>
      <c r="N86" s="28">
        <v>258.55</v>
      </c>
      <c r="O86" s="39">
        <v>10606100</v>
      </c>
      <c r="P86" s="40">
        <v>-1.8421771099892181E-2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1553.45</v>
      </c>
      <c r="F87" s="37">
        <v>1557.1666666666667</v>
      </c>
      <c r="G87" s="38">
        <v>1538.3333333333335</v>
      </c>
      <c r="H87" s="38">
        <v>1523.2166666666667</v>
      </c>
      <c r="I87" s="38">
        <v>1504.3833333333334</v>
      </c>
      <c r="J87" s="38">
        <v>1572.2833333333335</v>
      </c>
      <c r="K87" s="38">
        <v>1591.116666666667</v>
      </c>
      <c r="L87" s="38">
        <v>1606.2333333333336</v>
      </c>
      <c r="M87" s="28">
        <v>1576</v>
      </c>
      <c r="N87" s="28">
        <v>1542.05</v>
      </c>
      <c r="O87" s="39">
        <v>9732750</v>
      </c>
      <c r="P87" s="40">
        <v>1.1552132701421801E-2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261.75</v>
      </c>
      <c r="F88" s="37">
        <v>259.53333333333336</v>
      </c>
      <c r="G88" s="38">
        <v>255.61666666666673</v>
      </c>
      <c r="H88" s="38">
        <v>249.48333333333338</v>
      </c>
      <c r="I88" s="38">
        <v>245.56666666666675</v>
      </c>
      <c r="J88" s="38">
        <v>265.66666666666674</v>
      </c>
      <c r="K88" s="38">
        <v>269.58333333333337</v>
      </c>
      <c r="L88" s="38">
        <v>275.7166666666667</v>
      </c>
      <c r="M88" s="28">
        <v>263.45</v>
      </c>
      <c r="N88" s="28">
        <v>253.4</v>
      </c>
      <c r="O88" s="39">
        <v>2505800</v>
      </c>
      <c r="P88" s="40">
        <v>-3.0263157894736843E-2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518.35</v>
      </c>
      <c r="F89" s="37">
        <v>515</v>
      </c>
      <c r="G89" s="38">
        <v>507.25</v>
      </c>
      <c r="H89" s="38">
        <v>496.15</v>
      </c>
      <c r="I89" s="38">
        <v>488.4</v>
      </c>
      <c r="J89" s="38">
        <v>526.1</v>
      </c>
      <c r="K89" s="38">
        <v>533.85</v>
      </c>
      <c r="L89" s="38">
        <v>544.95000000000005</v>
      </c>
      <c r="M89" s="28">
        <v>522.75</v>
      </c>
      <c r="N89" s="28">
        <v>503.9</v>
      </c>
      <c r="O89" s="39">
        <v>3567500</v>
      </c>
      <c r="P89" s="40">
        <v>-2.1262002743484224E-2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1572.05</v>
      </c>
      <c r="F90" s="37">
        <v>1568.8666666666668</v>
      </c>
      <c r="G90" s="38">
        <v>1545.5833333333335</v>
      </c>
      <c r="H90" s="38">
        <v>1519.1166666666668</v>
      </c>
      <c r="I90" s="38">
        <v>1495.8333333333335</v>
      </c>
      <c r="J90" s="38">
        <v>1595.3333333333335</v>
      </c>
      <c r="K90" s="38">
        <v>1618.6166666666668</v>
      </c>
      <c r="L90" s="38">
        <v>1645.0833333333335</v>
      </c>
      <c r="M90" s="28">
        <v>1592.15</v>
      </c>
      <c r="N90" s="28">
        <v>1542.4</v>
      </c>
      <c r="O90" s="39">
        <v>2604900</v>
      </c>
      <c r="P90" s="40">
        <v>1.2555391432791729E-2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1216.0999999999999</v>
      </c>
      <c r="F91" s="37">
        <v>1216.3</v>
      </c>
      <c r="G91" s="38">
        <v>1198.9499999999998</v>
      </c>
      <c r="H91" s="38">
        <v>1181.8</v>
      </c>
      <c r="I91" s="38">
        <v>1164.4499999999998</v>
      </c>
      <c r="J91" s="38">
        <v>1233.4499999999998</v>
      </c>
      <c r="K91" s="38">
        <v>1250.7999999999997</v>
      </c>
      <c r="L91" s="38">
        <v>1267.9499999999998</v>
      </c>
      <c r="M91" s="28">
        <v>1233.6500000000001</v>
      </c>
      <c r="N91" s="28">
        <v>1199.1500000000001</v>
      </c>
      <c r="O91" s="39">
        <v>4732500</v>
      </c>
      <c r="P91" s="40">
        <v>-1.53958181629044E-2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1078.3</v>
      </c>
      <c r="F92" s="37">
        <v>1066.2</v>
      </c>
      <c r="G92" s="38">
        <v>1048.8500000000001</v>
      </c>
      <c r="H92" s="38">
        <v>1019.4000000000001</v>
      </c>
      <c r="I92" s="38">
        <v>1002.0500000000002</v>
      </c>
      <c r="J92" s="38">
        <v>1095.6500000000001</v>
      </c>
      <c r="K92" s="38">
        <v>1113</v>
      </c>
      <c r="L92" s="38">
        <v>1142.45</v>
      </c>
      <c r="M92" s="28">
        <v>1083.55</v>
      </c>
      <c r="N92" s="28">
        <v>1036.75</v>
      </c>
      <c r="O92" s="39">
        <v>22371300</v>
      </c>
      <c r="P92" s="40">
        <v>-6.8790844563959856E-4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2172.9</v>
      </c>
      <c r="F93" s="37">
        <v>2157.0666666666671</v>
      </c>
      <c r="G93" s="38">
        <v>2130.9333333333343</v>
      </c>
      <c r="H93" s="38">
        <v>2088.9666666666672</v>
      </c>
      <c r="I93" s="38">
        <v>2062.8333333333344</v>
      </c>
      <c r="J93" s="38">
        <v>2199.0333333333342</v>
      </c>
      <c r="K93" s="38">
        <v>2225.1666666666665</v>
      </c>
      <c r="L93" s="38">
        <v>2267.1333333333341</v>
      </c>
      <c r="M93" s="28">
        <v>2183.1999999999998</v>
      </c>
      <c r="N93" s="28">
        <v>2115.1</v>
      </c>
      <c r="O93" s="39">
        <v>21030300</v>
      </c>
      <c r="P93" s="40">
        <v>4.6721605159441059E-3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1935.75</v>
      </c>
      <c r="F94" s="37">
        <v>1938.55</v>
      </c>
      <c r="G94" s="38">
        <v>1908.1</v>
      </c>
      <c r="H94" s="38">
        <v>1880.45</v>
      </c>
      <c r="I94" s="38">
        <v>1850</v>
      </c>
      <c r="J94" s="38">
        <v>1966.1999999999998</v>
      </c>
      <c r="K94" s="38">
        <v>1996.65</v>
      </c>
      <c r="L94" s="38">
        <v>2024.2999999999997</v>
      </c>
      <c r="M94" s="28">
        <v>1969</v>
      </c>
      <c r="N94" s="28">
        <v>1910.9</v>
      </c>
      <c r="O94" s="39">
        <v>3696600</v>
      </c>
      <c r="P94" s="40">
        <v>-6.0765756076575604E-3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1310.2</v>
      </c>
      <c r="F95" s="37">
        <v>1304.2666666666667</v>
      </c>
      <c r="G95" s="38">
        <v>1292.1833333333334</v>
      </c>
      <c r="H95" s="38">
        <v>1274.1666666666667</v>
      </c>
      <c r="I95" s="38">
        <v>1262.0833333333335</v>
      </c>
      <c r="J95" s="38">
        <v>1322.2833333333333</v>
      </c>
      <c r="K95" s="38">
        <v>1334.3666666666668</v>
      </c>
      <c r="L95" s="38">
        <v>1352.3833333333332</v>
      </c>
      <c r="M95" s="28">
        <v>1316.35</v>
      </c>
      <c r="N95" s="28">
        <v>1286.25</v>
      </c>
      <c r="O95" s="39">
        <v>90628450</v>
      </c>
      <c r="P95" s="40">
        <v>2.3319505166931636E-2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565.65</v>
      </c>
      <c r="F96" s="37">
        <v>564.75</v>
      </c>
      <c r="G96" s="38">
        <v>559.79999999999995</v>
      </c>
      <c r="H96" s="38">
        <v>553.94999999999993</v>
      </c>
      <c r="I96" s="38">
        <v>548.99999999999989</v>
      </c>
      <c r="J96" s="38">
        <v>570.6</v>
      </c>
      <c r="K96" s="38">
        <v>575.55000000000007</v>
      </c>
      <c r="L96" s="38">
        <v>581.40000000000009</v>
      </c>
      <c r="M96" s="28">
        <v>569.70000000000005</v>
      </c>
      <c r="N96" s="28">
        <v>558.9</v>
      </c>
      <c r="O96" s="39">
        <v>22298100</v>
      </c>
      <c r="P96" s="40">
        <v>-1.6257400757061051E-2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2502</v>
      </c>
      <c r="F97" s="37">
        <v>2521.6833333333329</v>
      </c>
      <c r="G97" s="38">
        <v>2476.7166666666658</v>
      </c>
      <c r="H97" s="38">
        <v>2451.4333333333329</v>
      </c>
      <c r="I97" s="38">
        <v>2406.4666666666658</v>
      </c>
      <c r="J97" s="38">
        <v>2546.9666666666658</v>
      </c>
      <c r="K97" s="38">
        <v>2591.9333333333329</v>
      </c>
      <c r="L97" s="38">
        <v>2617.2166666666658</v>
      </c>
      <c r="M97" s="28">
        <v>2566.65</v>
      </c>
      <c r="N97" s="28">
        <v>2496.4</v>
      </c>
      <c r="O97" s="39">
        <v>3469200</v>
      </c>
      <c r="P97" s="40">
        <v>-3.0191211003019122E-2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444.95</v>
      </c>
      <c r="F98" s="37">
        <v>442.09999999999997</v>
      </c>
      <c r="G98" s="38">
        <v>433.99999999999994</v>
      </c>
      <c r="H98" s="38">
        <v>423.04999999999995</v>
      </c>
      <c r="I98" s="38">
        <v>414.94999999999993</v>
      </c>
      <c r="J98" s="38">
        <v>453.04999999999995</v>
      </c>
      <c r="K98" s="38">
        <v>461.15</v>
      </c>
      <c r="L98" s="38">
        <v>472.09999999999997</v>
      </c>
      <c r="M98" s="28">
        <v>450.2</v>
      </c>
      <c r="N98" s="28">
        <v>431.15</v>
      </c>
      <c r="O98" s="39">
        <v>39598700</v>
      </c>
      <c r="P98" s="40">
        <v>-5.2658583349085904E-3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94.4</v>
      </c>
      <c r="F99" s="37">
        <v>96.166666666666671</v>
      </c>
      <c r="G99" s="38">
        <v>89.733333333333348</v>
      </c>
      <c r="H99" s="38">
        <v>85.066666666666677</v>
      </c>
      <c r="I99" s="38">
        <v>78.633333333333354</v>
      </c>
      <c r="J99" s="38">
        <v>100.83333333333334</v>
      </c>
      <c r="K99" s="38">
        <v>107.26666666666665</v>
      </c>
      <c r="L99" s="38">
        <v>111.93333333333334</v>
      </c>
      <c r="M99" s="28">
        <v>102.6</v>
      </c>
      <c r="N99" s="28">
        <v>91.5</v>
      </c>
      <c r="O99" s="39">
        <v>14800600</v>
      </c>
      <c r="P99" s="40">
        <v>-6.2636165577342043E-2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268.7</v>
      </c>
      <c r="F100" s="37">
        <v>267.11666666666662</v>
      </c>
      <c r="G100" s="38">
        <v>262.78333333333325</v>
      </c>
      <c r="H100" s="38">
        <v>256.86666666666662</v>
      </c>
      <c r="I100" s="38">
        <v>252.53333333333325</v>
      </c>
      <c r="J100" s="38">
        <v>273.03333333333325</v>
      </c>
      <c r="K100" s="38">
        <v>277.36666666666662</v>
      </c>
      <c r="L100" s="38">
        <v>283.28333333333325</v>
      </c>
      <c r="M100" s="28">
        <v>271.45</v>
      </c>
      <c r="N100" s="28">
        <v>261.2</v>
      </c>
      <c r="O100" s="39">
        <v>12155400</v>
      </c>
      <c r="P100" s="40">
        <v>-4.6429361043555158E-3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2119.85</v>
      </c>
      <c r="F101" s="37">
        <v>2126.65</v>
      </c>
      <c r="G101" s="38">
        <v>2104.75</v>
      </c>
      <c r="H101" s="38">
        <v>2089.65</v>
      </c>
      <c r="I101" s="38">
        <v>2067.75</v>
      </c>
      <c r="J101" s="38">
        <v>2141.75</v>
      </c>
      <c r="K101" s="38">
        <v>2163.6500000000005</v>
      </c>
      <c r="L101" s="38">
        <v>2178.75</v>
      </c>
      <c r="M101" s="28">
        <v>2148.5500000000002</v>
      </c>
      <c r="N101" s="28">
        <v>2111.5500000000002</v>
      </c>
      <c r="O101" s="39">
        <v>10815000</v>
      </c>
      <c r="P101" s="40">
        <v>-1.3328954210800012E-2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38737.800000000003</v>
      </c>
      <c r="F102" s="37">
        <v>38873.9</v>
      </c>
      <c r="G102" s="38">
        <v>38447.850000000006</v>
      </c>
      <c r="H102" s="38">
        <v>38157.9</v>
      </c>
      <c r="I102" s="38">
        <v>37731.850000000006</v>
      </c>
      <c r="J102" s="38">
        <v>39163.850000000006</v>
      </c>
      <c r="K102" s="38">
        <v>39589.900000000009</v>
      </c>
      <c r="L102" s="38">
        <v>39879.850000000006</v>
      </c>
      <c r="M102" s="28">
        <v>39299.949999999997</v>
      </c>
      <c r="N102" s="28">
        <v>38583.949999999997</v>
      </c>
      <c r="O102" s="39">
        <v>6750</v>
      </c>
      <c r="P102" s="40">
        <v>2.2271714922048997E-3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143.55000000000001</v>
      </c>
      <c r="F103" s="37">
        <v>143.78333333333333</v>
      </c>
      <c r="G103" s="38">
        <v>140.16666666666666</v>
      </c>
      <c r="H103" s="38">
        <v>136.78333333333333</v>
      </c>
      <c r="I103" s="38">
        <v>133.16666666666666</v>
      </c>
      <c r="J103" s="38">
        <v>147.16666666666666</v>
      </c>
      <c r="K103" s="38">
        <v>150.78333333333333</v>
      </c>
      <c r="L103" s="38">
        <v>154.16666666666666</v>
      </c>
      <c r="M103" s="28">
        <v>147.4</v>
      </c>
      <c r="N103" s="28">
        <v>140.4</v>
      </c>
      <c r="O103" s="39">
        <v>39969900</v>
      </c>
      <c r="P103" s="40">
        <v>2.8114381547911484E-2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712.85</v>
      </c>
      <c r="F104" s="37">
        <v>713.83333333333337</v>
      </c>
      <c r="G104" s="38">
        <v>705.41666666666674</v>
      </c>
      <c r="H104" s="38">
        <v>697.98333333333335</v>
      </c>
      <c r="I104" s="38">
        <v>689.56666666666672</v>
      </c>
      <c r="J104" s="38">
        <v>721.26666666666677</v>
      </c>
      <c r="K104" s="38">
        <v>729.68333333333351</v>
      </c>
      <c r="L104" s="38">
        <v>737.11666666666679</v>
      </c>
      <c r="M104" s="28">
        <v>722.25</v>
      </c>
      <c r="N104" s="28">
        <v>706.4</v>
      </c>
      <c r="O104" s="39">
        <v>116029375</v>
      </c>
      <c r="P104" s="40">
        <v>6.5004770992366416E-3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1268.0999999999999</v>
      </c>
      <c r="F105" s="37">
        <v>1274.0166666666667</v>
      </c>
      <c r="G105" s="38">
        <v>1255.1833333333334</v>
      </c>
      <c r="H105" s="38">
        <v>1242.2666666666667</v>
      </c>
      <c r="I105" s="38">
        <v>1223.4333333333334</v>
      </c>
      <c r="J105" s="38">
        <v>1286.9333333333334</v>
      </c>
      <c r="K105" s="38">
        <v>1305.7666666666669</v>
      </c>
      <c r="L105" s="38">
        <v>1318.6833333333334</v>
      </c>
      <c r="M105" s="28">
        <v>1292.8499999999999</v>
      </c>
      <c r="N105" s="28">
        <v>1261.0999999999999</v>
      </c>
      <c r="O105" s="39">
        <v>3033225</v>
      </c>
      <c r="P105" s="40">
        <v>-5.8503969912244045E-3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506.1</v>
      </c>
      <c r="F106" s="37">
        <v>507.2833333333333</v>
      </c>
      <c r="G106" s="38">
        <v>500.81666666666661</v>
      </c>
      <c r="H106" s="38">
        <v>495.5333333333333</v>
      </c>
      <c r="I106" s="38">
        <v>489.06666666666661</v>
      </c>
      <c r="J106" s="38">
        <v>512.56666666666661</v>
      </c>
      <c r="K106" s="38">
        <v>519.0333333333333</v>
      </c>
      <c r="L106" s="38">
        <v>524.31666666666661</v>
      </c>
      <c r="M106" s="28">
        <v>513.75</v>
      </c>
      <c r="N106" s="28">
        <v>502</v>
      </c>
      <c r="O106" s="39">
        <v>5807250</v>
      </c>
      <c r="P106" s="40">
        <v>1.7610724142462873E-2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</v>
      </c>
      <c r="F107" s="37">
        <v>9</v>
      </c>
      <c r="G107" s="38">
        <v>8.85</v>
      </c>
      <c r="H107" s="38">
        <v>8.6999999999999993</v>
      </c>
      <c r="I107" s="38">
        <v>8.5499999999999989</v>
      </c>
      <c r="J107" s="38">
        <v>9.15</v>
      </c>
      <c r="K107" s="38">
        <v>9.2999999999999989</v>
      </c>
      <c r="L107" s="38">
        <v>9.4500000000000011</v>
      </c>
      <c r="M107" s="28">
        <v>9.15</v>
      </c>
      <c r="N107" s="28">
        <v>8.85</v>
      </c>
      <c r="O107" s="39">
        <v>763280000</v>
      </c>
      <c r="P107" s="40">
        <v>-1.6150861680050529E-2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53</v>
      </c>
      <c r="F108" s="37">
        <v>53</v>
      </c>
      <c r="G108" s="38">
        <v>52.4</v>
      </c>
      <c r="H108" s="38">
        <v>51.8</v>
      </c>
      <c r="I108" s="38">
        <v>51.199999999999996</v>
      </c>
      <c r="J108" s="38">
        <v>53.6</v>
      </c>
      <c r="K108" s="38">
        <v>54.199999999999996</v>
      </c>
      <c r="L108" s="38">
        <v>54.800000000000004</v>
      </c>
      <c r="M108" s="28">
        <v>53.6</v>
      </c>
      <c r="N108" s="28">
        <v>52.4</v>
      </c>
      <c r="O108" s="39">
        <v>105290000</v>
      </c>
      <c r="P108" s="40">
        <v>-1.0711265620595697E-2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38</v>
      </c>
      <c r="F109" s="37">
        <v>38.016666666666666</v>
      </c>
      <c r="G109" s="38">
        <v>37.43333333333333</v>
      </c>
      <c r="H109" s="38">
        <v>36.866666666666667</v>
      </c>
      <c r="I109" s="38">
        <v>36.283333333333331</v>
      </c>
      <c r="J109" s="38">
        <v>38.583333333333329</v>
      </c>
      <c r="K109" s="38">
        <v>39.166666666666671</v>
      </c>
      <c r="L109" s="38">
        <v>39.733333333333327</v>
      </c>
      <c r="M109" s="28">
        <v>38.6</v>
      </c>
      <c r="N109" s="28">
        <v>37.450000000000003</v>
      </c>
      <c r="O109" s="39">
        <v>230944200</v>
      </c>
      <c r="P109" s="40">
        <v>2.7837228417680873E-3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204.65</v>
      </c>
      <c r="F110" s="37">
        <v>202.25</v>
      </c>
      <c r="G110" s="38">
        <v>197.7</v>
      </c>
      <c r="H110" s="38">
        <v>190.75</v>
      </c>
      <c r="I110" s="38">
        <v>186.2</v>
      </c>
      <c r="J110" s="38">
        <v>209.2</v>
      </c>
      <c r="K110" s="38">
        <v>213.75</v>
      </c>
      <c r="L110" s="38">
        <v>220.7</v>
      </c>
      <c r="M110" s="28">
        <v>206.8</v>
      </c>
      <c r="N110" s="28">
        <v>195.3</v>
      </c>
      <c r="O110" s="39">
        <v>51026250</v>
      </c>
      <c r="P110" s="40">
        <v>-3.6732295033793709E-4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353.4</v>
      </c>
      <c r="F111" s="37">
        <v>350.95</v>
      </c>
      <c r="G111" s="38">
        <v>347</v>
      </c>
      <c r="H111" s="38">
        <v>340.6</v>
      </c>
      <c r="I111" s="38">
        <v>336.65000000000003</v>
      </c>
      <c r="J111" s="38">
        <v>357.34999999999997</v>
      </c>
      <c r="K111" s="38">
        <v>361.2999999999999</v>
      </c>
      <c r="L111" s="38">
        <v>367.69999999999993</v>
      </c>
      <c r="M111" s="28">
        <v>354.9</v>
      </c>
      <c r="N111" s="28">
        <v>344.55</v>
      </c>
      <c r="O111" s="39">
        <v>15006750</v>
      </c>
      <c r="P111" s="40">
        <v>-5.3768340472067806E-3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239.25</v>
      </c>
      <c r="F112" s="37">
        <v>242.70000000000002</v>
      </c>
      <c r="G112" s="38">
        <v>234.85000000000002</v>
      </c>
      <c r="H112" s="38">
        <v>230.45000000000002</v>
      </c>
      <c r="I112" s="38">
        <v>222.60000000000002</v>
      </c>
      <c r="J112" s="38">
        <v>247.10000000000002</v>
      </c>
      <c r="K112" s="38">
        <v>254.95</v>
      </c>
      <c r="L112" s="38">
        <v>259.35000000000002</v>
      </c>
      <c r="M112" s="28">
        <v>250.55</v>
      </c>
      <c r="N112" s="28">
        <v>238.3</v>
      </c>
      <c r="O112" s="39">
        <v>22913334</v>
      </c>
      <c r="P112" s="40">
        <v>-9.0450513132718739E-3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184.5</v>
      </c>
      <c r="F113" s="37">
        <v>184.54999999999998</v>
      </c>
      <c r="G113" s="38">
        <v>181.94999999999996</v>
      </c>
      <c r="H113" s="38">
        <v>179.39999999999998</v>
      </c>
      <c r="I113" s="38">
        <v>176.79999999999995</v>
      </c>
      <c r="J113" s="38">
        <v>187.09999999999997</v>
      </c>
      <c r="K113" s="38">
        <v>189.7</v>
      </c>
      <c r="L113" s="38">
        <v>192.24999999999997</v>
      </c>
      <c r="M113" s="28">
        <v>187.15</v>
      </c>
      <c r="N113" s="28">
        <v>182</v>
      </c>
      <c r="O113" s="39">
        <v>13632900</v>
      </c>
      <c r="P113" s="40">
        <v>2.9869852784296992E-3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4260.55</v>
      </c>
      <c r="F114" s="37">
        <v>4230.2333333333327</v>
      </c>
      <c r="G114" s="38">
        <v>4062.4666666666653</v>
      </c>
      <c r="H114" s="38">
        <v>3864.3833333333328</v>
      </c>
      <c r="I114" s="38">
        <v>3696.6166666666654</v>
      </c>
      <c r="J114" s="38">
        <v>4428.3166666666657</v>
      </c>
      <c r="K114" s="38">
        <v>4596.0833333333339</v>
      </c>
      <c r="L114" s="38">
        <v>4794.1666666666652</v>
      </c>
      <c r="M114" s="28">
        <v>4398</v>
      </c>
      <c r="N114" s="28">
        <v>4032.15</v>
      </c>
      <c r="O114" s="39">
        <v>383250</v>
      </c>
      <c r="P114" s="40">
        <v>2.7472527472527475E-3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1719.15</v>
      </c>
      <c r="F115" s="37">
        <v>1720.9666666666665</v>
      </c>
      <c r="G115" s="38">
        <v>1683.5333333333328</v>
      </c>
      <c r="H115" s="38">
        <v>1647.9166666666663</v>
      </c>
      <c r="I115" s="38">
        <v>1610.4833333333327</v>
      </c>
      <c r="J115" s="38">
        <v>1756.583333333333</v>
      </c>
      <c r="K115" s="38">
        <v>1794.0166666666669</v>
      </c>
      <c r="L115" s="38">
        <v>1829.6333333333332</v>
      </c>
      <c r="M115" s="28">
        <v>1758.4</v>
      </c>
      <c r="N115" s="28">
        <v>1685.35</v>
      </c>
      <c r="O115" s="39">
        <v>2496850</v>
      </c>
      <c r="P115" s="40">
        <v>-1.2799744005119898E-3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889.75</v>
      </c>
      <c r="F116" s="37">
        <v>894.43333333333339</v>
      </c>
      <c r="G116" s="38">
        <v>876.96666666666681</v>
      </c>
      <c r="H116" s="38">
        <v>864.18333333333339</v>
      </c>
      <c r="I116" s="38">
        <v>846.71666666666681</v>
      </c>
      <c r="J116" s="38">
        <v>907.21666666666681</v>
      </c>
      <c r="K116" s="38">
        <v>924.68333333333351</v>
      </c>
      <c r="L116" s="38">
        <v>937.46666666666681</v>
      </c>
      <c r="M116" s="28">
        <v>911.9</v>
      </c>
      <c r="N116" s="28">
        <v>881.65</v>
      </c>
      <c r="O116" s="39">
        <v>26880300</v>
      </c>
      <c r="P116" s="40">
        <v>1.6368338664670253E-2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206.65</v>
      </c>
      <c r="F117" s="37">
        <v>203.01666666666665</v>
      </c>
      <c r="G117" s="38">
        <v>197.8833333333333</v>
      </c>
      <c r="H117" s="38">
        <v>189.11666666666665</v>
      </c>
      <c r="I117" s="38">
        <v>183.98333333333329</v>
      </c>
      <c r="J117" s="38">
        <v>211.7833333333333</v>
      </c>
      <c r="K117" s="38">
        <v>216.91666666666663</v>
      </c>
      <c r="L117" s="38">
        <v>225.68333333333331</v>
      </c>
      <c r="M117" s="28">
        <v>208.15</v>
      </c>
      <c r="N117" s="28">
        <v>194.25</v>
      </c>
      <c r="O117" s="39">
        <v>13258000</v>
      </c>
      <c r="P117" s="40">
        <v>4.5023173692341649E-2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1572.25</v>
      </c>
      <c r="F118" s="37">
        <v>1561.8</v>
      </c>
      <c r="G118" s="38">
        <v>1534.8999999999999</v>
      </c>
      <c r="H118" s="38">
        <v>1497.55</v>
      </c>
      <c r="I118" s="38">
        <v>1470.6499999999999</v>
      </c>
      <c r="J118" s="38">
        <v>1599.1499999999999</v>
      </c>
      <c r="K118" s="38">
        <v>1626.05</v>
      </c>
      <c r="L118" s="38">
        <v>1663.3999999999999</v>
      </c>
      <c r="M118" s="28">
        <v>1588.7</v>
      </c>
      <c r="N118" s="28">
        <v>1524.45</v>
      </c>
      <c r="O118" s="39">
        <v>43550400</v>
      </c>
      <c r="P118" s="40">
        <v>8.1881254818076381E-3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652.79999999999995</v>
      </c>
      <c r="F119" s="37">
        <v>655</v>
      </c>
      <c r="G119" s="38">
        <v>638.65</v>
      </c>
      <c r="H119" s="38">
        <v>624.5</v>
      </c>
      <c r="I119" s="38">
        <v>608.15</v>
      </c>
      <c r="J119" s="38">
        <v>669.15</v>
      </c>
      <c r="K119" s="38">
        <v>685.49999999999989</v>
      </c>
      <c r="L119" s="38">
        <v>699.65</v>
      </c>
      <c r="M119" s="28">
        <v>671.35</v>
      </c>
      <c r="N119" s="28">
        <v>640.85</v>
      </c>
      <c r="O119" s="39">
        <v>1577250</v>
      </c>
      <c r="P119" s="40">
        <v>-5.0564334085778782E-2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124.45</v>
      </c>
      <c r="F120" s="37">
        <v>123.98333333333333</v>
      </c>
      <c r="G120" s="38">
        <v>121.96666666666667</v>
      </c>
      <c r="H120" s="38">
        <v>119.48333333333333</v>
      </c>
      <c r="I120" s="38">
        <v>117.46666666666667</v>
      </c>
      <c r="J120" s="38">
        <v>126.46666666666667</v>
      </c>
      <c r="K120" s="38">
        <v>128.48333333333335</v>
      </c>
      <c r="L120" s="38">
        <v>130.96666666666667</v>
      </c>
      <c r="M120" s="28">
        <v>126</v>
      </c>
      <c r="N120" s="28">
        <v>121.5</v>
      </c>
      <c r="O120" s="39">
        <v>55295500</v>
      </c>
      <c r="P120" s="40">
        <v>7.2223537769358272E-3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977.6</v>
      </c>
      <c r="F121" s="37">
        <v>978.05000000000007</v>
      </c>
      <c r="G121" s="38">
        <v>965.65000000000009</v>
      </c>
      <c r="H121" s="38">
        <v>953.7</v>
      </c>
      <c r="I121" s="38">
        <v>941.30000000000007</v>
      </c>
      <c r="J121" s="38">
        <v>990.00000000000011</v>
      </c>
      <c r="K121" s="38">
        <v>1002.4</v>
      </c>
      <c r="L121" s="38">
        <v>1014.3500000000001</v>
      </c>
      <c r="M121" s="28">
        <v>990.45</v>
      </c>
      <c r="N121" s="28">
        <v>966.1</v>
      </c>
      <c r="O121" s="39">
        <v>752600</v>
      </c>
      <c r="P121" s="40">
        <v>2.4154589371980676E-2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669.25</v>
      </c>
      <c r="F122" s="37">
        <v>671.2833333333333</v>
      </c>
      <c r="G122" s="38">
        <v>660.56666666666661</v>
      </c>
      <c r="H122" s="38">
        <v>651.88333333333333</v>
      </c>
      <c r="I122" s="38">
        <v>641.16666666666663</v>
      </c>
      <c r="J122" s="38">
        <v>679.96666666666658</v>
      </c>
      <c r="K122" s="38">
        <v>690.68333333333328</v>
      </c>
      <c r="L122" s="38">
        <v>699.36666666666656</v>
      </c>
      <c r="M122" s="28">
        <v>682</v>
      </c>
      <c r="N122" s="28">
        <v>662.6</v>
      </c>
      <c r="O122" s="39">
        <v>15113000</v>
      </c>
      <c r="P122" s="40">
        <v>1.9057171514543631E-2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257.60000000000002</v>
      </c>
      <c r="F123" s="37">
        <v>259.06666666666666</v>
      </c>
      <c r="G123" s="38">
        <v>254.13333333333333</v>
      </c>
      <c r="H123" s="38">
        <v>250.66666666666666</v>
      </c>
      <c r="I123" s="38">
        <v>245.73333333333332</v>
      </c>
      <c r="J123" s="38">
        <v>262.5333333333333</v>
      </c>
      <c r="K123" s="38">
        <v>267.46666666666658</v>
      </c>
      <c r="L123" s="38">
        <v>270.93333333333334</v>
      </c>
      <c r="M123" s="28">
        <v>264</v>
      </c>
      <c r="N123" s="28">
        <v>255.6</v>
      </c>
      <c r="O123" s="39">
        <v>112566400</v>
      </c>
      <c r="P123" s="40">
        <v>2.9892259046726783E-2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497.05</v>
      </c>
      <c r="F124" s="37">
        <v>497.08333333333331</v>
      </c>
      <c r="G124" s="38">
        <v>490.16666666666663</v>
      </c>
      <c r="H124" s="38">
        <v>483.2833333333333</v>
      </c>
      <c r="I124" s="38">
        <v>476.36666666666662</v>
      </c>
      <c r="J124" s="38">
        <v>503.96666666666664</v>
      </c>
      <c r="K124" s="38">
        <v>510.88333333333327</v>
      </c>
      <c r="L124" s="38">
        <v>517.76666666666665</v>
      </c>
      <c r="M124" s="28">
        <v>504</v>
      </c>
      <c r="N124" s="28">
        <v>490.2</v>
      </c>
      <c r="O124" s="39">
        <v>29816250</v>
      </c>
      <c r="P124" s="40">
        <v>6.0312104597216361E-3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2390.65</v>
      </c>
      <c r="F125" s="37">
        <v>2395.9833333333331</v>
      </c>
      <c r="G125" s="38">
        <v>2358.9666666666662</v>
      </c>
      <c r="H125" s="38">
        <v>2327.2833333333333</v>
      </c>
      <c r="I125" s="38">
        <v>2290.2666666666664</v>
      </c>
      <c r="J125" s="38">
        <v>2427.6666666666661</v>
      </c>
      <c r="K125" s="38">
        <v>2464.6833333333334</v>
      </c>
      <c r="L125" s="38">
        <v>2496.3666666666659</v>
      </c>
      <c r="M125" s="28">
        <v>2433</v>
      </c>
      <c r="N125" s="28">
        <v>2364.3000000000002</v>
      </c>
      <c r="O125" s="39">
        <v>289100</v>
      </c>
      <c r="P125" s="40">
        <v>3.4439574201628055E-2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678.85</v>
      </c>
      <c r="F126" s="37">
        <v>678.7833333333333</v>
      </c>
      <c r="G126" s="38">
        <v>670.46666666666658</v>
      </c>
      <c r="H126" s="38">
        <v>662.08333333333326</v>
      </c>
      <c r="I126" s="38">
        <v>653.76666666666654</v>
      </c>
      <c r="J126" s="38">
        <v>687.16666666666663</v>
      </c>
      <c r="K126" s="38">
        <v>695.48333333333323</v>
      </c>
      <c r="L126" s="38">
        <v>703.86666666666667</v>
      </c>
      <c r="M126" s="28">
        <v>687.1</v>
      </c>
      <c r="N126" s="28">
        <v>670.4</v>
      </c>
      <c r="O126" s="39">
        <v>27544050</v>
      </c>
      <c r="P126" s="40">
        <v>8.6015126798161048E-3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491</v>
      </c>
      <c r="F127" s="37">
        <v>494.05</v>
      </c>
      <c r="G127" s="38">
        <v>485.1</v>
      </c>
      <c r="H127" s="38">
        <v>479.2</v>
      </c>
      <c r="I127" s="38">
        <v>470.25</v>
      </c>
      <c r="J127" s="38">
        <v>499.95000000000005</v>
      </c>
      <c r="K127" s="38">
        <v>508.9</v>
      </c>
      <c r="L127" s="38">
        <v>514.80000000000007</v>
      </c>
      <c r="M127" s="28">
        <v>503</v>
      </c>
      <c r="N127" s="28">
        <v>488.15</v>
      </c>
      <c r="O127" s="39">
        <v>9694375</v>
      </c>
      <c r="P127" s="40">
        <v>1.4387548230985547E-2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1769.7</v>
      </c>
      <c r="F128" s="37">
        <v>1767</v>
      </c>
      <c r="G128" s="38">
        <v>1748.5</v>
      </c>
      <c r="H128" s="38">
        <v>1727.3</v>
      </c>
      <c r="I128" s="38">
        <v>1708.8</v>
      </c>
      <c r="J128" s="38">
        <v>1788.2</v>
      </c>
      <c r="K128" s="38">
        <v>1806.7</v>
      </c>
      <c r="L128" s="38">
        <v>1827.9</v>
      </c>
      <c r="M128" s="28">
        <v>1785.5</v>
      </c>
      <c r="N128" s="28">
        <v>1745.8</v>
      </c>
      <c r="O128" s="39">
        <v>13976000</v>
      </c>
      <c r="P128" s="40">
        <v>-2.7400388172165772E-3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80.55</v>
      </c>
      <c r="F129" s="37">
        <v>80.11666666666666</v>
      </c>
      <c r="G129" s="38">
        <v>78.633333333333326</v>
      </c>
      <c r="H129" s="38">
        <v>76.716666666666669</v>
      </c>
      <c r="I129" s="38">
        <v>75.233333333333334</v>
      </c>
      <c r="J129" s="38">
        <v>82.033333333333317</v>
      </c>
      <c r="K129" s="38">
        <v>83.516666666666637</v>
      </c>
      <c r="L129" s="38">
        <v>85.433333333333309</v>
      </c>
      <c r="M129" s="28">
        <v>81.599999999999994</v>
      </c>
      <c r="N129" s="28">
        <v>78.2</v>
      </c>
      <c r="O129" s="39">
        <v>56926196</v>
      </c>
      <c r="P129" s="40">
        <v>-7.6228998133167393E-3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2317.85</v>
      </c>
      <c r="F130" s="37">
        <v>2333.8833333333332</v>
      </c>
      <c r="G130" s="38">
        <v>2280.9666666666662</v>
      </c>
      <c r="H130" s="38">
        <v>2244.083333333333</v>
      </c>
      <c r="I130" s="38">
        <v>2191.1666666666661</v>
      </c>
      <c r="J130" s="38">
        <v>2370.7666666666664</v>
      </c>
      <c r="K130" s="38">
        <v>2423.6833333333334</v>
      </c>
      <c r="L130" s="38">
        <v>2460.5666666666666</v>
      </c>
      <c r="M130" s="28">
        <v>2386.8000000000002</v>
      </c>
      <c r="N130" s="28">
        <v>2297</v>
      </c>
      <c r="O130" s="39">
        <v>781375</v>
      </c>
      <c r="P130" s="40">
        <v>3.90625E-2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543.35</v>
      </c>
      <c r="F131" s="37">
        <v>549.86666666666667</v>
      </c>
      <c r="G131" s="38">
        <v>534.48333333333335</v>
      </c>
      <c r="H131" s="38">
        <v>525.61666666666667</v>
      </c>
      <c r="I131" s="38">
        <v>510.23333333333335</v>
      </c>
      <c r="J131" s="38">
        <v>558.73333333333335</v>
      </c>
      <c r="K131" s="38">
        <v>574.11666666666679</v>
      </c>
      <c r="L131" s="38">
        <v>582.98333333333335</v>
      </c>
      <c r="M131" s="28">
        <v>565.25</v>
      </c>
      <c r="N131" s="28">
        <v>541</v>
      </c>
      <c r="O131" s="39">
        <v>7736400</v>
      </c>
      <c r="P131" s="40">
        <v>3.5022180714452487E-3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350.2</v>
      </c>
      <c r="F132" s="37">
        <v>353.84999999999997</v>
      </c>
      <c r="G132" s="38">
        <v>344.59999999999991</v>
      </c>
      <c r="H132" s="38">
        <v>338.99999999999994</v>
      </c>
      <c r="I132" s="38">
        <v>329.74999999999989</v>
      </c>
      <c r="J132" s="38">
        <v>359.44999999999993</v>
      </c>
      <c r="K132" s="38">
        <v>368.70000000000005</v>
      </c>
      <c r="L132" s="38">
        <v>374.29999999999995</v>
      </c>
      <c r="M132" s="28">
        <v>363.1</v>
      </c>
      <c r="N132" s="28">
        <v>348.25</v>
      </c>
      <c r="O132" s="39">
        <v>22290000</v>
      </c>
      <c r="P132" s="40">
        <v>5.3701427625980902E-2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1621.65</v>
      </c>
      <c r="F133" s="37">
        <v>1617.5833333333333</v>
      </c>
      <c r="G133" s="38">
        <v>1601.1666666666665</v>
      </c>
      <c r="H133" s="38">
        <v>1580.6833333333332</v>
      </c>
      <c r="I133" s="38">
        <v>1564.2666666666664</v>
      </c>
      <c r="J133" s="38">
        <v>1638.0666666666666</v>
      </c>
      <c r="K133" s="38">
        <v>1654.4833333333331</v>
      </c>
      <c r="L133" s="38">
        <v>1674.9666666666667</v>
      </c>
      <c r="M133" s="28">
        <v>1634</v>
      </c>
      <c r="N133" s="28">
        <v>1597.1</v>
      </c>
      <c r="O133" s="39">
        <v>14624400</v>
      </c>
      <c r="P133" s="40">
        <v>-2.4998209541608547E-3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4467.55</v>
      </c>
      <c r="F134" s="37">
        <v>4552.45</v>
      </c>
      <c r="G134" s="38">
        <v>4343.3499999999995</v>
      </c>
      <c r="H134" s="38">
        <v>4219.1499999999996</v>
      </c>
      <c r="I134" s="38">
        <v>4010.0499999999993</v>
      </c>
      <c r="J134" s="38">
        <v>4676.6499999999996</v>
      </c>
      <c r="K134" s="38">
        <v>4885.75</v>
      </c>
      <c r="L134" s="38">
        <v>5009.95</v>
      </c>
      <c r="M134" s="28">
        <v>4761.55</v>
      </c>
      <c r="N134" s="28">
        <v>4428.25</v>
      </c>
      <c r="O134" s="39">
        <v>1984800</v>
      </c>
      <c r="P134" s="40">
        <v>0.11025339822117805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3910.7</v>
      </c>
      <c r="F135" s="37">
        <v>3885.5166666666664</v>
      </c>
      <c r="G135" s="38">
        <v>3821.0333333333328</v>
      </c>
      <c r="H135" s="38">
        <v>3731.3666666666663</v>
      </c>
      <c r="I135" s="38">
        <v>3666.8833333333328</v>
      </c>
      <c r="J135" s="38">
        <v>3975.1833333333329</v>
      </c>
      <c r="K135" s="38">
        <v>4039.6666666666665</v>
      </c>
      <c r="L135" s="38">
        <v>4129.333333333333</v>
      </c>
      <c r="M135" s="28">
        <v>3950</v>
      </c>
      <c r="N135" s="28">
        <v>3795.85</v>
      </c>
      <c r="O135" s="39">
        <v>876000</v>
      </c>
      <c r="P135" s="40">
        <v>-4.9272845669633164E-2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735.3</v>
      </c>
      <c r="F136" s="37">
        <v>731.0333333333333</v>
      </c>
      <c r="G136" s="38">
        <v>721.41666666666663</v>
      </c>
      <c r="H136" s="38">
        <v>707.5333333333333</v>
      </c>
      <c r="I136" s="38">
        <v>697.91666666666663</v>
      </c>
      <c r="J136" s="38">
        <v>744.91666666666663</v>
      </c>
      <c r="K136" s="38">
        <v>754.53333333333342</v>
      </c>
      <c r="L136" s="38">
        <v>768.41666666666663</v>
      </c>
      <c r="M136" s="28">
        <v>740.65</v>
      </c>
      <c r="N136" s="28">
        <v>717.15</v>
      </c>
      <c r="O136" s="39">
        <v>7814900</v>
      </c>
      <c r="P136" s="40">
        <v>-1.425967620885601E-2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896</v>
      </c>
      <c r="F137" s="37">
        <v>892.18333333333339</v>
      </c>
      <c r="G137" s="38">
        <v>881.01666666666677</v>
      </c>
      <c r="H137" s="38">
        <v>866.03333333333342</v>
      </c>
      <c r="I137" s="38">
        <v>854.86666666666679</v>
      </c>
      <c r="J137" s="38">
        <v>907.16666666666674</v>
      </c>
      <c r="K137" s="38">
        <v>918.33333333333326</v>
      </c>
      <c r="L137" s="38">
        <v>933.31666666666672</v>
      </c>
      <c r="M137" s="28">
        <v>903.35</v>
      </c>
      <c r="N137" s="28">
        <v>877.2</v>
      </c>
      <c r="O137" s="39">
        <v>11557000</v>
      </c>
      <c r="P137" s="40">
        <v>1.395038515193789E-3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175.2</v>
      </c>
      <c r="F138" s="37">
        <v>174.41666666666666</v>
      </c>
      <c r="G138" s="38">
        <v>171.2833333333333</v>
      </c>
      <c r="H138" s="38">
        <v>167.36666666666665</v>
      </c>
      <c r="I138" s="38">
        <v>164.23333333333329</v>
      </c>
      <c r="J138" s="38">
        <v>178.33333333333331</v>
      </c>
      <c r="K138" s="38">
        <v>181.4666666666667</v>
      </c>
      <c r="L138" s="38">
        <v>185.38333333333333</v>
      </c>
      <c r="M138" s="28">
        <v>177.55</v>
      </c>
      <c r="N138" s="28">
        <v>170.5</v>
      </c>
      <c r="O138" s="39">
        <v>27480000</v>
      </c>
      <c r="P138" s="40">
        <v>3.5574314139282484E-2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108.85</v>
      </c>
      <c r="F139" s="37">
        <v>108.25</v>
      </c>
      <c r="G139" s="38">
        <v>106.1</v>
      </c>
      <c r="H139" s="38">
        <v>103.35</v>
      </c>
      <c r="I139" s="38">
        <v>101.19999999999999</v>
      </c>
      <c r="J139" s="38">
        <v>111</v>
      </c>
      <c r="K139" s="38">
        <v>113.15</v>
      </c>
      <c r="L139" s="38">
        <v>115.9</v>
      </c>
      <c r="M139" s="28">
        <v>110.4</v>
      </c>
      <c r="N139" s="28">
        <v>105.5</v>
      </c>
      <c r="O139" s="39">
        <v>28968000</v>
      </c>
      <c r="P139" s="40">
        <v>-1.2375984453308786E-2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490.8</v>
      </c>
      <c r="F140" s="37">
        <v>493.81666666666666</v>
      </c>
      <c r="G140" s="38">
        <v>485.68333333333334</v>
      </c>
      <c r="H140" s="38">
        <v>480.56666666666666</v>
      </c>
      <c r="I140" s="38">
        <v>472.43333333333334</v>
      </c>
      <c r="J140" s="38">
        <v>498.93333333333334</v>
      </c>
      <c r="K140" s="38">
        <v>507.06666666666666</v>
      </c>
      <c r="L140" s="38">
        <v>512.18333333333339</v>
      </c>
      <c r="M140" s="28">
        <v>501.95</v>
      </c>
      <c r="N140" s="28">
        <v>488.7</v>
      </c>
      <c r="O140" s="39">
        <v>8592800</v>
      </c>
      <c r="P140" s="40">
        <v>-2.8315462099057697E-3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7369.15</v>
      </c>
      <c r="F141" s="37">
        <v>7318.666666666667</v>
      </c>
      <c r="G141" s="38">
        <v>7208.9833333333336</v>
      </c>
      <c r="H141" s="38">
        <v>7048.8166666666666</v>
      </c>
      <c r="I141" s="38">
        <v>6939.1333333333332</v>
      </c>
      <c r="J141" s="38">
        <v>7478.8333333333339</v>
      </c>
      <c r="K141" s="38">
        <v>7588.5166666666664</v>
      </c>
      <c r="L141" s="38">
        <v>7748.6833333333343</v>
      </c>
      <c r="M141" s="28">
        <v>7428.35</v>
      </c>
      <c r="N141" s="28">
        <v>7158.5</v>
      </c>
      <c r="O141" s="39">
        <v>2697700</v>
      </c>
      <c r="P141" s="40">
        <v>-1.2374153395570199E-2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801.45</v>
      </c>
      <c r="F142" s="37">
        <v>802.98333333333323</v>
      </c>
      <c r="G142" s="38">
        <v>791.76666666666642</v>
      </c>
      <c r="H142" s="38">
        <v>782.08333333333314</v>
      </c>
      <c r="I142" s="38">
        <v>770.86666666666633</v>
      </c>
      <c r="J142" s="38">
        <v>812.66666666666652</v>
      </c>
      <c r="K142" s="38">
        <v>823.88333333333344</v>
      </c>
      <c r="L142" s="38">
        <v>833.56666666666661</v>
      </c>
      <c r="M142" s="28">
        <v>814.2</v>
      </c>
      <c r="N142" s="28">
        <v>793.3</v>
      </c>
      <c r="O142" s="39">
        <v>13191250</v>
      </c>
      <c r="P142" s="40">
        <v>1.4234200037957867E-3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1246.75</v>
      </c>
      <c r="F143" s="37">
        <v>1240.95</v>
      </c>
      <c r="G143" s="38">
        <v>1223.5</v>
      </c>
      <c r="H143" s="38">
        <v>1200.25</v>
      </c>
      <c r="I143" s="38">
        <v>1182.8</v>
      </c>
      <c r="J143" s="38">
        <v>1264.2</v>
      </c>
      <c r="K143" s="38">
        <v>1281.6500000000003</v>
      </c>
      <c r="L143" s="38">
        <v>1304.9000000000001</v>
      </c>
      <c r="M143" s="28">
        <v>1258.4000000000001</v>
      </c>
      <c r="N143" s="28">
        <v>1217.7</v>
      </c>
      <c r="O143" s="39">
        <v>2631650</v>
      </c>
      <c r="P143" s="40">
        <v>1.1317346860348935E-2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2051.6</v>
      </c>
      <c r="F144" s="37">
        <v>2060.7000000000003</v>
      </c>
      <c r="G144" s="38">
        <v>2013.4000000000005</v>
      </c>
      <c r="H144" s="38">
        <v>1975.2000000000003</v>
      </c>
      <c r="I144" s="38">
        <v>1927.9000000000005</v>
      </c>
      <c r="J144" s="38">
        <v>2098.9000000000005</v>
      </c>
      <c r="K144" s="38">
        <v>2146.2000000000007</v>
      </c>
      <c r="L144" s="38">
        <v>2184.4000000000005</v>
      </c>
      <c r="M144" s="28">
        <v>2108</v>
      </c>
      <c r="N144" s="28">
        <v>2022.5</v>
      </c>
      <c r="O144" s="39">
        <v>341800</v>
      </c>
      <c r="P144" s="40">
        <v>1.5448603683897801E-2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709.85</v>
      </c>
      <c r="F145" s="37">
        <v>704.93333333333339</v>
      </c>
      <c r="G145" s="38">
        <v>692.96666666666681</v>
      </c>
      <c r="H145" s="38">
        <v>676.08333333333337</v>
      </c>
      <c r="I145" s="38">
        <v>664.11666666666679</v>
      </c>
      <c r="J145" s="38">
        <v>721.81666666666683</v>
      </c>
      <c r="K145" s="38">
        <v>733.78333333333353</v>
      </c>
      <c r="L145" s="38">
        <v>750.66666666666686</v>
      </c>
      <c r="M145" s="28">
        <v>716.9</v>
      </c>
      <c r="N145" s="28">
        <v>688.05</v>
      </c>
      <c r="O145" s="39">
        <v>1892800</v>
      </c>
      <c r="P145" s="40">
        <v>-3.5761589403973511E-2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765.6</v>
      </c>
      <c r="F146" s="37">
        <v>767.56666666666661</v>
      </c>
      <c r="G146" s="38">
        <v>755.03333333333319</v>
      </c>
      <c r="H146" s="38">
        <v>744.46666666666658</v>
      </c>
      <c r="I146" s="38">
        <v>731.93333333333317</v>
      </c>
      <c r="J146" s="38">
        <v>778.13333333333321</v>
      </c>
      <c r="K146" s="38">
        <v>790.66666666666652</v>
      </c>
      <c r="L146" s="38">
        <v>801.23333333333323</v>
      </c>
      <c r="M146" s="28">
        <v>780.1</v>
      </c>
      <c r="N146" s="28">
        <v>757</v>
      </c>
      <c r="O146" s="39">
        <v>2838000</v>
      </c>
      <c r="P146" s="40">
        <v>3.3231987555681257E-3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3205.65</v>
      </c>
      <c r="F147" s="37">
        <v>3274.4</v>
      </c>
      <c r="G147" s="38">
        <v>3113.8500000000004</v>
      </c>
      <c r="H147" s="38">
        <v>3022.05</v>
      </c>
      <c r="I147" s="38">
        <v>2861.5000000000005</v>
      </c>
      <c r="J147" s="38">
        <v>3366.2000000000003</v>
      </c>
      <c r="K147" s="38">
        <v>3526.7500000000005</v>
      </c>
      <c r="L147" s="38">
        <v>3618.55</v>
      </c>
      <c r="M147" s="28">
        <v>3434.95</v>
      </c>
      <c r="N147" s="28">
        <v>3182.6</v>
      </c>
      <c r="O147" s="39">
        <v>2721200</v>
      </c>
      <c r="P147" s="40">
        <v>2.1318120402341989E-2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118.9</v>
      </c>
      <c r="F148" s="37">
        <v>119.66666666666667</v>
      </c>
      <c r="G148" s="38">
        <v>116.83333333333334</v>
      </c>
      <c r="H148" s="38">
        <v>114.76666666666667</v>
      </c>
      <c r="I148" s="38">
        <v>111.93333333333334</v>
      </c>
      <c r="J148" s="38">
        <v>121.73333333333335</v>
      </c>
      <c r="K148" s="38">
        <v>124.56666666666669</v>
      </c>
      <c r="L148" s="38">
        <v>126.63333333333335</v>
      </c>
      <c r="M148" s="28">
        <v>122.5</v>
      </c>
      <c r="N148" s="28">
        <v>117.6</v>
      </c>
      <c r="O148" s="39">
        <v>34523000</v>
      </c>
      <c r="P148" s="40">
        <v>0.11893302218548948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2648</v>
      </c>
      <c r="F149" s="37">
        <v>2660.1</v>
      </c>
      <c r="G149" s="38">
        <v>2608.2999999999997</v>
      </c>
      <c r="H149" s="38">
        <v>2568.6</v>
      </c>
      <c r="I149" s="38">
        <v>2516.7999999999997</v>
      </c>
      <c r="J149" s="38">
        <v>2699.7999999999997</v>
      </c>
      <c r="K149" s="38">
        <v>2751.6</v>
      </c>
      <c r="L149" s="38">
        <v>2791.2999999999997</v>
      </c>
      <c r="M149" s="28">
        <v>2711.9</v>
      </c>
      <c r="N149" s="28">
        <v>2620.4</v>
      </c>
      <c r="O149" s="39">
        <v>1775025</v>
      </c>
      <c r="P149" s="40">
        <v>-1.0245901639344262E-2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67600</v>
      </c>
      <c r="F150" s="37">
        <v>67656.3</v>
      </c>
      <c r="G150" s="38">
        <v>66799.400000000009</v>
      </c>
      <c r="H150" s="38">
        <v>65998.8</v>
      </c>
      <c r="I150" s="38">
        <v>65141.900000000009</v>
      </c>
      <c r="J150" s="38">
        <v>68456.900000000009</v>
      </c>
      <c r="K150" s="38">
        <v>69313.8</v>
      </c>
      <c r="L150" s="38">
        <v>70114.400000000009</v>
      </c>
      <c r="M150" s="28">
        <v>68513.2</v>
      </c>
      <c r="N150" s="28">
        <v>66855.7</v>
      </c>
      <c r="O150" s="39">
        <v>118060</v>
      </c>
      <c r="P150" s="40">
        <v>4.0359534719774409E-2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1205.05</v>
      </c>
      <c r="F151" s="37">
        <v>1200.1166666666666</v>
      </c>
      <c r="G151" s="38">
        <v>1179.2833333333331</v>
      </c>
      <c r="H151" s="38">
        <v>1153.5166666666664</v>
      </c>
      <c r="I151" s="38">
        <v>1132.6833333333329</v>
      </c>
      <c r="J151" s="38">
        <v>1225.8833333333332</v>
      </c>
      <c r="K151" s="38">
        <v>1246.7166666666667</v>
      </c>
      <c r="L151" s="38">
        <v>1272.4833333333333</v>
      </c>
      <c r="M151" s="28">
        <v>1220.95</v>
      </c>
      <c r="N151" s="28">
        <v>1174.3499999999999</v>
      </c>
      <c r="O151" s="39">
        <v>3362250</v>
      </c>
      <c r="P151" s="40">
        <v>2.1766381766381765E-2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288.25</v>
      </c>
      <c r="F152" s="37">
        <v>289.60000000000002</v>
      </c>
      <c r="G152" s="38">
        <v>284.50000000000006</v>
      </c>
      <c r="H152" s="38">
        <v>280.75000000000006</v>
      </c>
      <c r="I152" s="38">
        <v>275.65000000000009</v>
      </c>
      <c r="J152" s="38">
        <v>293.35000000000002</v>
      </c>
      <c r="K152" s="38">
        <v>298.44999999999993</v>
      </c>
      <c r="L152" s="38">
        <v>302.2</v>
      </c>
      <c r="M152" s="28">
        <v>294.7</v>
      </c>
      <c r="N152" s="28">
        <v>285.85000000000002</v>
      </c>
      <c r="O152" s="39">
        <v>3838400</v>
      </c>
      <c r="P152" s="40">
        <v>-3.3236393851267137E-3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95.85</v>
      </c>
      <c r="F153" s="37">
        <v>96.05</v>
      </c>
      <c r="G153" s="38">
        <v>94.449999999999989</v>
      </c>
      <c r="H153" s="38">
        <v>93.05</v>
      </c>
      <c r="I153" s="38">
        <v>91.449999999999989</v>
      </c>
      <c r="J153" s="38">
        <v>97.449999999999989</v>
      </c>
      <c r="K153" s="38">
        <v>99.049999999999983</v>
      </c>
      <c r="L153" s="38">
        <v>100.44999999999999</v>
      </c>
      <c r="M153" s="28">
        <v>97.65</v>
      </c>
      <c r="N153" s="28">
        <v>94.65</v>
      </c>
      <c r="O153" s="39">
        <v>67456000</v>
      </c>
      <c r="P153" s="40">
        <v>-4.0444954960401423E-2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3824.6</v>
      </c>
      <c r="F154" s="37">
        <v>3832.85</v>
      </c>
      <c r="G154" s="38">
        <v>3761.75</v>
      </c>
      <c r="H154" s="38">
        <v>3698.9</v>
      </c>
      <c r="I154" s="38">
        <v>3627.8</v>
      </c>
      <c r="J154" s="38">
        <v>3895.7</v>
      </c>
      <c r="K154" s="38">
        <v>3966.7999999999993</v>
      </c>
      <c r="L154" s="38">
        <v>4029.6499999999996</v>
      </c>
      <c r="M154" s="28">
        <v>3903.95</v>
      </c>
      <c r="N154" s="28">
        <v>3770</v>
      </c>
      <c r="O154" s="39">
        <v>1583875</v>
      </c>
      <c r="P154" s="40">
        <v>1.5955740859525336E-2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3705.5</v>
      </c>
      <c r="F155" s="37">
        <v>3685.9500000000003</v>
      </c>
      <c r="G155" s="38">
        <v>3556.1500000000005</v>
      </c>
      <c r="H155" s="38">
        <v>3406.8</v>
      </c>
      <c r="I155" s="38">
        <v>3277.0000000000005</v>
      </c>
      <c r="J155" s="38">
        <v>3835.3000000000006</v>
      </c>
      <c r="K155" s="38">
        <v>3965.1000000000008</v>
      </c>
      <c r="L155" s="38">
        <v>4114.4500000000007</v>
      </c>
      <c r="M155" s="28">
        <v>3815.75</v>
      </c>
      <c r="N155" s="28">
        <v>3536.6</v>
      </c>
      <c r="O155" s="39">
        <v>362250</v>
      </c>
      <c r="P155" s="40">
        <v>0.20508982035928144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34.549999999999997</v>
      </c>
      <c r="F156" s="37">
        <v>34.35</v>
      </c>
      <c r="G156" s="38">
        <v>33.900000000000006</v>
      </c>
      <c r="H156" s="38">
        <v>33.250000000000007</v>
      </c>
      <c r="I156" s="38">
        <v>32.800000000000011</v>
      </c>
      <c r="J156" s="38">
        <v>35</v>
      </c>
      <c r="K156" s="38">
        <v>35.450000000000003</v>
      </c>
      <c r="L156" s="38">
        <v>36.099999999999994</v>
      </c>
      <c r="M156" s="28">
        <v>34.799999999999997</v>
      </c>
      <c r="N156" s="28">
        <v>33.700000000000003</v>
      </c>
      <c r="O156" s="39">
        <v>27426000</v>
      </c>
      <c r="P156" s="40">
        <v>-2.3081855097243E-2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16574.650000000001</v>
      </c>
      <c r="F157" s="37">
        <v>16753.55</v>
      </c>
      <c r="G157" s="38">
        <v>16332.099999999999</v>
      </c>
      <c r="H157" s="38">
        <v>16089.55</v>
      </c>
      <c r="I157" s="38">
        <v>15668.099999999999</v>
      </c>
      <c r="J157" s="38">
        <v>16996.099999999999</v>
      </c>
      <c r="K157" s="38">
        <v>17417.550000000003</v>
      </c>
      <c r="L157" s="38">
        <v>17660.099999999999</v>
      </c>
      <c r="M157" s="28">
        <v>17175</v>
      </c>
      <c r="N157" s="28">
        <v>16511</v>
      </c>
      <c r="O157" s="39">
        <v>345150</v>
      </c>
      <c r="P157" s="40">
        <v>3.893562903541381E-2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148.4</v>
      </c>
      <c r="F158" s="37">
        <v>148.61666666666667</v>
      </c>
      <c r="G158" s="38">
        <v>146.53333333333336</v>
      </c>
      <c r="H158" s="38">
        <v>144.66666666666669</v>
      </c>
      <c r="I158" s="38">
        <v>142.58333333333337</v>
      </c>
      <c r="J158" s="38">
        <v>150.48333333333335</v>
      </c>
      <c r="K158" s="38">
        <v>152.56666666666666</v>
      </c>
      <c r="L158" s="38">
        <v>154.43333333333334</v>
      </c>
      <c r="M158" s="28">
        <v>150.69999999999999</v>
      </c>
      <c r="N158" s="28">
        <v>146.75</v>
      </c>
      <c r="O158" s="39">
        <v>51931700</v>
      </c>
      <c r="P158" s="40">
        <v>2.2761760242792108E-2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159.25</v>
      </c>
      <c r="F159" s="37">
        <v>158.51666666666668</v>
      </c>
      <c r="G159" s="38">
        <v>157.03333333333336</v>
      </c>
      <c r="H159" s="38">
        <v>154.81666666666669</v>
      </c>
      <c r="I159" s="38">
        <v>153.33333333333337</v>
      </c>
      <c r="J159" s="38">
        <v>160.73333333333335</v>
      </c>
      <c r="K159" s="38">
        <v>162.21666666666664</v>
      </c>
      <c r="L159" s="38">
        <v>164.43333333333334</v>
      </c>
      <c r="M159" s="28">
        <v>160</v>
      </c>
      <c r="N159" s="28">
        <v>156.30000000000001</v>
      </c>
      <c r="O159" s="39">
        <v>71820000</v>
      </c>
      <c r="P159" s="40">
        <v>-9.7453630933668663E-3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870.55</v>
      </c>
      <c r="F160" s="37">
        <v>867.43333333333339</v>
      </c>
      <c r="G160" s="38">
        <v>853.61666666666679</v>
      </c>
      <c r="H160" s="38">
        <v>836.68333333333339</v>
      </c>
      <c r="I160" s="38">
        <v>822.86666666666679</v>
      </c>
      <c r="J160" s="38">
        <v>884.36666666666679</v>
      </c>
      <c r="K160" s="38">
        <v>898.18333333333339</v>
      </c>
      <c r="L160" s="38">
        <v>915.11666666666679</v>
      </c>
      <c r="M160" s="28">
        <v>881.25</v>
      </c>
      <c r="N160" s="28">
        <v>850.5</v>
      </c>
      <c r="O160" s="39">
        <v>4354000</v>
      </c>
      <c r="P160" s="40">
        <v>1.5178717153582504E-2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3579.3</v>
      </c>
      <c r="F161" s="37">
        <v>3571.15</v>
      </c>
      <c r="G161" s="38">
        <v>3476.15</v>
      </c>
      <c r="H161" s="38">
        <v>3373</v>
      </c>
      <c r="I161" s="38">
        <v>3278</v>
      </c>
      <c r="J161" s="38">
        <v>3674.3</v>
      </c>
      <c r="K161" s="38">
        <v>3769.3</v>
      </c>
      <c r="L161" s="38">
        <v>3872.4500000000003</v>
      </c>
      <c r="M161" s="28">
        <v>3666.15</v>
      </c>
      <c r="N161" s="28">
        <v>3468</v>
      </c>
      <c r="O161" s="39">
        <v>321075</v>
      </c>
      <c r="P161" s="40">
        <v>-1.3063859217705372E-2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165</v>
      </c>
      <c r="F162" s="37">
        <v>165.13333333333333</v>
      </c>
      <c r="G162" s="38">
        <v>162.81666666666666</v>
      </c>
      <c r="H162" s="38">
        <v>160.63333333333333</v>
      </c>
      <c r="I162" s="38">
        <v>158.31666666666666</v>
      </c>
      <c r="J162" s="38">
        <v>167.31666666666666</v>
      </c>
      <c r="K162" s="38">
        <v>169.63333333333333</v>
      </c>
      <c r="L162" s="38">
        <v>171.81666666666666</v>
      </c>
      <c r="M162" s="28">
        <v>167.45</v>
      </c>
      <c r="N162" s="28">
        <v>162.94999999999999</v>
      </c>
      <c r="O162" s="39">
        <v>49145250</v>
      </c>
      <c r="P162" s="40">
        <v>-2.787297235549463E-2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42770.55</v>
      </c>
      <c r="F163" s="37">
        <v>43430.733333333337</v>
      </c>
      <c r="G163" s="38">
        <v>41969.916666666672</v>
      </c>
      <c r="H163" s="38">
        <v>41169.283333333333</v>
      </c>
      <c r="I163" s="38">
        <v>39708.466666666667</v>
      </c>
      <c r="J163" s="38">
        <v>44231.366666666676</v>
      </c>
      <c r="K163" s="38">
        <v>45692.183333333342</v>
      </c>
      <c r="L163" s="38">
        <v>46492.81666666668</v>
      </c>
      <c r="M163" s="28">
        <v>44891.55</v>
      </c>
      <c r="N163" s="28">
        <v>42630.1</v>
      </c>
      <c r="O163" s="39">
        <v>81360</v>
      </c>
      <c r="P163" s="40">
        <v>-9.2097992263768646E-4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1968</v>
      </c>
      <c r="F164" s="37">
        <v>1960.8333333333333</v>
      </c>
      <c r="G164" s="38">
        <v>1932.7666666666664</v>
      </c>
      <c r="H164" s="38">
        <v>1897.5333333333331</v>
      </c>
      <c r="I164" s="38">
        <v>1869.4666666666662</v>
      </c>
      <c r="J164" s="38">
        <v>1996.0666666666666</v>
      </c>
      <c r="K164" s="38">
        <v>2024.1333333333337</v>
      </c>
      <c r="L164" s="38">
        <v>2059.3666666666668</v>
      </c>
      <c r="M164" s="28">
        <v>1988.9</v>
      </c>
      <c r="N164" s="28">
        <v>1925.6</v>
      </c>
      <c r="O164" s="39">
        <v>3443000</v>
      </c>
      <c r="P164" s="40">
        <v>-3.8192234245703373E-3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4006.15</v>
      </c>
      <c r="F165" s="37">
        <v>4013.8833333333332</v>
      </c>
      <c r="G165" s="38">
        <v>3901.0166666666664</v>
      </c>
      <c r="H165" s="38">
        <v>3795.8833333333332</v>
      </c>
      <c r="I165" s="38">
        <v>3683.0166666666664</v>
      </c>
      <c r="J165" s="38">
        <v>4119.0166666666664</v>
      </c>
      <c r="K165" s="38">
        <v>4231.8833333333332</v>
      </c>
      <c r="L165" s="38">
        <v>4337.0166666666664</v>
      </c>
      <c r="M165" s="28">
        <v>4126.75</v>
      </c>
      <c r="N165" s="28">
        <v>3908.75</v>
      </c>
      <c r="O165" s="39">
        <v>479400</v>
      </c>
      <c r="P165" s="40">
        <v>1.2674271229404309E-2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216.35</v>
      </c>
      <c r="F166" s="37">
        <v>215.9</v>
      </c>
      <c r="G166" s="38">
        <v>213.95000000000002</v>
      </c>
      <c r="H166" s="38">
        <v>211.55</v>
      </c>
      <c r="I166" s="38">
        <v>209.60000000000002</v>
      </c>
      <c r="J166" s="38">
        <v>218.3</v>
      </c>
      <c r="K166" s="38">
        <v>220.25</v>
      </c>
      <c r="L166" s="38">
        <v>222.65</v>
      </c>
      <c r="M166" s="28">
        <v>217.85</v>
      </c>
      <c r="N166" s="28">
        <v>213.5</v>
      </c>
      <c r="O166" s="39">
        <v>14355000</v>
      </c>
      <c r="P166" s="40">
        <v>-1.3402061855670102E-2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112.4</v>
      </c>
      <c r="F167" s="37">
        <v>112.08333333333333</v>
      </c>
      <c r="G167" s="38">
        <v>110.76666666666665</v>
      </c>
      <c r="H167" s="38">
        <v>109.13333333333333</v>
      </c>
      <c r="I167" s="38">
        <v>107.81666666666665</v>
      </c>
      <c r="J167" s="38">
        <v>113.71666666666665</v>
      </c>
      <c r="K167" s="38">
        <v>115.03333333333335</v>
      </c>
      <c r="L167" s="38">
        <v>116.66666666666666</v>
      </c>
      <c r="M167" s="28">
        <v>113.4</v>
      </c>
      <c r="N167" s="28">
        <v>110.45</v>
      </c>
      <c r="O167" s="39">
        <v>41099800</v>
      </c>
      <c r="P167" s="40">
        <v>5.7654377181004402E-3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2199.65</v>
      </c>
      <c r="F168" s="37">
        <v>2211.5499999999997</v>
      </c>
      <c r="G168" s="38">
        <v>2178.0999999999995</v>
      </c>
      <c r="H168" s="38">
        <v>2156.5499999999997</v>
      </c>
      <c r="I168" s="38">
        <v>2123.0999999999995</v>
      </c>
      <c r="J168" s="38">
        <v>2233.0999999999995</v>
      </c>
      <c r="K168" s="38">
        <v>2266.5499999999993</v>
      </c>
      <c r="L168" s="38">
        <v>2288.0999999999995</v>
      </c>
      <c r="M168" s="28">
        <v>2245</v>
      </c>
      <c r="N168" s="28">
        <v>2190</v>
      </c>
      <c r="O168" s="39">
        <v>3024000</v>
      </c>
      <c r="P168" s="40">
        <v>3.9443155452436193E-2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2567.3000000000002</v>
      </c>
      <c r="F169" s="37">
        <v>2585.1333333333332</v>
      </c>
      <c r="G169" s="38">
        <v>2537.2666666666664</v>
      </c>
      <c r="H169" s="38">
        <v>2507.2333333333331</v>
      </c>
      <c r="I169" s="38">
        <v>2459.3666666666663</v>
      </c>
      <c r="J169" s="38">
        <v>2615.1666666666665</v>
      </c>
      <c r="K169" s="38">
        <v>2663.0333333333333</v>
      </c>
      <c r="L169" s="38">
        <v>2693.0666666666666</v>
      </c>
      <c r="M169" s="28">
        <v>2633</v>
      </c>
      <c r="N169" s="28">
        <v>2555.1</v>
      </c>
      <c r="O169" s="39">
        <v>1504250</v>
      </c>
      <c r="P169" s="40">
        <v>5.8508859913072551E-3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33.549999999999997</v>
      </c>
      <c r="F170" s="37">
        <v>33.516666666666659</v>
      </c>
      <c r="G170" s="38">
        <v>33.133333333333319</v>
      </c>
      <c r="H170" s="38">
        <v>32.716666666666661</v>
      </c>
      <c r="I170" s="38">
        <v>32.333333333333321</v>
      </c>
      <c r="J170" s="38">
        <v>33.933333333333316</v>
      </c>
      <c r="K170" s="38">
        <v>34.316666666666656</v>
      </c>
      <c r="L170" s="38">
        <v>34.733333333333313</v>
      </c>
      <c r="M170" s="28">
        <v>33.9</v>
      </c>
      <c r="N170" s="28">
        <v>33.1</v>
      </c>
      <c r="O170" s="39">
        <v>271280000</v>
      </c>
      <c r="P170" s="40">
        <v>5.849669122237483E-2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2444.0500000000002</v>
      </c>
      <c r="F171" s="37">
        <v>2431.2333333333331</v>
      </c>
      <c r="G171" s="38">
        <v>2396.5166666666664</v>
      </c>
      <c r="H171" s="38">
        <v>2348.9833333333331</v>
      </c>
      <c r="I171" s="38">
        <v>2314.2666666666664</v>
      </c>
      <c r="J171" s="38">
        <v>2478.7666666666664</v>
      </c>
      <c r="K171" s="38">
        <v>2513.4833333333327</v>
      </c>
      <c r="L171" s="38">
        <v>2561.0166666666664</v>
      </c>
      <c r="M171" s="28">
        <v>2465.9499999999998</v>
      </c>
      <c r="N171" s="28">
        <v>2383.6999999999998</v>
      </c>
      <c r="O171" s="39">
        <v>678300</v>
      </c>
      <c r="P171" s="40">
        <v>9.0163934426229511E-2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245.35</v>
      </c>
      <c r="F172" s="37">
        <v>242.45000000000002</v>
      </c>
      <c r="G172" s="38">
        <v>238.90000000000003</v>
      </c>
      <c r="H172" s="38">
        <v>232.45000000000002</v>
      </c>
      <c r="I172" s="38">
        <v>228.90000000000003</v>
      </c>
      <c r="J172" s="38">
        <v>248.90000000000003</v>
      </c>
      <c r="K172" s="38">
        <v>252.45000000000005</v>
      </c>
      <c r="L172" s="38">
        <v>258.90000000000003</v>
      </c>
      <c r="M172" s="28">
        <v>246</v>
      </c>
      <c r="N172" s="28">
        <v>236</v>
      </c>
      <c r="O172" s="39">
        <v>47983969</v>
      </c>
      <c r="P172" s="40">
        <v>0.10081798372153802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1706.65</v>
      </c>
      <c r="F173" s="37">
        <v>1710.2333333333333</v>
      </c>
      <c r="G173" s="38">
        <v>1673.4166666666667</v>
      </c>
      <c r="H173" s="38">
        <v>1640.1833333333334</v>
      </c>
      <c r="I173" s="38">
        <v>1603.3666666666668</v>
      </c>
      <c r="J173" s="38">
        <v>1743.4666666666667</v>
      </c>
      <c r="K173" s="38">
        <v>1780.2833333333333</v>
      </c>
      <c r="L173" s="38">
        <v>1813.5166666666667</v>
      </c>
      <c r="M173" s="28">
        <v>1747.05</v>
      </c>
      <c r="N173" s="28">
        <v>1677</v>
      </c>
      <c r="O173" s="39">
        <v>2578345</v>
      </c>
      <c r="P173" s="40">
        <v>8.6993822923816064E-2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163.9</v>
      </c>
      <c r="F174" s="37">
        <v>164.6</v>
      </c>
      <c r="G174" s="38">
        <v>160.1</v>
      </c>
      <c r="H174" s="38">
        <v>156.30000000000001</v>
      </c>
      <c r="I174" s="38">
        <v>151.80000000000001</v>
      </c>
      <c r="J174" s="38">
        <v>168.39999999999998</v>
      </c>
      <c r="K174" s="38">
        <v>172.89999999999998</v>
      </c>
      <c r="L174" s="38">
        <v>176.69999999999996</v>
      </c>
      <c r="M174" s="28">
        <v>169.1</v>
      </c>
      <c r="N174" s="28">
        <v>160.80000000000001</v>
      </c>
      <c r="O174" s="39">
        <v>7547000</v>
      </c>
      <c r="P174" s="40">
        <v>2.014057853473912E-2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722.2</v>
      </c>
      <c r="F175" s="37">
        <v>719.4</v>
      </c>
      <c r="G175" s="38">
        <v>711.15</v>
      </c>
      <c r="H175" s="38">
        <v>700.1</v>
      </c>
      <c r="I175" s="38">
        <v>691.85</v>
      </c>
      <c r="J175" s="38">
        <v>730.44999999999993</v>
      </c>
      <c r="K175" s="38">
        <v>738.69999999999993</v>
      </c>
      <c r="L175" s="38">
        <v>749.74999999999989</v>
      </c>
      <c r="M175" s="28">
        <v>727.65</v>
      </c>
      <c r="N175" s="28">
        <v>708.35</v>
      </c>
      <c r="O175" s="39">
        <v>2505800</v>
      </c>
      <c r="P175" s="40">
        <v>2.0394289598912306E-3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112.8</v>
      </c>
      <c r="F176" s="37">
        <v>112.41666666666667</v>
      </c>
      <c r="G176" s="38">
        <v>109.83333333333334</v>
      </c>
      <c r="H176" s="38">
        <v>106.86666666666667</v>
      </c>
      <c r="I176" s="38">
        <v>104.28333333333335</v>
      </c>
      <c r="J176" s="38">
        <v>115.38333333333334</v>
      </c>
      <c r="K176" s="38">
        <v>117.96666666666668</v>
      </c>
      <c r="L176" s="38">
        <v>120.93333333333334</v>
      </c>
      <c r="M176" s="28">
        <v>115</v>
      </c>
      <c r="N176" s="28">
        <v>109.45</v>
      </c>
      <c r="O176" s="39">
        <v>46902200</v>
      </c>
      <c r="P176" s="40">
        <v>2.7626294605981865E-2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121.95</v>
      </c>
      <c r="F177" s="37">
        <v>121.73333333333335</v>
      </c>
      <c r="G177" s="38">
        <v>119.81666666666669</v>
      </c>
      <c r="H177" s="38">
        <v>117.68333333333334</v>
      </c>
      <c r="I177" s="38">
        <v>115.76666666666668</v>
      </c>
      <c r="J177" s="38">
        <v>123.8666666666667</v>
      </c>
      <c r="K177" s="38">
        <v>125.78333333333336</v>
      </c>
      <c r="L177" s="38">
        <v>127.91666666666671</v>
      </c>
      <c r="M177" s="28">
        <v>123.65</v>
      </c>
      <c r="N177" s="28">
        <v>119.6</v>
      </c>
      <c r="O177" s="39">
        <v>27468000</v>
      </c>
      <c r="P177" s="40">
        <v>4.1675806097828472E-3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2519.5</v>
      </c>
      <c r="F178" s="37">
        <v>2544.0333333333333</v>
      </c>
      <c r="G178" s="38">
        <v>2485.5666666666666</v>
      </c>
      <c r="H178" s="38">
        <v>2451.6333333333332</v>
      </c>
      <c r="I178" s="38">
        <v>2393.1666666666665</v>
      </c>
      <c r="J178" s="38">
        <v>2577.9666666666667</v>
      </c>
      <c r="K178" s="38">
        <v>2636.4333333333329</v>
      </c>
      <c r="L178" s="38">
        <v>2670.3666666666668</v>
      </c>
      <c r="M178" s="28">
        <v>2602.5</v>
      </c>
      <c r="N178" s="28">
        <v>2510.1</v>
      </c>
      <c r="O178" s="39">
        <v>38306500</v>
      </c>
      <c r="P178" s="40">
        <v>-6.3265133085055737E-4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87.9</v>
      </c>
      <c r="F179" s="37">
        <v>88.066666666666663</v>
      </c>
      <c r="G179" s="38">
        <v>86.533333333333331</v>
      </c>
      <c r="H179" s="38">
        <v>85.166666666666671</v>
      </c>
      <c r="I179" s="38">
        <v>83.63333333333334</v>
      </c>
      <c r="J179" s="38">
        <v>89.433333333333323</v>
      </c>
      <c r="K179" s="38">
        <v>90.966666666666654</v>
      </c>
      <c r="L179" s="38">
        <v>92.333333333333314</v>
      </c>
      <c r="M179" s="28">
        <v>89.6</v>
      </c>
      <c r="N179" s="28">
        <v>86.7</v>
      </c>
      <c r="O179" s="39">
        <v>137463500</v>
      </c>
      <c r="P179" s="40">
        <v>-3.3460213884357439E-3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762</v>
      </c>
      <c r="F180" s="37">
        <v>752.58333333333337</v>
      </c>
      <c r="G180" s="38">
        <v>740.51666666666677</v>
      </c>
      <c r="H180" s="38">
        <v>719.03333333333342</v>
      </c>
      <c r="I180" s="38">
        <v>706.96666666666681</v>
      </c>
      <c r="J180" s="38">
        <v>774.06666666666672</v>
      </c>
      <c r="K180" s="38">
        <v>786.13333333333333</v>
      </c>
      <c r="L180" s="38">
        <v>807.61666666666667</v>
      </c>
      <c r="M180" s="28">
        <v>764.65</v>
      </c>
      <c r="N180" s="28">
        <v>731.1</v>
      </c>
      <c r="O180" s="39">
        <v>7497300</v>
      </c>
      <c r="P180" s="40">
        <v>-1.0505615753144426E-2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1067.7</v>
      </c>
      <c r="F181" s="37">
        <v>1063.5</v>
      </c>
      <c r="G181" s="38">
        <v>1049.9000000000001</v>
      </c>
      <c r="H181" s="38">
        <v>1032.1000000000001</v>
      </c>
      <c r="I181" s="38">
        <v>1018.5000000000002</v>
      </c>
      <c r="J181" s="38">
        <v>1081.3</v>
      </c>
      <c r="K181" s="38">
        <v>1094.8999999999999</v>
      </c>
      <c r="L181" s="38">
        <v>1112.6999999999998</v>
      </c>
      <c r="M181" s="28">
        <v>1077.0999999999999</v>
      </c>
      <c r="N181" s="28">
        <v>1045.7</v>
      </c>
      <c r="O181" s="39">
        <v>7578000</v>
      </c>
      <c r="P181" s="40">
        <v>-7.911392405063291E-4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475.1</v>
      </c>
      <c r="F182" s="37">
        <v>475.9666666666667</v>
      </c>
      <c r="G182" s="38">
        <v>470.33333333333337</v>
      </c>
      <c r="H182" s="38">
        <v>465.56666666666666</v>
      </c>
      <c r="I182" s="38">
        <v>459.93333333333334</v>
      </c>
      <c r="J182" s="38">
        <v>480.73333333333341</v>
      </c>
      <c r="K182" s="38">
        <v>486.36666666666673</v>
      </c>
      <c r="L182" s="38">
        <v>491.13333333333344</v>
      </c>
      <c r="M182" s="28">
        <v>481.6</v>
      </c>
      <c r="N182" s="28">
        <v>471.2</v>
      </c>
      <c r="O182" s="39">
        <v>62187000</v>
      </c>
      <c r="P182" s="40">
        <v>-2.0941148152605607E-3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24008.65</v>
      </c>
      <c r="F183" s="37">
        <v>23799.150000000005</v>
      </c>
      <c r="G183" s="38">
        <v>23416.850000000009</v>
      </c>
      <c r="H183" s="38">
        <v>22825.050000000003</v>
      </c>
      <c r="I183" s="38">
        <v>22442.750000000007</v>
      </c>
      <c r="J183" s="38">
        <v>24390.950000000012</v>
      </c>
      <c r="K183" s="38">
        <v>24773.250000000007</v>
      </c>
      <c r="L183" s="38">
        <v>25365.050000000014</v>
      </c>
      <c r="M183" s="28">
        <v>24181.45</v>
      </c>
      <c r="N183" s="28">
        <v>23207.35</v>
      </c>
      <c r="O183" s="39">
        <v>195500</v>
      </c>
      <c r="P183" s="40">
        <v>4.7539509186688934E-3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2199.15</v>
      </c>
      <c r="F184" s="37">
        <v>2189.7666666666669</v>
      </c>
      <c r="G184" s="38">
        <v>2167.1833333333338</v>
      </c>
      <c r="H184" s="38">
        <v>2135.2166666666672</v>
      </c>
      <c r="I184" s="38">
        <v>2112.6333333333341</v>
      </c>
      <c r="J184" s="38">
        <v>2221.7333333333336</v>
      </c>
      <c r="K184" s="38">
        <v>2244.3166666666666</v>
      </c>
      <c r="L184" s="38">
        <v>2276.2833333333333</v>
      </c>
      <c r="M184" s="28">
        <v>2212.35</v>
      </c>
      <c r="N184" s="28">
        <v>2157.8000000000002</v>
      </c>
      <c r="O184" s="39">
        <v>1409925</v>
      </c>
      <c r="P184" s="40">
        <v>-9.8493626882966388E-3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2233.9499999999998</v>
      </c>
      <c r="F185" s="37">
        <v>2248.1999999999998</v>
      </c>
      <c r="G185" s="38">
        <v>2206.9499999999998</v>
      </c>
      <c r="H185" s="38">
        <v>2179.9499999999998</v>
      </c>
      <c r="I185" s="38">
        <v>2138.6999999999998</v>
      </c>
      <c r="J185" s="38">
        <v>2275.1999999999998</v>
      </c>
      <c r="K185" s="38">
        <v>2316.4499999999998</v>
      </c>
      <c r="L185" s="38">
        <v>2343.4499999999998</v>
      </c>
      <c r="M185" s="28">
        <v>2289.4499999999998</v>
      </c>
      <c r="N185" s="28">
        <v>2221.1999999999998</v>
      </c>
      <c r="O185" s="39">
        <v>3636750</v>
      </c>
      <c r="P185" s="40">
        <v>0.13772876583763491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1157.0999999999999</v>
      </c>
      <c r="F186" s="37">
        <v>1158.3666666666666</v>
      </c>
      <c r="G186" s="38">
        <v>1135.083333333333</v>
      </c>
      <c r="H186" s="38">
        <v>1113.0666666666664</v>
      </c>
      <c r="I186" s="38">
        <v>1089.7833333333328</v>
      </c>
      <c r="J186" s="38">
        <v>1180.3833333333332</v>
      </c>
      <c r="K186" s="38">
        <v>1203.6666666666665</v>
      </c>
      <c r="L186" s="38">
        <v>1225.6833333333334</v>
      </c>
      <c r="M186" s="28">
        <v>1181.6500000000001</v>
      </c>
      <c r="N186" s="28">
        <v>1136.3499999999999</v>
      </c>
      <c r="O186" s="39">
        <v>4577200</v>
      </c>
      <c r="P186" s="40">
        <v>-2.2669805562821519E-3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294.14999999999998</v>
      </c>
      <c r="F187" s="37">
        <v>295.18333333333334</v>
      </c>
      <c r="G187" s="38">
        <v>288.4666666666667</v>
      </c>
      <c r="H187" s="38">
        <v>282.78333333333336</v>
      </c>
      <c r="I187" s="38">
        <v>276.06666666666672</v>
      </c>
      <c r="J187" s="38">
        <v>300.86666666666667</v>
      </c>
      <c r="K187" s="38">
        <v>307.58333333333326</v>
      </c>
      <c r="L187" s="38">
        <v>313.26666666666665</v>
      </c>
      <c r="M187" s="28">
        <v>301.89999999999998</v>
      </c>
      <c r="N187" s="28">
        <v>289.5</v>
      </c>
      <c r="O187" s="39">
        <v>4504500</v>
      </c>
      <c r="P187" s="40">
        <v>-1.9940179461615153E-3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885.75</v>
      </c>
      <c r="F188" s="37">
        <v>883.36666666666667</v>
      </c>
      <c r="G188" s="38">
        <v>875.2833333333333</v>
      </c>
      <c r="H188" s="38">
        <v>864.81666666666661</v>
      </c>
      <c r="I188" s="38">
        <v>856.73333333333323</v>
      </c>
      <c r="J188" s="38">
        <v>893.83333333333337</v>
      </c>
      <c r="K188" s="38">
        <v>901.91666666666663</v>
      </c>
      <c r="L188" s="38">
        <v>912.38333333333344</v>
      </c>
      <c r="M188" s="28">
        <v>891.45</v>
      </c>
      <c r="N188" s="28">
        <v>872.9</v>
      </c>
      <c r="O188" s="39">
        <v>18778200</v>
      </c>
      <c r="P188" s="40">
        <v>1.1881860359850628E-2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447.65</v>
      </c>
      <c r="F189" s="37">
        <v>450.2</v>
      </c>
      <c r="G189" s="38">
        <v>442.5</v>
      </c>
      <c r="H189" s="38">
        <v>437.35</v>
      </c>
      <c r="I189" s="38">
        <v>429.65000000000003</v>
      </c>
      <c r="J189" s="38">
        <v>455.34999999999997</v>
      </c>
      <c r="K189" s="38">
        <v>463.0499999999999</v>
      </c>
      <c r="L189" s="38">
        <v>468.19999999999993</v>
      </c>
      <c r="M189" s="28">
        <v>457.9</v>
      </c>
      <c r="N189" s="28">
        <v>445.05</v>
      </c>
      <c r="O189" s="39">
        <v>12696000</v>
      </c>
      <c r="P189" s="40">
        <v>-3.6492054149499706E-3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566.79999999999995</v>
      </c>
      <c r="F190" s="37">
        <v>573.58333333333337</v>
      </c>
      <c r="G190" s="38">
        <v>557.2166666666667</v>
      </c>
      <c r="H190" s="38">
        <v>547.63333333333333</v>
      </c>
      <c r="I190" s="38">
        <v>531.26666666666665</v>
      </c>
      <c r="J190" s="38">
        <v>583.16666666666674</v>
      </c>
      <c r="K190" s="38">
        <v>599.5333333333333</v>
      </c>
      <c r="L190" s="38">
        <v>609.11666666666679</v>
      </c>
      <c r="M190" s="28">
        <v>589.95000000000005</v>
      </c>
      <c r="N190" s="28">
        <v>564</v>
      </c>
      <c r="O190" s="39">
        <v>1046950</v>
      </c>
      <c r="P190" s="40">
        <v>6.7934921201611667E-2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1009.75</v>
      </c>
      <c r="F191" s="37">
        <v>1013.1333333333332</v>
      </c>
      <c r="G191" s="38">
        <v>998.66666666666652</v>
      </c>
      <c r="H191" s="38">
        <v>987.58333333333326</v>
      </c>
      <c r="I191" s="38">
        <v>973.11666666666656</v>
      </c>
      <c r="J191" s="38">
        <v>1024.2166666666665</v>
      </c>
      <c r="K191" s="38">
        <v>1038.6833333333332</v>
      </c>
      <c r="L191" s="38">
        <v>1049.7666666666664</v>
      </c>
      <c r="M191" s="28">
        <v>1027.5999999999999</v>
      </c>
      <c r="N191" s="28">
        <v>1002.05</v>
      </c>
      <c r="O191" s="39">
        <v>6628000</v>
      </c>
      <c r="P191" s="40">
        <v>-4.0532715691951361E-2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1022.85</v>
      </c>
      <c r="F192" s="37">
        <v>1024.4333333333334</v>
      </c>
      <c r="G192" s="38">
        <v>1005.9166666666667</v>
      </c>
      <c r="H192" s="38">
        <v>988.98333333333335</v>
      </c>
      <c r="I192" s="38">
        <v>970.4666666666667</v>
      </c>
      <c r="J192" s="38">
        <v>1041.3666666666668</v>
      </c>
      <c r="K192" s="38">
        <v>1059.8833333333332</v>
      </c>
      <c r="L192" s="38">
        <v>1076.8166666666668</v>
      </c>
      <c r="M192" s="28">
        <v>1042.95</v>
      </c>
      <c r="N192" s="28">
        <v>1007.5</v>
      </c>
      <c r="O192" s="39">
        <v>4847900</v>
      </c>
      <c r="P192" s="40">
        <v>-5.4161623207434912E-3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758.65</v>
      </c>
      <c r="F193" s="37">
        <v>760.58333333333337</v>
      </c>
      <c r="G193" s="38">
        <v>752.66666666666674</v>
      </c>
      <c r="H193" s="38">
        <v>746.68333333333339</v>
      </c>
      <c r="I193" s="38">
        <v>738.76666666666677</v>
      </c>
      <c r="J193" s="38">
        <v>766.56666666666672</v>
      </c>
      <c r="K193" s="38">
        <v>774.48333333333346</v>
      </c>
      <c r="L193" s="38">
        <v>780.4666666666667</v>
      </c>
      <c r="M193" s="28">
        <v>768.5</v>
      </c>
      <c r="N193" s="28">
        <v>754.6</v>
      </c>
      <c r="O193" s="39">
        <v>6966450</v>
      </c>
      <c r="P193" s="40">
        <v>-1.441986312271208E-2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404.7</v>
      </c>
      <c r="F194" s="37">
        <v>403.29999999999995</v>
      </c>
      <c r="G194" s="38">
        <v>396.44999999999993</v>
      </c>
      <c r="H194" s="38">
        <v>388.2</v>
      </c>
      <c r="I194" s="38">
        <v>381.34999999999997</v>
      </c>
      <c r="J194" s="38">
        <v>411.5499999999999</v>
      </c>
      <c r="K194" s="38">
        <v>418.39999999999992</v>
      </c>
      <c r="L194" s="38">
        <v>426.64999999999986</v>
      </c>
      <c r="M194" s="28">
        <v>410.15</v>
      </c>
      <c r="N194" s="28">
        <v>395.05</v>
      </c>
      <c r="O194" s="39">
        <v>81823500</v>
      </c>
      <c r="P194" s="40">
        <v>-1.5347680699648461E-2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230.2</v>
      </c>
      <c r="F195" s="37">
        <v>230.56666666666669</v>
      </c>
      <c r="G195" s="38">
        <v>222.93333333333339</v>
      </c>
      <c r="H195" s="38">
        <v>215.66666666666671</v>
      </c>
      <c r="I195" s="38">
        <v>208.03333333333342</v>
      </c>
      <c r="J195" s="38">
        <v>237.83333333333337</v>
      </c>
      <c r="K195" s="38">
        <v>245.46666666666664</v>
      </c>
      <c r="L195" s="38">
        <v>252.73333333333335</v>
      </c>
      <c r="M195" s="28">
        <v>238.2</v>
      </c>
      <c r="N195" s="28">
        <v>223.3</v>
      </c>
      <c r="O195" s="39">
        <v>101543625</v>
      </c>
      <c r="P195" s="40">
        <v>-7.1935324203926745E-3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1255.7</v>
      </c>
      <c r="F196" s="37">
        <v>1259.8333333333333</v>
      </c>
      <c r="G196" s="38">
        <v>1240.8666666666666</v>
      </c>
      <c r="H196" s="38">
        <v>1226.0333333333333</v>
      </c>
      <c r="I196" s="38">
        <v>1207.0666666666666</v>
      </c>
      <c r="J196" s="38">
        <v>1274.6666666666665</v>
      </c>
      <c r="K196" s="38">
        <v>1293.6333333333332</v>
      </c>
      <c r="L196" s="38">
        <v>1308.4666666666665</v>
      </c>
      <c r="M196" s="28">
        <v>1278.8</v>
      </c>
      <c r="N196" s="28">
        <v>1245</v>
      </c>
      <c r="O196" s="39">
        <v>29667550</v>
      </c>
      <c r="P196" s="40">
        <v>2.21844752602832E-2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3441.55</v>
      </c>
      <c r="F197" s="37">
        <v>3416.0166666666664</v>
      </c>
      <c r="G197" s="38">
        <v>3377.5333333333328</v>
      </c>
      <c r="H197" s="38">
        <v>3313.5166666666664</v>
      </c>
      <c r="I197" s="38">
        <v>3275.0333333333328</v>
      </c>
      <c r="J197" s="38">
        <v>3480.0333333333328</v>
      </c>
      <c r="K197" s="38">
        <v>3518.5166666666664</v>
      </c>
      <c r="L197" s="38">
        <v>3582.5333333333328</v>
      </c>
      <c r="M197" s="28">
        <v>3454.5</v>
      </c>
      <c r="N197" s="28">
        <v>3352</v>
      </c>
      <c r="O197" s="39">
        <v>11871450</v>
      </c>
      <c r="P197" s="40">
        <v>-7.9471526881181292E-3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1261.5</v>
      </c>
      <c r="F198" s="37">
        <v>1253.8333333333333</v>
      </c>
      <c r="G198" s="38">
        <v>1217.6666666666665</v>
      </c>
      <c r="H198" s="38">
        <v>1173.8333333333333</v>
      </c>
      <c r="I198" s="38">
        <v>1137.6666666666665</v>
      </c>
      <c r="J198" s="38">
        <v>1297.6666666666665</v>
      </c>
      <c r="K198" s="38">
        <v>1333.833333333333</v>
      </c>
      <c r="L198" s="38">
        <v>1377.6666666666665</v>
      </c>
      <c r="M198" s="28">
        <v>1290</v>
      </c>
      <c r="N198" s="28">
        <v>1210</v>
      </c>
      <c r="O198" s="39">
        <v>15681600</v>
      </c>
      <c r="P198" s="40">
        <v>-5.2837573385518588E-2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2184.3000000000002</v>
      </c>
      <c r="F199" s="37">
        <v>2191.85</v>
      </c>
      <c r="G199" s="38">
        <v>2166.1499999999996</v>
      </c>
      <c r="H199" s="38">
        <v>2147.9999999999995</v>
      </c>
      <c r="I199" s="38">
        <v>2122.2999999999993</v>
      </c>
      <c r="J199" s="38">
        <v>2210</v>
      </c>
      <c r="K199" s="38">
        <v>2235.6999999999998</v>
      </c>
      <c r="L199" s="38">
        <v>2253.8500000000004</v>
      </c>
      <c r="M199" s="28">
        <v>2217.5500000000002</v>
      </c>
      <c r="N199" s="28">
        <v>2173.6999999999998</v>
      </c>
      <c r="O199" s="39">
        <v>6267750</v>
      </c>
      <c r="P199" s="40">
        <v>1.1927105406550826E-2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2606.5</v>
      </c>
      <c r="F200" s="37">
        <v>2624.1833333333334</v>
      </c>
      <c r="G200" s="38">
        <v>2565.6166666666668</v>
      </c>
      <c r="H200" s="38">
        <v>2524.7333333333336</v>
      </c>
      <c r="I200" s="38">
        <v>2466.166666666667</v>
      </c>
      <c r="J200" s="38">
        <v>2665.0666666666666</v>
      </c>
      <c r="K200" s="38">
        <v>2723.6333333333332</v>
      </c>
      <c r="L200" s="38">
        <v>2764.5166666666664</v>
      </c>
      <c r="M200" s="28">
        <v>2682.75</v>
      </c>
      <c r="N200" s="28">
        <v>2583.3000000000002</v>
      </c>
      <c r="O200" s="39">
        <v>633500</v>
      </c>
      <c r="P200" s="40">
        <v>-2.7628549501151189E-2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488.2</v>
      </c>
      <c r="F201" s="37">
        <v>482.16666666666669</v>
      </c>
      <c r="G201" s="38">
        <v>472.58333333333337</v>
      </c>
      <c r="H201" s="38">
        <v>456.9666666666667</v>
      </c>
      <c r="I201" s="38">
        <v>447.38333333333338</v>
      </c>
      <c r="J201" s="38">
        <v>497.78333333333336</v>
      </c>
      <c r="K201" s="38">
        <v>507.36666666666673</v>
      </c>
      <c r="L201" s="38">
        <v>522.98333333333335</v>
      </c>
      <c r="M201" s="28">
        <v>491.75</v>
      </c>
      <c r="N201" s="28">
        <v>466.55</v>
      </c>
      <c r="O201" s="39">
        <v>4113000</v>
      </c>
      <c r="P201" s="40">
        <v>6.5682083171395261E-2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1103.7</v>
      </c>
      <c r="F202" s="37">
        <v>1118.1333333333334</v>
      </c>
      <c r="G202" s="38">
        <v>1080.5666666666668</v>
      </c>
      <c r="H202" s="38">
        <v>1057.4333333333334</v>
      </c>
      <c r="I202" s="38">
        <v>1019.8666666666668</v>
      </c>
      <c r="J202" s="38">
        <v>1141.2666666666669</v>
      </c>
      <c r="K202" s="38">
        <v>1178.8333333333335</v>
      </c>
      <c r="L202" s="38">
        <v>1201.9666666666669</v>
      </c>
      <c r="M202" s="28">
        <v>1155.7</v>
      </c>
      <c r="N202" s="28">
        <v>1095</v>
      </c>
      <c r="O202" s="39">
        <v>2927550</v>
      </c>
      <c r="P202" s="40">
        <v>9.2828146143437082E-2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616.65</v>
      </c>
      <c r="F203" s="37">
        <v>617.31666666666672</v>
      </c>
      <c r="G203" s="38">
        <v>607.13333333333344</v>
      </c>
      <c r="H203" s="38">
        <v>597.61666666666667</v>
      </c>
      <c r="I203" s="38">
        <v>587.43333333333339</v>
      </c>
      <c r="J203" s="38">
        <v>626.83333333333348</v>
      </c>
      <c r="K203" s="38">
        <v>637.01666666666665</v>
      </c>
      <c r="L203" s="38">
        <v>646.53333333333353</v>
      </c>
      <c r="M203" s="28">
        <v>627.5</v>
      </c>
      <c r="N203" s="28">
        <v>607.79999999999995</v>
      </c>
      <c r="O203" s="39">
        <v>7866600</v>
      </c>
      <c r="P203" s="40">
        <v>1.2432432432432432E-2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1464.55</v>
      </c>
      <c r="F204" s="37">
        <v>1454.8666666666668</v>
      </c>
      <c r="G204" s="38">
        <v>1427.7833333333335</v>
      </c>
      <c r="H204" s="38">
        <v>1391.0166666666667</v>
      </c>
      <c r="I204" s="38">
        <v>1363.9333333333334</v>
      </c>
      <c r="J204" s="38">
        <v>1491.6333333333337</v>
      </c>
      <c r="K204" s="38">
        <v>1518.7166666666667</v>
      </c>
      <c r="L204" s="38">
        <v>1555.4833333333338</v>
      </c>
      <c r="M204" s="28">
        <v>1481.95</v>
      </c>
      <c r="N204" s="28">
        <v>1418.1</v>
      </c>
      <c r="O204" s="39">
        <v>1214950</v>
      </c>
      <c r="P204" s="40">
        <v>-5.1179168031444478E-3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6242</v>
      </c>
      <c r="F205" s="37">
        <v>6223.55</v>
      </c>
      <c r="G205" s="38">
        <v>6157.1</v>
      </c>
      <c r="H205" s="38">
        <v>6072.2</v>
      </c>
      <c r="I205" s="38">
        <v>6005.75</v>
      </c>
      <c r="J205" s="38">
        <v>6308.4500000000007</v>
      </c>
      <c r="K205" s="38">
        <v>6374.9</v>
      </c>
      <c r="L205" s="38">
        <v>6459.8000000000011</v>
      </c>
      <c r="M205" s="28">
        <v>6290</v>
      </c>
      <c r="N205" s="28">
        <v>6138.65</v>
      </c>
      <c r="O205" s="39">
        <v>2184600</v>
      </c>
      <c r="P205" s="40">
        <v>3.1444759206798865E-2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779.95</v>
      </c>
      <c r="F206" s="37">
        <v>786.31666666666661</v>
      </c>
      <c r="G206" s="38">
        <v>763.13333333333321</v>
      </c>
      <c r="H206" s="38">
        <v>746.31666666666661</v>
      </c>
      <c r="I206" s="38">
        <v>723.13333333333321</v>
      </c>
      <c r="J206" s="38">
        <v>803.13333333333321</v>
      </c>
      <c r="K206" s="38">
        <v>826.31666666666661</v>
      </c>
      <c r="L206" s="38">
        <v>843.13333333333321</v>
      </c>
      <c r="M206" s="28">
        <v>809.5</v>
      </c>
      <c r="N206" s="28">
        <v>769.5</v>
      </c>
      <c r="O206" s="39">
        <v>23823800</v>
      </c>
      <c r="P206" s="40">
        <v>3.2974465926385206E-2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350.25</v>
      </c>
      <c r="F207" s="37">
        <v>352.09999999999997</v>
      </c>
      <c r="G207" s="38">
        <v>345.69999999999993</v>
      </c>
      <c r="H207" s="38">
        <v>341.15</v>
      </c>
      <c r="I207" s="38">
        <v>334.74999999999994</v>
      </c>
      <c r="J207" s="38">
        <v>356.64999999999992</v>
      </c>
      <c r="K207" s="38">
        <v>363.0499999999999</v>
      </c>
      <c r="L207" s="38">
        <v>367.59999999999991</v>
      </c>
      <c r="M207" s="28">
        <v>358.5</v>
      </c>
      <c r="N207" s="28">
        <v>347.55</v>
      </c>
      <c r="O207" s="39">
        <v>46667400</v>
      </c>
      <c r="P207" s="40">
        <v>-2.3956948811877977E-2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1040.1500000000001</v>
      </c>
      <c r="F208" s="37">
        <v>1043.6000000000001</v>
      </c>
      <c r="G208" s="38">
        <v>1025.6000000000004</v>
      </c>
      <c r="H208" s="38">
        <v>1011.0500000000002</v>
      </c>
      <c r="I208" s="38">
        <v>993.05000000000041</v>
      </c>
      <c r="J208" s="38">
        <v>1058.1500000000003</v>
      </c>
      <c r="K208" s="38">
        <v>1076.1499999999999</v>
      </c>
      <c r="L208" s="38">
        <v>1090.7000000000003</v>
      </c>
      <c r="M208" s="28">
        <v>1061.5999999999999</v>
      </c>
      <c r="N208" s="28">
        <v>1029.05</v>
      </c>
      <c r="O208" s="39">
        <v>3836000</v>
      </c>
      <c r="P208" s="40">
        <v>3.8440714672441798E-2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1591.05</v>
      </c>
      <c r="F209" s="37">
        <v>1590.8666666666668</v>
      </c>
      <c r="G209" s="38">
        <v>1570.2333333333336</v>
      </c>
      <c r="H209" s="38">
        <v>1549.4166666666667</v>
      </c>
      <c r="I209" s="38">
        <v>1528.7833333333335</v>
      </c>
      <c r="J209" s="38">
        <v>1611.6833333333336</v>
      </c>
      <c r="K209" s="38">
        <v>1632.3166666666668</v>
      </c>
      <c r="L209" s="38">
        <v>1653.1333333333337</v>
      </c>
      <c r="M209" s="28">
        <v>1611.5</v>
      </c>
      <c r="N209" s="28">
        <v>1570.05</v>
      </c>
      <c r="O209" s="39">
        <v>856600</v>
      </c>
      <c r="P209" s="40">
        <v>-4.3586912303132446E-3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485.35</v>
      </c>
      <c r="F210" s="37">
        <v>484.13333333333338</v>
      </c>
      <c r="G210" s="38">
        <v>477.36666666666679</v>
      </c>
      <c r="H210" s="38">
        <v>469.38333333333338</v>
      </c>
      <c r="I210" s="38">
        <v>462.61666666666679</v>
      </c>
      <c r="J210" s="38">
        <v>492.11666666666679</v>
      </c>
      <c r="K210" s="38">
        <v>498.88333333333333</v>
      </c>
      <c r="L210" s="38">
        <v>506.86666666666679</v>
      </c>
      <c r="M210" s="28">
        <v>490.9</v>
      </c>
      <c r="N210" s="28">
        <v>476.15</v>
      </c>
      <c r="O210" s="39">
        <v>39170400</v>
      </c>
      <c r="P210" s="40">
        <v>2.2800622499817218E-2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235.3</v>
      </c>
      <c r="F211" s="37">
        <v>238.76666666666668</v>
      </c>
      <c r="G211" s="38">
        <v>228.88333333333335</v>
      </c>
      <c r="H211" s="38">
        <v>222.46666666666667</v>
      </c>
      <c r="I211" s="38">
        <v>212.58333333333334</v>
      </c>
      <c r="J211" s="38">
        <v>245.18333333333337</v>
      </c>
      <c r="K211" s="38">
        <v>255.06666666666669</v>
      </c>
      <c r="L211" s="38">
        <v>261.48333333333335</v>
      </c>
      <c r="M211" s="28">
        <v>248.65</v>
      </c>
      <c r="N211" s="28">
        <v>232.35</v>
      </c>
      <c r="O211" s="39">
        <v>81138000</v>
      </c>
      <c r="P211" s="40">
        <v>2.409102701901338E-3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336.25</v>
      </c>
      <c r="F212" s="37">
        <v>335.16666666666669</v>
      </c>
      <c r="G212" s="38">
        <v>331.08333333333337</v>
      </c>
      <c r="H212" s="38">
        <v>325.91666666666669</v>
      </c>
      <c r="I212" s="38">
        <v>321.83333333333337</v>
      </c>
      <c r="J212" s="38">
        <v>340.33333333333337</v>
      </c>
      <c r="K212" s="38">
        <v>344.41666666666674</v>
      </c>
      <c r="L212" s="38">
        <v>349.58333333333337</v>
      </c>
      <c r="M212" s="28">
        <v>339.25</v>
      </c>
      <c r="N212" s="28">
        <v>330</v>
      </c>
      <c r="O212" s="39">
        <v>15263700</v>
      </c>
      <c r="P212" s="40">
        <v>-9.043692787119393E-3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5" t="s">
        <v>16</v>
      </c>
      <c r="B8" s="437"/>
      <c r="C8" s="441" t="s">
        <v>20</v>
      </c>
      <c r="D8" s="441" t="s">
        <v>21</v>
      </c>
      <c r="E8" s="432" t="s">
        <v>22</v>
      </c>
      <c r="F8" s="433"/>
      <c r="G8" s="434"/>
      <c r="H8" s="432" t="s">
        <v>23</v>
      </c>
      <c r="I8" s="433"/>
      <c r="J8" s="434"/>
      <c r="K8" s="23"/>
      <c r="L8" s="50"/>
      <c r="M8" s="50"/>
      <c r="N8" s="1"/>
      <c r="O8" s="1"/>
    </row>
    <row r="9" spans="1:15" ht="36" customHeight="1">
      <c r="A9" s="439"/>
      <c r="B9" s="440"/>
      <c r="C9" s="440"/>
      <c r="D9" s="44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16301.85</v>
      </c>
      <c r="D10" s="32">
        <v>16282.550000000001</v>
      </c>
      <c r="E10" s="32">
        <v>16161.400000000001</v>
      </c>
      <c r="F10" s="32">
        <v>16020.95</v>
      </c>
      <c r="G10" s="32">
        <v>15899.800000000001</v>
      </c>
      <c r="H10" s="32">
        <v>16423</v>
      </c>
      <c r="I10" s="32">
        <v>16544.150000000001</v>
      </c>
      <c r="J10" s="32">
        <v>16684.600000000002</v>
      </c>
      <c r="K10" s="34">
        <v>16403.7</v>
      </c>
      <c r="L10" s="34">
        <v>16142.1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34275.4</v>
      </c>
      <c r="D11" s="37">
        <v>34252.316666666666</v>
      </c>
      <c r="E11" s="37">
        <v>33950.283333333333</v>
      </c>
      <c r="F11" s="37">
        <v>33625.166666666664</v>
      </c>
      <c r="G11" s="37">
        <v>33323.133333333331</v>
      </c>
      <c r="H11" s="37">
        <v>34577.433333333334</v>
      </c>
      <c r="I11" s="37">
        <v>34879.46666666666</v>
      </c>
      <c r="J11" s="37">
        <v>35204.583333333336</v>
      </c>
      <c r="K11" s="28">
        <v>34554.35</v>
      </c>
      <c r="L11" s="28">
        <v>33927.199999999997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2680.35</v>
      </c>
      <c r="D12" s="37">
        <v>2670.7333333333331</v>
      </c>
      <c r="E12" s="37">
        <v>2648.3666666666663</v>
      </c>
      <c r="F12" s="37">
        <v>2616.3833333333332</v>
      </c>
      <c r="G12" s="37">
        <v>2594.0166666666664</v>
      </c>
      <c r="H12" s="37">
        <v>2702.7166666666662</v>
      </c>
      <c r="I12" s="37">
        <v>2725.083333333333</v>
      </c>
      <c r="J12" s="37">
        <v>2757.0666666666662</v>
      </c>
      <c r="K12" s="28">
        <v>2693.1</v>
      </c>
      <c r="L12" s="28">
        <v>2638.75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4872.3</v>
      </c>
      <c r="D13" s="37">
        <v>4872.1500000000005</v>
      </c>
      <c r="E13" s="37">
        <v>4836.8500000000013</v>
      </c>
      <c r="F13" s="37">
        <v>4801.4000000000005</v>
      </c>
      <c r="G13" s="37">
        <v>4766.1000000000013</v>
      </c>
      <c r="H13" s="37">
        <v>4907.6000000000013</v>
      </c>
      <c r="I13" s="37">
        <v>4942.9000000000005</v>
      </c>
      <c r="J13" s="37">
        <v>4978.3500000000013</v>
      </c>
      <c r="K13" s="28">
        <v>4907.45</v>
      </c>
      <c r="L13" s="28">
        <v>4836.7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30733.3</v>
      </c>
      <c r="D14" s="37">
        <v>30562.516666666666</v>
      </c>
      <c r="E14" s="37">
        <v>30190.583333333332</v>
      </c>
      <c r="F14" s="37">
        <v>29647.866666666665</v>
      </c>
      <c r="G14" s="37">
        <v>29275.933333333331</v>
      </c>
      <c r="H14" s="37">
        <v>31105.233333333334</v>
      </c>
      <c r="I14" s="37">
        <v>31477.166666666668</v>
      </c>
      <c r="J14" s="37">
        <v>32019.883333333335</v>
      </c>
      <c r="K14" s="28">
        <v>30934.45</v>
      </c>
      <c r="L14" s="28">
        <v>30019.8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4219.8</v>
      </c>
      <c r="D15" s="37">
        <v>4210.9333333333334</v>
      </c>
      <c r="E15" s="37">
        <v>4174.5666666666666</v>
      </c>
      <c r="F15" s="37">
        <v>4129.333333333333</v>
      </c>
      <c r="G15" s="37">
        <v>4092.9666666666662</v>
      </c>
      <c r="H15" s="37">
        <v>4256.166666666667</v>
      </c>
      <c r="I15" s="37">
        <v>4292.5333333333338</v>
      </c>
      <c r="J15" s="37">
        <v>4337.7666666666673</v>
      </c>
      <c r="K15" s="28">
        <v>4247.3</v>
      </c>
      <c r="L15" s="28">
        <v>4165.7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7668.95</v>
      </c>
      <c r="D16" s="37">
        <v>7683.05</v>
      </c>
      <c r="E16" s="37">
        <v>7602.8</v>
      </c>
      <c r="F16" s="37">
        <v>7536.65</v>
      </c>
      <c r="G16" s="37">
        <v>7456.4</v>
      </c>
      <c r="H16" s="37">
        <v>7749.2000000000007</v>
      </c>
      <c r="I16" s="37">
        <v>7829.4500000000007</v>
      </c>
      <c r="J16" s="37">
        <v>7895.6000000000013</v>
      </c>
      <c r="K16" s="28">
        <v>7763.3</v>
      </c>
      <c r="L16" s="28">
        <v>7616.9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2232.9</v>
      </c>
      <c r="D17" s="37">
        <v>2229.7999999999997</v>
      </c>
      <c r="E17" s="37">
        <v>2204.5999999999995</v>
      </c>
      <c r="F17" s="37">
        <v>2176.2999999999997</v>
      </c>
      <c r="G17" s="37">
        <v>2151.0999999999995</v>
      </c>
      <c r="H17" s="37">
        <v>2258.0999999999995</v>
      </c>
      <c r="I17" s="37">
        <v>2283.2999999999993</v>
      </c>
      <c r="J17" s="37">
        <v>2311.5999999999995</v>
      </c>
      <c r="K17" s="28">
        <v>2255</v>
      </c>
      <c r="L17" s="28">
        <v>2201.5</v>
      </c>
      <c r="M17" s="28">
        <v>3.2357300000000002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1279.2</v>
      </c>
      <c r="D18" s="37">
        <v>1288.5666666666668</v>
      </c>
      <c r="E18" s="37">
        <v>1263.2333333333336</v>
      </c>
      <c r="F18" s="37">
        <v>1247.2666666666667</v>
      </c>
      <c r="G18" s="37">
        <v>1221.9333333333334</v>
      </c>
      <c r="H18" s="37">
        <v>1304.5333333333338</v>
      </c>
      <c r="I18" s="37">
        <v>1329.8666666666672</v>
      </c>
      <c r="J18" s="37">
        <v>1345.8333333333339</v>
      </c>
      <c r="K18" s="28">
        <v>1313.9</v>
      </c>
      <c r="L18" s="28">
        <v>1272.5999999999999</v>
      </c>
      <c r="M18" s="28">
        <v>9.0039599999999993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779.9</v>
      </c>
      <c r="D19" s="37">
        <v>784.2833333333333</v>
      </c>
      <c r="E19" s="37">
        <v>767.66666666666663</v>
      </c>
      <c r="F19" s="37">
        <v>755.43333333333328</v>
      </c>
      <c r="G19" s="37">
        <v>738.81666666666661</v>
      </c>
      <c r="H19" s="37">
        <v>796.51666666666665</v>
      </c>
      <c r="I19" s="37">
        <v>813.13333333333344</v>
      </c>
      <c r="J19" s="37">
        <v>825.36666666666667</v>
      </c>
      <c r="K19" s="28">
        <v>800.9</v>
      </c>
      <c r="L19" s="28">
        <v>772.05</v>
      </c>
      <c r="M19" s="28">
        <v>9.41662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2197.65</v>
      </c>
      <c r="D20" s="37">
        <v>2207.2833333333333</v>
      </c>
      <c r="E20" s="37">
        <v>2170.3666666666668</v>
      </c>
      <c r="F20" s="37">
        <v>2143.0833333333335</v>
      </c>
      <c r="G20" s="37">
        <v>2106.166666666667</v>
      </c>
      <c r="H20" s="37">
        <v>2234.5666666666666</v>
      </c>
      <c r="I20" s="37">
        <v>2271.4833333333336</v>
      </c>
      <c r="J20" s="37">
        <v>2298.7666666666664</v>
      </c>
      <c r="K20" s="28">
        <v>2244.1999999999998</v>
      </c>
      <c r="L20" s="28">
        <v>2180</v>
      </c>
      <c r="M20" s="28">
        <v>14.50886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2706.4</v>
      </c>
      <c r="D21" s="37">
        <v>2740.4666666666667</v>
      </c>
      <c r="E21" s="37">
        <v>2640.9333333333334</v>
      </c>
      <c r="F21" s="37">
        <v>2575.4666666666667</v>
      </c>
      <c r="G21" s="37">
        <v>2475.9333333333334</v>
      </c>
      <c r="H21" s="37">
        <v>2805.9333333333334</v>
      </c>
      <c r="I21" s="37">
        <v>2905.4666666666672</v>
      </c>
      <c r="J21" s="37">
        <v>2970.9333333333334</v>
      </c>
      <c r="K21" s="28">
        <v>2840</v>
      </c>
      <c r="L21" s="28">
        <v>2675</v>
      </c>
      <c r="M21" s="28">
        <v>5.8185500000000001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792.6</v>
      </c>
      <c r="D22" s="37">
        <v>794.35</v>
      </c>
      <c r="E22" s="37">
        <v>781.25</v>
      </c>
      <c r="F22" s="37">
        <v>769.9</v>
      </c>
      <c r="G22" s="37">
        <v>756.8</v>
      </c>
      <c r="H22" s="37">
        <v>805.7</v>
      </c>
      <c r="I22" s="37">
        <v>818.80000000000018</v>
      </c>
      <c r="J22" s="37">
        <v>830.15000000000009</v>
      </c>
      <c r="K22" s="28">
        <v>807.45</v>
      </c>
      <c r="L22" s="28">
        <v>783</v>
      </c>
      <c r="M22" s="28">
        <v>47.680259999999997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2375.25</v>
      </c>
      <c r="D23" s="37">
        <v>2366.2166666666667</v>
      </c>
      <c r="E23" s="37">
        <v>2309.0333333333333</v>
      </c>
      <c r="F23" s="37">
        <v>2242.8166666666666</v>
      </c>
      <c r="G23" s="37">
        <v>2185.6333333333332</v>
      </c>
      <c r="H23" s="37">
        <v>2432.4333333333334</v>
      </c>
      <c r="I23" s="37">
        <v>2489.6166666666668</v>
      </c>
      <c r="J23" s="37">
        <v>2555.8333333333335</v>
      </c>
      <c r="K23" s="28">
        <v>2423.4</v>
      </c>
      <c r="L23" s="28">
        <v>2300</v>
      </c>
      <c r="M23" s="28">
        <v>3.0594299999999999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2703.45</v>
      </c>
      <c r="D24" s="37">
        <v>2706.9166666666665</v>
      </c>
      <c r="E24" s="37">
        <v>2608.5333333333328</v>
      </c>
      <c r="F24" s="37">
        <v>2513.6166666666663</v>
      </c>
      <c r="G24" s="37">
        <v>2415.2333333333327</v>
      </c>
      <c r="H24" s="37">
        <v>2801.833333333333</v>
      </c>
      <c r="I24" s="37">
        <v>2900.2166666666672</v>
      </c>
      <c r="J24" s="37">
        <v>2995.1333333333332</v>
      </c>
      <c r="K24" s="28">
        <v>2805.3</v>
      </c>
      <c r="L24" s="28">
        <v>2612</v>
      </c>
      <c r="M24" s="28">
        <v>2.1812499999999999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106.2</v>
      </c>
      <c r="D25" s="37">
        <v>106.11666666666667</v>
      </c>
      <c r="E25" s="37">
        <v>104.38333333333335</v>
      </c>
      <c r="F25" s="37">
        <v>102.56666666666668</v>
      </c>
      <c r="G25" s="37">
        <v>100.83333333333336</v>
      </c>
      <c r="H25" s="37">
        <v>107.93333333333335</v>
      </c>
      <c r="I25" s="37">
        <v>109.66666666666667</v>
      </c>
      <c r="J25" s="37">
        <v>111.48333333333335</v>
      </c>
      <c r="K25" s="28">
        <v>107.85</v>
      </c>
      <c r="L25" s="28">
        <v>104.3</v>
      </c>
      <c r="M25" s="28">
        <v>35.924390000000002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262.60000000000002</v>
      </c>
      <c r="D26" s="37">
        <v>265.2</v>
      </c>
      <c r="E26" s="37">
        <v>258.89999999999998</v>
      </c>
      <c r="F26" s="37">
        <v>255.2</v>
      </c>
      <c r="G26" s="37">
        <v>248.89999999999998</v>
      </c>
      <c r="H26" s="37">
        <v>268.89999999999998</v>
      </c>
      <c r="I26" s="37">
        <v>275.20000000000005</v>
      </c>
      <c r="J26" s="37">
        <v>278.89999999999998</v>
      </c>
      <c r="K26" s="28">
        <v>271.5</v>
      </c>
      <c r="L26" s="28">
        <v>261.5</v>
      </c>
      <c r="M26" s="28">
        <v>17.672059999999998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1722.05</v>
      </c>
      <c r="D27" s="37">
        <v>1730.3833333333332</v>
      </c>
      <c r="E27" s="37">
        <v>1701.7666666666664</v>
      </c>
      <c r="F27" s="37">
        <v>1681.4833333333331</v>
      </c>
      <c r="G27" s="37">
        <v>1652.8666666666663</v>
      </c>
      <c r="H27" s="37">
        <v>1750.6666666666665</v>
      </c>
      <c r="I27" s="37">
        <v>1779.2833333333333</v>
      </c>
      <c r="J27" s="37">
        <v>1799.5666666666666</v>
      </c>
      <c r="K27" s="28">
        <v>1759</v>
      </c>
      <c r="L27" s="28">
        <v>1710.1</v>
      </c>
      <c r="M27" s="28">
        <v>0.73726000000000003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725.6</v>
      </c>
      <c r="D28" s="37">
        <v>723.36666666666679</v>
      </c>
      <c r="E28" s="37">
        <v>714.78333333333353</v>
      </c>
      <c r="F28" s="37">
        <v>703.9666666666667</v>
      </c>
      <c r="G28" s="37">
        <v>695.38333333333344</v>
      </c>
      <c r="H28" s="37">
        <v>734.18333333333362</v>
      </c>
      <c r="I28" s="37">
        <v>742.76666666666688</v>
      </c>
      <c r="J28" s="37">
        <v>753.58333333333371</v>
      </c>
      <c r="K28" s="28">
        <v>731.95</v>
      </c>
      <c r="L28" s="28">
        <v>712.55</v>
      </c>
      <c r="M28" s="28">
        <v>1.2767200000000001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3084.8</v>
      </c>
      <c r="D29" s="37">
        <v>3091.4</v>
      </c>
      <c r="E29" s="37">
        <v>3045.25</v>
      </c>
      <c r="F29" s="37">
        <v>3005.7</v>
      </c>
      <c r="G29" s="37">
        <v>2959.5499999999997</v>
      </c>
      <c r="H29" s="37">
        <v>3130.9500000000003</v>
      </c>
      <c r="I29" s="37">
        <v>3177.1000000000008</v>
      </c>
      <c r="J29" s="37">
        <v>3216.6500000000005</v>
      </c>
      <c r="K29" s="28">
        <v>3137.55</v>
      </c>
      <c r="L29" s="28">
        <v>3051.85</v>
      </c>
      <c r="M29" s="28">
        <v>0.44923999999999997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520.70000000000005</v>
      </c>
      <c r="D30" s="37">
        <v>522.0333333333333</v>
      </c>
      <c r="E30" s="37">
        <v>513.66666666666663</v>
      </c>
      <c r="F30" s="37">
        <v>506.63333333333333</v>
      </c>
      <c r="G30" s="37">
        <v>498.26666666666665</v>
      </c>
      <c r="H30" s="37">
        <v>529.06666666666661</v>
      </c>
      <c r="I30" s="37">
        <v>537.43333333333339</v>
      </c>
      <c r="J30" s="37">
        <v>544.46666666666658</v>
      </c>
      <c r="K30" s="28">
        <v>530.4</v>
      </c>
      <c r="L30" s="28">
        <v>515</v>
      </c>
      <c r="M30" s="28">
        <v>5.1460699999999999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366.75</v>
      </c>
      <c r="D31" s="37">
        <v>365.06666666666666</v>
      </c>
      <c r="E31" s="37">
        <v>361.13333333333333</v>
      </c>
      <c r="F31" s="37">
        <v>355.51666666666665</v>
      </c>
      <c r="G31" s="37">
        <v>351.58333333333331</v>
      </c>
      <c r="H31" s="37">
        <v>370.68333333333334</v>
      </c>
      <c r="I31" s="37">
        <v>374.61666666666662</v>
      </c>
      <c r="J31" s="37">
        <v>380.23333333333335</v>
      </c>
      <c r="K31" s="28">
        <v>369</v>
      </c>
      <c r="L31" s="28">
        <v>359.45</v>
      </c>
      <c r="M31" s="28">
        <v>36.900730000000003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3766.35</v>
      </c>
      <c r="D32" s="37">
        <v>3771.3166666666662</v>
      </c>
      <c r="E32" s="37">
        <v>3734.6833333333325</v>
      </c>
      <c r="F32" s="37">
        <v>3703.0166666666664</v>
      </c>
      <c r="G32" s="37">
        <v>3666.3833333333328</v>
      </c>
      <c r="H32" s="37">
        <v>3802.9833333333322</v>
      </c>
      <c r="I32" s="37">
        <v>3839.6166666666663</v>
      </c>
      <c r="J32" s="37">
        <v>3871.2833333333319</v>
      </c>
      <c r="K32" s="28">
        <v>3807.95</v>
      </c>
      <c r="L32" s="28">
        <v>3739.65</v>
      </c>
      <c r="M32" s="28">
        <v>5.2129500000000002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193.15</v>
      </c>
      <c r="D33" s="37">
        <v>192.73333333333335</v>
      </c>
      <c r="E33" s="37">
        <v>189.4666666666667</v>
      </c>
      <c r="F33" s="37">
        <v>185.78333333333336</v>
      </c>
      <c r="G33" s="37">
        <v>182.51666666666671</v>
      </c>
      <c r="H33" s="37">
        <v>196.41666666666669</v>
      </c>
      <c r="I33" s="37">
        <v>199.68333333333334</v>
      </c>
      <c r="J33" s="37">
        <v>203.36666666666667</v>
      </c>
      <c r="K33" s="28">
        <v>196</v>
      </c>
      <c r="L33" s="28">
        <v>189.05</v>
      </c>
      <c r="M33" s="28">
        <v>24.409420000000001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117.45</v>
      </c>
      <c r="D34" s="37">
        <v>116.98333333333335</v>
      </c>
      <c r="E34" s="37">
        <v>115.1166666666667</v>
      </c>
      <c r="F34" s="37">
        <v>112.78333333333336</v>
      </c>
      <c r="G34" s="37">
        <v>110.91666666666671</v>
      </c>
      <c r="H34" s="37">
        <v>119.31666666666669</v>
      </c>
      <c r="I34" s="37">
        <v>121.18333333333334</v>
      </c>
      <c r="J34" s="37">
        <v>123.51666666666668</v>
      </c>
      <c r="K34" s="28">
        <v>118.85</v>
      </c>
      <c r="L34" s="28">
        <v>114.65</v>
      </c>
      <c r="M34" s="28">
        <v>123.13596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3005.25</v>
      </c>
      <c r="D35" s="37">
        <v>3006.35</v>
      </c>
      <c r="E35" s="37">
        <v>2973.8999999999996</v>
      </c>
      <c r="F35" s="37">
        <v>2942.5499999999997</v>
      </c>
      <c r="G35" s="37">
        <v>2910.0999999999995</v>
      </c>
      <c r="H35" s="37">
        <v>3037.7</v>
      </c>
      <c r="I35" s="37">
        <v>3070.1499999999996</v>
      </c>
      <c r="J35" s="37">
        <v>3101.5</v>
      </c>
      <c r="K35" s="28">
        <v>3038.8</v>
      </c>
      <c r="L35" s="28">
        <v>2975</v>
      </c>
      <c r="M35" s="28">
        <v>9.9832400000000003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1873.75</v>
      </c>
      <c r="D36" s="37">
        <v>1886.2</v>
      </c>
      <c r="E36" s="37">
        <v>1850.3000000000002</v>
      </c>
      <c r="F36" s="37">
        <v>1826.8500000000001</v>
      </c>
      <c r="G36" s="37">
        <v>1790.9500000000003</v>
      </c>
      <c r="H36" s="37">
        <v>1909.65</v>
      </c>
      <c r="I36" s="37">
        <v>1945.5500000000002</v>
      </c>
      <c r="J36" s="37">
        <v>1969</v>
      </c>
      <c r="K36" s="28">
        <v>1922.1</v>
      </c>
      <c r="L36" s="28">
        <v>1862.75</v>
      </c>
      <c r="M36" s="28">
        <v>5.3254799999999998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614.29999999999995</v>
      </c>
      <c r="D37" s="37">
        <v>613.43333333333328</v>
      </c>
      <c r="E37" s="37">
        <v>604.36666666666656</v>
      </c>
      <c r="F37" s="37">
        <v>594.43333333333328</v>
      </c>
      <c r="G37" s="37">
        <v>585.36666666666656</v>
      </c>
      <c r="H37" s="37">
        <v>623.36666666666656</v>
      </c>
      <c r="I37" s="37">
        <v>632.43333333333339</v>
      </c>
      <c r="J37" s="37">
        <v>642.36666666666656</v>
      </c>
      <c r="K37" s="28">
        <v>622.5</v>
      </c>
      <c r="L37" s="28">
        <v>603.5</v>
      </c>
      <c r="M37" s="28">
        <v>10.4171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3520.3</v>
      </c>
      <c r="D38" s="37">
        <v>3553.7666666666664</v>
      </c>
      <c r="E38" s="37">
        <v>3452.5333333333328</v>
      </c>
      <c r="F38" s="37">
        <v>3384.7666666666664</v>
      </c>
      <c r="G38" s="37">
        <v>3283.5333333333328</v>
      </c>
      <c r="H38" s="37">
        <v>3621.5333333333328</v>
      </c>
      <c r="I38" s="37">
        <v>3722.7666666666664</v>
      </c>
      <c r="J38" s="37">
        <v>3790.5333333333328</v>
      </c>
      <c r="K38" s="28">
        <v>3655</v>
      </c>
      <c r="L38" s="28">
        <v>3486</v>
      </c>
      <c r="M38" s="28">
        <v>7.3278699999999999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663.7</v>
      </c>
      <c r="D39" s="37">
        <v>660.5</v>
      </c>
      <c r="E39" s="37">
        <v>652</v>
      </c>
      <c r="F39" s="37">
        <v>640.29999999999995</v>
      </c>
      <c r="G39" s="37">
        <v>631.79999999999995</v>
      </c>
      <c r="H39" s="37">
        <v>672.2</v>
      </c>
      <c r="I39" s="37">
        <v>680.7</v>
      </c>
      <c r="J39" s="37">
        <v>692.40000000000009</v>
      </c>
      <c r="K39" s="28">
        <v>669</v>
      </c>
      <c r="L39" s="28">
        <v>648.79999999999995</v>
      </c>
      <c r="M39" s="28">
        <v>139.99329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3568.75</v>
      </c>
      <c r="D40" s="37">
        <v>3544.4833333333336</v>
      </c>
      <c r="E40" s="37">
        <v>3504.2666666666673</v>
      </c>
      <c r="F40" s="37">
        <v>3439.7833333333338</v>
      </c>
      <c r="G40" s="37">
        <v>3399.5666666666675</v>
      </c>
      <c r="H40" s="37">
        <v>3608.9666666666672</v>
      </c>
      <c r="I40" s="37">
        <v>3649.1833333333334</v>
      </c>
      <c r="J40" s="37">
        <v>3713.666666666667</v>
      </c>
      <c r="K40" s="28">
        <v>3584.7</v>
      </c>
      <c r="L40" s="28">
        <v>3480</v>
      </c>
      <c r="M40" s="28">
        <v>5.02719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6036.95</v>
      </c>
      <c r="D41" s="37">
        <v>6001.583333333333</v>
      </c>
      <c r="E41" s="37">
        <v>5867.9166666666661</v>
      </c>
      <c r="F41" s="37">
        <v>5698.8833333333332</v>
      </c>
      <c r="G41" s="37">
        <v>5565.2166666666662</v>
      </c>
      <c r="H41" s="37">
        <v>6170.6166666666659</v>
      </c>
      <c r="I41" s="37">
        <v>6304.2833333333319</v>
      </c>
      <c r="J41" s="37">
        <v>6473.3166666666657</v>
      </c>
      <c r="K41" s="28">
        <v>6135.25</v>
      </c>
      <c r="L41" s="28">
        <v>5832.55</v>
      </c>
      <c r="M41" s="28">
        <v>19.356480000000001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13783.85</v>
      </c>
      <c r="D42" s="37">
        <v>13719.449999999999</v>
      </c>
      <c r="E42" s="37">
        <v>13427.249999999998</v>
      </c>
      <c r="F42" s="37">
        <v>13070.65</v>
      </c>
      <c r="G42" s="37">
        <v>12778.449999999999</v>
      </c>
      <c r="H42" s="37">
        <v>14076.049999999997</v>
      </c>
      <c r="I42" s="37">
        <v>14368.249999999998</v>
      </c>
      <c r="J42" s="37">
        <v>14724.849999999997</v>
      </c>
      <c r="K42" s="28">
        <v>14011.65</v>
      </c>
      <c r="L42" s="28">
        <v>13362.85</v>
      </c>
      <c r="M42" s="28">
        <v>4.03409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5006.6499999999996</v>
      </c>
      <c r="D43" s="37">
        <v>5020.5666666666666</v>
      </c>
      <c r="E43" s="37">
        <v>4941.2333333333336</v>
      </c>
      <c r="F43" s="37">
        <v>4875.8166666666666</v>
      </c>
      <c r="G43" s="37">
        <v>4796.4833333333336</v>
      </c>
      <c r="H43" s="37">
        <v>5085.9833333333336</v>
      </c>
      <c r="I43" s="37">
        <v>5165.3166666666675</v>
      </c>
      <c r="J43" s="37">
        <v>5230.7333333333336</v>
      </c>
      <c r="K43" s="28">
        <v>5099.8999999999996</v>
      </c>
      <c r="L43" s="28">
        <v>4955.1499999999996</v>
      </c>
      <c r="M43" s="28">
        <v>0.4007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1985.8</v>
      </c>
      <c r="D44" s="37">
        <v>1980.6000000000001</v>
      </c>
      <c r="E44" s="37">
        <v>1952.2000000000003</v>
      </c>
      <c r="F44" s="37">
        <v>1918.6000000000001</v>
      </c>
      <c r="G44" s="37">
        <v>1890.2000000000003</v>
      </c>
      <c r="H44" s="37">
        <v>2014.2000000000003</v>
      </c>
      <c r="I44" s="37">
        <v>2042.6000000000004</v>
      </c>
      <c r="J44" s="37">
        <v>2076.2000000000003</v>
      </c>
      <c r="K44" s="28">
        <v>2009</v>
      </c>
      <c r="L44" s="28">
        <v>1947</v>
      </c>
      <c r="M44" s="28">
        <v>1.52261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313.14999999999998</v>
      </c>
      <c r="D45" s="37">
        <v>314.18333333333334</v>
      </c>
      <c r="E45" s="37">
        <v>307.31666666666666</v>
      </c>
      <c r="F45" s="37">
        <v>301.48333333333335</v>
      </c>
      <c r="G45" s="37">
        <v>294.61666666666667</v>
      </c>
      <c r="H45" s="37">
        <v>320.01666666666665</v>
      </c>
      <c r="I45" s="37">
        <v>326.88333333333333</v>
      </c>
      <c r="J45" s="37">
        <v>332.71666666666664</v>
      </c>
      <c r="K45" s="28">
        <v>321.05</v>
      </c>
      <c r="L45" s="28">
        <v>308.35000000000002</v>
      </c>
      <c r="M45" s="28">
        <v>91.684250000000006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103.25</v>
      </c>
      <c r="D46" s="37">
        <v>103.23333333333333</v>
      </c>
      <c r="E46" s="37">
        <v>101.61666666666667</v>
      </c>
      <c r="F46" s="37">
        <v>99.983333333333334</v>
      </c>
      <c r="G46" s="37">
        <v>98.366666666666674</v>
      </c>
      <c r="H46" s="37">
        <v>104.86666666666667</v>
      </c>
      <c r="I46" s="37">
        <v>106.48333333333332</v>
      </c>
      <c r="J46" s="37">
        <v>108.11666666666667</v>
      </c>
      <c r="K46" s="28">
        <v>104.85</v>
      </c>
      <c r="L46" s="28">
        <v>101.6</v>
      </c>
      <c r="M46" s="28">
        <v>190.17699999999999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45.5</v>
      </c>
      <c r="D47" s="37">
        <v>45.433333333333337</v>
      </c>
      <c r="E47" s="37">
        <v>44.966666666666676</v>
      </c>
      <c r="F47" s="37">
        <v>44.433333333333337</v>
      </c>
      <c r="G47" s="37">
        <v>43.966666666666676</v>
      </c>
      <c r="H47" s="37">
        <v>45.966666666666676</v>
      </c>
      <c r="I47" s="37">
        <v>46.433333333333344</v>
      </c>
      <c r="J47" s="37">
        <v>46.966666666666676</v>
      </c>
      <c r="K47" s="28">
        <v>45.9</v>
      </c>
      <c r="L47" s="28">
        <v>44.9</v>
      </c>
      <c r="M47" s="28">
        <v>20.936199999999999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1810.25</v>
      </c>
      <c r="D48" s="37">
        <v>1821.3333333333333</v>
      </c>
      <c r="E48" s="37">
        <v>1789.8166666666666</v>
      </c>
      <c r="F48" s="37">
        <v>1769.3833333333334</v>
      </c>
      <c r="G48" s="37">
        <v>1737.8666666666668</v>
      </c>
      <c r="H48" s="37">
        <v>1841.7666666666664</v>
      </c>
      <c r="I48" s="37">
        <v>1873.2833333333333</v>
      </c>
      <c r="J48" s="37">
        <v>1893.7166666666662</v>
      </c>
      <c r="K48" s="28">
        <v>1852.85</v>
      </c>
      <c r="L48" s="28">
        <v>1800.9</v>
      </c>
      <c r="M48" s="28">
        <v>1.45634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664.3</v>
      </c>
      <c r="D49" s="37">
        <v>664.58333333333337</v>
      </c>
      <c r="E49" s="37">
        <v>659.7166666666667</v>
      </c>
      <c r="F49" s="37">
        <v>655.13333333333333</v>
      </c>
      <c r="G49" s="37">
        <v>650.26666666666665</v>
      </c>
      <c r="H49" s="37">
        <v>669.16666666666674</v>
      </c>
      <c r="I49" s="37">
        <v>674.0333333333333</v>
      </c>
      <c r="J49" s="37">
        <v>678.61666666666679</v>
      </c>
      <c r="K49" s="28">
        <v>669.45</v>
      </c>
      <c r="L49" s="28">
        <v>660</v>
      </c>
      <c r="M49" s="28">
        <v>3.9245999999999999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225.5</v>
      </c>
      <c r="D50" s="37">
        <v>224.71666666666667</v>
      </c>
      <c r="E50" s="37">
        <v>222.28333333333333</v>
      </c>
      <c r="F50" s="37">
        <v>219.06666666666666</v>
      </c>
      <c r="G50" s="37">
        <v>216.63333333333333</v>
      </c>
      <c r="H50" s="37">
        <v>227.93333333333334</v>
      </c>
      <c r="I50" s="37">
        <v>230.36666666666667</v>
      </c>
      <c r="J50" s="37">
        <v>233.58333333333334</v>
      </c>
      <c r="K50" s="28">
        <v>227.15</v>
      </c>
      <c r="L50" s="28">
        <v>221.5</v>
      </c>
      <c r="M50" s="28">
        <v>78.242649999999998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637.29999999999995</v>
      </c>
      <c r="D51" s="37">
        <v>640.58333333333337</v>
      </c>
      <c r="E51" s="37">
        <v>624.66666666666674</v>
      </c>
      <c r="F51" s="37">
        <v>612.03333333333342</v>
      </c>
      <c r="G51" s="37">
        <v>596.11666666666679</v>
      </c>
      <c r="H51" s="37">
        <v>653.2166666666667</v>
      </c>
      <c r="I51" s="37">
        <v>669.13333333333344</v>
      </c>
      <c r="J51" s="37">
        <v>681.76666666666665</v>
      </c>
      <c r="K51" s="28">
        <v>656.5</v>
      </c>
      <c r="L51" s="28">
        <v>627.95000000000005</v>
      </c>
      <c r="M51" s="28">
        <v>18.55922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49.4</v>
      </c>
      <c r="D52" s="37">
        <v>49.683333333333337</v>
      </c>
      <c r="E52" s="37">
        <v>48.516666666666673</v>
      </c>
      <c r="F52" s="37">
        <v>47.633333333333333</v>
      </c>
      <c r="G52" s="37">
        <v>46.466666666666669</v>
      </c>
      <c r="H52" s="37">
        <v>50.566666666666677</v>
      </c>
      <c r="I52" s="37">
        <v>51.733333333333334</v>
      </c>
      <c r="J52" s="37">
        <v>52.616666666666681</v>
      </c>
      <c r="K52" s="28">
        <v>50.85</v>
      </c>
      <c r="L52" s="28">
        <v>48.8</v>
      </c>
      <c r="M52" s="28">
        <v>322.86106000000001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353.4</v>
      </c>
      <c r="D53" s="37">
        <v>353.83333333333331</v>
      </c>
      <c r="E53" s="37">
        <v>349.36666666666662</v>
      </c>
      <c r="F53" s="37">
        <v>345.33333333333331</v>
      </c>
      <c r="G53" s="37">
        <v>340.86666666666662</v>
      </c>
      <c r="H53" s="37">
        <v>357.86666666666662</v>
      </c>
      <c r="I53" s="37">
        <v>362.33333333333331</v>
      </c>
      <c r="J53" s="37">
        <v>366.36666666666662</v>
      </c>
      <c r="K53" s="28">
        <v>358.3</v>
      </c>
      <c r="L53" s="28">
        <v>349.8</v>
      </c>
      <c r="M53" s="28">
        <v>25.2439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711.5</v>
      </c>
      <c r="D54" s="37">
        <v>712.15</v>
      </c>
      <c r="E54" s="37">
        <v>703.8</v>
      </c>
      <c r="F54" s="37">
        <v>696.1</v>
      </c>
      <c r="G54" s="37">
        <v>687.75</v>
      </c>
      <c r="H54" s="37">
        <v>719.84999999999991</v>
      </c>
      <c r="I54" s="37">
        <v>728.2</v>
      </c>
      <c r="J54" s="37">
        <v>735.89999999999986</v>
      </c>
      <c r="K54" s="28">
        <v>720.5</v>
      </c>
      <c r="L54" s="28">
        <v>704.45</v>
      </c>
      <c r="M54" s="28">
        <v>48.192740000000001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338.55</v>
      </c>
      <c r="D55" s="37">
        <v>341.81666666666666</v>
      </c>
      <c r="E55" s="37">
        <v>333.73333333333335</v>
      </c>
      <c r="F55" s="37">
        <v>328.91666666666669</v>
      </c>
      <c r="G55" s="37">
        <v>320.83333333333337</v>
      </c>
      <c r="H55" s="37">
        <v>346.63333333333333</v>
      </c>
      <c r="I55" s="37">
        <v>354.7166666666667</v>
      </c>
      <c r="J55" s="37">
        <v>359.5333333333333</v>
      </c>
      <c r="K55" s="28">
        <v>349.9</v>
      </c>
      <c r="L55" s="28">
        <v>337</v>
      </c>
      <c r="M55" s="28">
        <v>13.219440000000001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13612.8</v>
      </c>
      <c r="D56" s="37">
        <v>13653.916666666666</v>
      </c>
      <c r="E56" s="37">
        <v>13458.883333333331</v>
      </c>
      <c r="F56" s="37">
        <v>13304.966666666665</v>
      </c>
      <c r="G56" s="37">
        <v>13109.933333333331</v>
      </c>
      <c r="H56" s="37">
        <v>13807.833333333332</v>
      </c>
      <c r="I56" s="37">
        <v>14002.866666666669</v>
      </c>
      <c r="J56" s="37">
        <v>14156.783333333333</v>
      </c>
      <c r="K56" s="28">
        <v>13848.95</v>
      </c>
      <c r="L56" s="28">
        <v>13500</v>
      </c>
      <c r="M56" s="28">
        <v>0.23929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3252.05</v>
      </c>
      <c r="D57" s="37">
        <v>3271.7833333333333</v>
      </c>
      <c r="E57" s="37">
        <v>3205.2666666666664</v>
      </c>
      <c r="F57" s="37">
        <v>3158.4833333333331</v>
      </c>
      <c r="G57" s="37">
        <v>3091.9666666666662</v>
      </c>
      <c r="H57" s="37">
        <v>3318.5666666666666</v>
      </c>
      <c r="I57" s="37">
        <v>3385.0833333333339</v>
      </c>
      <c r="J57" s="37">
        <v>3431.8666666666668</v>
      </c>
      <c r="K57" s="28">
        <v>3338.3</v>
      </c>
      <c r="L57" s="28">
        <v>3225</v>
      </c>
      <c r="M57" s="28">
        <v>4.03409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652.29999999999995</v>
      </c>
      <c r="D58" s="37">
        <v>656.51666666666665</v>
      </c>
      <c r="E58" s="37">
        <v>638.0333333333333</v>
      </c>
      <c r="F58" s="37">
        <v>623.76666666666665</v>
      </c>
      <c r="G58" s="37">
        <v>605.2833333333333</v>
      </c>
      <c r="H58" s="37">
        <v>670.7833333333333</v>
      </c>
      <c r="I58" s="37">
        <v>689.26666666666665</v>
      </c>
      <c r="J58" s="37">
        <v>703.5333333333333</v>
      </c>
      <c r="K58" s="28">
        <v>675</v>
      </c>
      <c r="L58" s="28">
        <v>642.25</v>
      </c>
      <c r="M58" s="28">
        <v>8.4860799999999994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201.35</v>
      </c>
      <c r="D59" s="37">
        <v>206.65</v>
      </c>
      <c r="E59" s="37">
        <v>194.45000000000002</v>
      </c>
      <c r="F59" s="37">
        <v>187.55</v>
      </c>
      <c r="G59" s="37">
        <v>175.35000000000002</v>
      </c>
      <c r="H59" s="37">
        <v>213.55</v>
      </c>
      <c r="I59" s="37">
        <v>225.75</v>
      </c>
      <c r="J59" s="37">
        <v>232.65</v>
      </c>
      <c r="K59" s="28">
        <v>218.85</v>
      </c>
      <c r="L59" s="28">
        <v>199.75</v>
      </c>
      <c r="M59" s="28">
        <v>308.64240999999998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105.05</v>
      </c>
      <c r="D60" s="37">
        <v>105.31666666666666</v>
      </c>
      <c r="E60" s="37">
        <v>104.28333333333333</v>
      </c>
      <c r="F60" s="37">
        <v>103.51666666666667</v>
      </c>
      <c r="G60" s="37">
        <v>102.48333333333333</v>
      </c>
      <c r="H60" s="37">
        <v>106.08333333333333</v>
      </c>
      <c r="I60" s="37">
        <v>107.11666666666666</v>
      </c>
      <c r="J60" s="37">
        <v>107.88333333333333</v>
      </c>
      <c r="K60" s="28">
        <v>106.35</v>
      </c>
      <c r="L60" s="28">
        <v>104.55</v>
      </c>
      <c r="M60" s="28">
        <v>5.8533900000000001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635.4</v>
      </c>
      <c r="D61" s="37">
        <v>632.79999999999995</v>
      </c>
      <c r="E61" s="37">
        <v>621.14999999999986</v>
      </c>
      <c r="F61" s="37">
        <v>606.89999999999986</v>
      </c>
      <c r="G61" s="37">
        <v>595.24999999999977</v>
      </c>
      <c r="H61" s="37">
        <v>647.04999999999995</v>
      </c>
      <c r="I61" s="37">
        <v>658.7</v>
      </c>
      <c r="J61" s="37">
        <v>672.95</v>
      </c>
      <c r="K61" s="28">
        <v>644.45000000000005</v>
      </c>
      <c r="L61" s="28">
        <v>618.54999999999995</v>
      </c>
      <c r="M61" s="28">
        <v>29.66225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938.3</v>
      </c>
      <c r="D62" s="37">
        <v>934.1</v>
      </c>
      <c r="E62" s="37">
        <v>926.2</v>
      </c>
      <c r="F62" s="37">
        <v>914.1</v>
      </c>
      <c r="G62" s="37">
        <v>906.2</v>
      </c>
      <c r="H62" s="37">
        <v>946.2</v>
      </c>
      <c r="I62" s="37">
        <v>954.09999999999991</v>
      </c>
      <c r="J62" s="37">
        <v>966.2</v>
      </c>
      <c r="K62" s="28">
        <v>942</v>
      </c>
      <c r="L62" s="28">
        <v>922</v>
      </c>
      <c r="M62" s="28">
        <v>20.47297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124.25</v>
      </c>
      <c r="D63" s="37">
        <v>124.58333333333333</v>
      </c>
      <c r="E63" s="37">
        <v>122.96666666666665</v>
      </c>
      <c r="F63" s="37">
        <v>121.68333333333332</v>
      </c>
      <c r="G63" s="37">
        <v>120.06666666666665</v>
      </c>
      <c r="H63" s="37">
        <v>125.86666666666666</v>
      </c>
      <c r="I63" s="37">
        <v>127.48333333333333</v>
      </c>
      <c r="J63" s="37">
        <v>128.76666666666665</v>
      </c>
      <c r="K63" s="28">
        <v>126.2</v>
      </c>
      <c r="L63" s="28">
        <v>123.3</v>
      </c>
      <c r="M63" s="28">
        <v>5.2672999999999996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183.05</v>
      </c>
      <c r="D64" s="37">
        <v>183.51666666666665</v>
      </c>
      <c r="E64" s="37">
        <v>181.08333333333331</v>
      </c>
      <c r="F64" s="37">
        <v>179.11666666666667</v>
      </c>
      <c r="G64" s="37">
        <v>176.68333333333334</v>
      </c>
      <c r="H64" s="37">
        <v>185.48333333333329</v>
      </c>
      <c r="I64" s="37">
        <v>187.91666666666663</v>
      </c>
      <c r="J64" s="37">
        <v>189.88333333333327</v>
      </c>
      <c r="K64" s="28">
        <v>185.95</v>
      </c>
      <c r="L64" s="28">
        <v>181.55</v>
      </c>
      <c r="M64" s="28">
        <v>105.49451000000001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3857.55</v>
      </c>
      <c r="D65" s="37">
        <v>3851.15</v>
      </c>
      <c r="E65" s="37">
        <v>3773.4</v>
      </c>
      <c r="F65" s="37">
        <v>3689.25</v>
      </c>
      <c r="G65" s="37">
        <v>3611.5</v>
      </c>
      <c r="H65" s="37">
        <v>3935.3</v>
      </c>
      <c r="I65" s="37">
        <v>4013.05</v>
      </c>
      <c r="J65" s="37">
        <v>4097.2000000000007</v>
      </c>
      <c r="K65" s="28">
        <v>3928.9</v>
      </c>
      <c r="L65" s="28">
        <v>3767</v>
      </c>
      <c r="M65" s="28">
        <v>4.8231900000000003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1581.2</v>
      </c>
      <c r="D66" s="37">
        <v>1581.1499999999999</v>
      </c>
      <c r="E66" s="37">
        <v>1568.2499999999998</v>
      </c>
      <c r="F66" s="37">
        <v>1555.3</v>
      </c>
      <c r="G66" s="37">
        <v>1542.3999999999999</v>
      </c>
      <c r="H66" s="37">
        <v>1594.0999999999997</v>
      </c>
      <c r="I66" s="37">
        <v>1606.9999999999998</v>
      </c>
      <c r="J66" s="37">
        <v>1619.9499999999996</v>
      </c>
      <c r="K66" s="28">
        <v>1594.05</v>
      </c>
      <c r="L66" s="28">
        <v>1568.2</v>
      </c>
      <c r="M66" s="28">
        <v>3.38673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624.6</v>
      </c>
      <c r="D67" s="37">
        <v>627.25</v>
      </c>
      <c r="E67" s="37">
        <v>617.45000000000005</v>
      </c>
      <c r="F67" s="37">
        <v>610.30000000000007</v>
      </c>
      <c r="G67" s="37">
        <v>600.50000000000011</v>
      </c>
      <c r="H67" s="37">
        <v>634.4</v>
      </c>
      <c r="I67" s="37">
        <v>644.19999999999993</v>
      </c>
      <c r="J67" s="37">
        <v>651.34999999999991</v>
      </c>
      <c r="K67" s="28">
        <v>637.04999999999995</v>
      </c>
      <c r="L67" s="28">
        <v>620.1</v>
      </c>
      <c r="M67" s="28">
        <v>17.685590000000001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903.4</v>
      </c>
      <c r="D68" s="37">
        <v>902.08333333333337</v>
      </c>
      <c r="E68" s="37">
        <v>882.06666666666672</v>
      </c>
      <c r="F68" s="37">
        <v>860.73333333333335</v>
      </c>
      <c r="G68" s="37">
        <v>840.7166666666667</v>
      </c>
      <c r="H68" s="37">
        <v>923.41666666666674</v>
      </c>
      <c r="I68" s="37">
        <v>943.43333333333339</v>
      </c>
      <c r="J68" s="37">
        <v>964.76666666666677</v>
      </c>
      <c r="K68" s="28">
        <v>922.1</v>
      </c>
      <c r="L68" s="28">
        <v>880.75</v>
      </c>
      <c r="M68" s="28">
        <v>5.50509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357.95</v>
      </c>
      <c r="D69" s="37">
        <v>358.85000000000008</v>
      </c>
      <c r="E69" s="37">
        <v>353.70000000000016</v>
      </c>
      <c r="F69" s="37">
        <v>349.4500000000001</v>
      </c>
      <c r="G69" s="37">
        <v>344.30000000000018</v>
      </c>
      <c r="H69" s="37">
        <v>363.10000000000014</v>
      </c>
      <c r="I69" s="37">
        <v>368.25000000000011</v>
      </c>
      <c r="J69" s="37">
        <v>372.50000000000011</v>
      </c>
      <c r="K69" s="28">
        <v>364</v>
      </c>
      <c r="L69" s="28">
        <v>354.6</v>
      </c>
      <c r="M69" s="28">
        <v>6.8117999999999999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988.75</v>
      </c>
      <c r="D70" s="37">
        <v>993.29999999999984</v>
      </c>
      <c r="E70" s="37">
        <v>974.74999999999966</v>
      </c>
      <c r="F70" s="37">
        <v>960.74999999999977</v>
      </c>
      <c r="G70" s="37">
        <v>942.19999999999959</v>
      </c>
      <c r="H70" s="37">
        <v>1007.2999999999997</v>
      </c>
      <c r="I70" s="37">
        <v>1025.8499999999999</v>
      </c>
      <c r="J70" s="37">
        <v>1039.8499999999999</v>
      </c>
      <c r="K70" s="28">
        <v>1011.85</v>
      </c>
      <c r="L70" s="28">
        <v>979.3</v>
      </c>
      <c r="M70" s="28">
        <v>3.6249699999999998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327.2</v>
      </c>
      <c r="D71" s="37">
        <v>328.06666666666666</v>
      </c>
      <c r="E71" s="37">
        <v>323.48333333333335</v>
      </c>
      <c r="F71" s="37">
        <v>319.76666666666671</v>
      </c>
      <c r="G71" s="37">
        <v>315.18333333333339</v>
      </c>
      <c r="H71" s="37">
        <v>331.7833333333333</v>
      </c>
      <c r="I71" s="37">
        <v>336.36666666666667</v>
      </c>
      <c r="J71" s="37">
        <v>340.08333333333326</v>
      </c>
      <c r="K71" s="28">
        <v>332.65</v>
      </c>
      <c r="L71" s="28">
        <v>324.35000000000002</v>
      </c>
      <c r="M71" s="28">
        <v>55.885449999999999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504.55</v>
      </c>
      <c r="D72" s="37">
        <v>506.66666666666669</v>
      </c>
      <c r="E72" s="37">
        <v>499.93333333333339</v>
      </c>
      <c r="F72" s="37">
        <v>495.31666666666672</v>
      </c>
      <c r="G72" s="37">
        <v>488.58333333333343</v>
      </c>
      <c r="H72" s="37">
        <v>511.28333333333336</v>
      </c>
      <c r="I72" s="37">
        <v>518.01666666666665</v>
      </c>
      <c r="J72" s="37">
        <v>522.63333333333333</v>
      </c>
      <c r="K72" s="28">
        <v>513.4</v>
      </c>
      <c r="L72" s="28">
        <v>502.05</v>
      </c>
      <c r="M72" s="28">
        <v>14.43702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1452.8</v>
      </c>
      <c r="D73" s="37">
        <v>1435.4333333333334</v>
      </c>
      <c r="E73" s="37">
        <v>1402.3666666666668</v>
      </c>
      <c r="F73" s="37">
        <v>1351.9333333333334</v>
      </c>
      <c r="G73" s="37">
        <v>1318.8666666666668</v>
      </c>
      <c r="H73" s="37">
        <v>1485.8666666666668</v>
      </c>
      <c r="I73" s="37">
        <v>1518.9333333333334</v>
      </c>
      <c r="J73" s="37">
        <v>1569.3666666666668</v>
      </c>
      <c r="K73" s="28">
        <v>1468.5</v>
      </c>
      <c r="L73" s="28">
        <v>1385</v>
      </c>
      <c r="M73" s="28">
        <v>1.99132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1998.1</v>
      </c>
      <c r="D74" s="37">
        <v>1999.5833333333333</v>
      </c>
      <c r="E74" s="37">
        <v>1945.5666666666666</v>
      </c>
      <c r="F74" s="37">
        <v>1893.0333333333333</v>
      </c>
      <c r="G74" s="37">
        <v>1839.0166666666667</v>
      </c>
      <c r="H74" s="37">
        <v>2052.1166666666668</v>
      </c>
      <c r="I74" s="37">
        <v>2106.1333333333332</v>
      </c>
      <c r="J74" s="37">
        <v>2158.6666666666665</v>
      </c>
      <c r="K74" s="28">
        <v>2053.6</v>
      </c>
      <c r="L74" s="28">
        <v>1947.05</v>
      </c>
      <c r="M74" s="28">
        <v>8.7648499999999991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46.65</v>
      </c>
      <c r="D75" s="37">
        <v>47.9</v>
      </c>
      <c r="E75" s="37">
        <v>44.449999999999996</v>
      </c>
      <c r="F75" s="37">
        <v>42.25</v>
      </c>
      <c r="G75" s="37">
        <v>38.799999999999997</v>
      </c>
      <c r="H75" s="37">
        <v>50.099999999999994</v>
      </c>
      <c r="I75" s="37">
        <v>53.55</v>
      </c>
      <c r="J75" s="37">
        <v>55.749999999999993</v>
      </c>
      <c r="K75" s="28">
        <v>51.35</v>
      </c>
      <c r="L75" s="28">
        <v>45.7</v>
      </c>
      <c r="M75" s="28">
        <v>47.422879999999999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4231.1000000000004</v>
      </c>
      <c r="D76" s="37">
        <v>4203.3666666666668</v>
      </c>
      <c r="E76" s="37">
        <v>4152.7333333333336</v>
      </c>
      <c r="F76" s="37">
        <v>4074.3666666666668</v>
      </c>
      <c r="G76" s="37">
        <v>4023.7333333333336</v>
      </c>
      <c r="H76" s="37">
        <v>4281.7333333333336</v>
      </c>
      <c r="I76" s="37">
        <v>4332.3666666666668</v>
      </c>
      <c r="J76" s="37">
        <v>4410.7333333333336</v>
      </c>
      <c r="K76" s="28">
        <v>4254</v>
      </c>
      <c r="L76" s="28">
        <v>4125</v>
      </c>
      <c r="M76" s="28">
        <v>2.6255500000000001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3824.25</v>
      </c>
      <c r="D77" s="37">
        <v>3841.1166666666668</v>
      </c>
      <c r="E77" s="37">
        <v>3749.1333333333337</v>
      </c>
      <c r="F77" s="37">
        <v>3674.0166666666669</v>
      </c>
      <c r="G77" s="37">
        <v>3582.0333333333338</v>
      </c>
      <c r="H77" s="37">
        <v>3916.2333333333336</v>
      </c>
      <c r="I77" s="37">
        <v>4008.2166666666672</v>
      </c>
      <c r="J77" s="37">
        <v>4083.3333333333335</v>
      </c>
      <c r="K77" s="28">
        <v>3933.1</v>
      </c>
      <c r="L77" s="28">
        <v>3766</v>
      </c>
      <c r="M77" s="28">
        <v>3.1587299999999998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2360.9</v>
      </c>
      <c r="D78" s="37">
        <v>2371.15</v>
      </c>
      <c r="E78" s="37">
        <v>2323.3000000000002</v>
      </c>
      <c r="F78" s="37">
        <v>2285.7000000000003</v>
      </c>
      <c r="G78" s="37">
        <v>2237.8500000000004</v>
      </c>
      <c r="H78" s="37">
        <v>2408.75</v>
      </c>
      <c r="I78" s="37">
        <v>2456.5999999999995</v>
      </c>
      <c r="J78" s="37">
        <v>2494.1999999999998</v>
      </c>
      <c r="K78" s="28">
        <v>2419</v>
      </c>
      <c r="L78" s="28">
        <v>2333.5500000000002</v>
      </c>
      <c r="M78" s="28">
        <v>1.43628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3905.8</v>
      </c>
      <c r="D79" s="37">
        <v>3904.1333333333332</v>
      </c>
      <c r="E79" s="37">
        <v>3872.3166666666666</v>
      </c>
      <c r="F79" s="37">
        <v>3838.8333333333335</v>
      </c>
      <c r="G79" s="37">
        <v>3807.0166666666669</v>
      </c>
      <c r="H79" s="37">
        <v>3937.6166666666663</v>
      </c>
      <c r="I79" s="37">
        <v>3969.4333333333329</v>
      </c>
      <c r="J79" s="37">
        <v>4002.9166666666661</v>
      </c>
      <c r="K79" s="28">
        <v>3935.95</v>
      </c>
      <c r="L79" s="28">
        <v>3870.65</v>
      </c>
      <c r="M79" s="28">
        <v>1.77355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2344.3000000000002</v>
      </c>
      <c r="D80" s="37">
        <v>2341.5833333333335</v>
      </c>
      <c r="E80" s="37">
        <v>2312.7166666666672</v>
      </c>
      <c r="F80" s="37">
        <v>2281.1333333333337</v>
      </c>
      <c r="G80" s="37">
        <v>2252.2666666666673</v>
      </c>
      <c r="H80" s="37">
        <v>2373.166666666667</v>
      </c>
      <c r="I80" s="37">
        <v>2402.0333333333328</v>
      </c>
      <c r="J80" s="37">
        <v>2433.6166666666668</v>
      </c>
      <c r="K80" s="28">
        <v>2370.4499999999998</v>
      </c>
      <c r="L80" s="28">
        <v>2310</v>
      </c>
      <c r="M80" s="28">
        <v>4.0321800000000003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472.2</v>
      </c>
      <c r="D81" s="37">
        <v>469.7166666666667</v>
      </c>
      <c r="E81" s="37">
        <v>464.23333333333341</v>
      </c>
      <c r="F81" s="37">
        <v>456.26666666666671</v>
      </c>
      <c r="G81" s="37">
        <v>450.78333333333342</v>
      </c>
      <c r="H81" s="37">
        <v>477.68333333333339</v>
      </c>
      <c r="I81" s="37">
        <v>483.16666666666674</v>
      </c>
      <c r="J81" s="37">
        <v>491.13333333333338</v>
      </c>
      <c r="K81" s="28">
        <v>475.2</v>
      </c>
      <c r="L81" s="28">
        <v>461.75</v>
      </c>
      <c r="M81" s="28">
        <v>1.2290099999999999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1178.4000000000001</v>
      </c>
      <c r="D82" s="37">
        <v>1200.3166666666666</v>
      </c>
      <c r="E82" s="37">
        <v>1133.0833333333333</v>
      </c>
      <c r="F82" s="37">
        <v>1087.7666666666667</v>
      </c>
      <c r="G82" s="37">
        <v>1020.5333333333333</v>
      </c>
      <c r="H82" s="37">
        <v>1245.6333333333332</v>
      </c>
      <c r="I82" s="37">
        <v>1312.8666666666668</v>
      </c>
      <c r="J82" s="37">
        <v>1358.1833333333332</v>
      </c>
      <c r="K82" s="28">
        <v>1267.55</v>
      </c>
      <c r="L82" s="28">
        <v>1155</v>
      </c>
      <c r="M82" s="28">
        <v>2.6720899999999999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1557.6</v>
      </c>
      <c r="D83" s="37">
        <v>1555.8666666666668</v>
      </c>
      <c r="E83" s="37">
        <v>1535.8333333333335</v>
      </c>
      <c r="F83" s="37">
        <v>1514.0666666666666</v>
      </c>
      <c r="G83" s="37">
        <v>1494.0333333333333</v>
      </c>
      <c r="H83" s="37">
        <v>1577.6333333333337</v>
      </c>
      <c r="I83" s="37">
        <v>1597.666666666667</v>
      </c>
      <c r="J83" s="37">
        <v>1619.4333333333338</v>
      </c>
      <c r="K83" s="28">
        <v>1575.9</v>
      </c>
      <c r="L83" s="28">
        <v>1534.1</v>
      </c>
      <c r="M83" s="28">
        <v>2.6312700000000002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148.4</v>
      </c>
      <c r="D84" s="37">
        <v>147.18333333333334</v>
      </c>
      <c r="E84" s="37">
        <v>144.71666666666667</v>
      </c>
      <c r="F84" s="37">
        <v>141.03333333333333</v>
      </c>
      <c r="G84" s="37">
        <v>138.56666666666666</v>
      </c>
      <c r="H84" s="37">
        <v>150.86666666666667</v>
      </c>
      <c r="I84" s="37">
        <v>153.33333333333337</v>
      </c>
      <c r="J84" s="37">
        <v>157.01666666666668</v>
      </c>
      <c r="K84" s="28">
        <v>149.65</v>
      </c>
      <c r="L84" s="28">
        <v>143.5</v>
      </c>
      <c r="M84" s="28">
        <v>39.869430000000001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93.8</v>
      </c>
      <c r="D85" s="37">
        <v>92.683333333333323</v>
      </c>
      <c r="E85" s="37">
        <v>90.46666666666664</v>
      </c>
      <c r="F85" s="37">
        <v>87.133333333333312</v>
      </c>
      <c r="G85" s="37">
        <v>84.916666666666629</v>
      </c>
      <c r="H85" s="37">
        <v>96.016666666666652</v>
      </c>
      <c r="I85" s="37">
        <v>98.23333333333332</v>
      </c>
      <c r="J85" s="37">
        <v>101.56666666666666</v>
      </c>
      <c r="K85" s="28">
        <v>94.9</v>
      </c>
      <c r="L85" s="28">
        <v>89.35</v>
      </c>
      <c r="M85" s="28">
        <v>297.4074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245.85</v>
      </c>
      <c r="D86" s="37">
        <v>246.76666666666665</v>
      </c>
      <c r="E86" s="37">
        <v>243.7833333333333</v>
      </c>
      <c r="F86" s="37">
        <v>241.71666666666664</v>
      </c>
      <c r="G86" s="37">
        <v>238.73333333333329</v>
      </c>
      <c r="H86" s="37">
        <v>248.83333333333331</v>
      </c>
      <c r="I86" s="37">
        <v>251.81666666666666</v>
      </c>
      <c r="J86" s="37">
        <v>253.88333333333333</v>
      </c>
      <c r="K86" s="28">
        <v>249.75</v>
      </c>
      <c r="L86" s="28">
        <v>244.7</v>
      </c>
      <c r="M86" s="28">
        <v>12.634639999999999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156.1</v>
      </c>
      <c r="D87" s="37">
        <v>157.18333333333331</v>
      </c>
      <c r="E87" s="37">
        <v>154.41666666666663</v>
      </c>
      <c r="F87" s="37">
        <v>152.73333333333332</v>
      </c>
      <c r="G87" s="37">
        <v>149.96666666666664</v>
      </c>
      <c r="H87" s="37">
        <v>158.86666666666662</v>
      </c>
      <c r="I87" s="37">
        <v>161.63333333333333</v>
      </c>
      <c r="J87" s="37">
        <v>163.31666666666661</v>
      </c>
      <c r="K87" s="28">
        <v>159.94999999999999</v>
      </c>
      <c r="L87" s="28">
        <v>155.5</v>
      </c>
      <c r="M87" s="28">
        <v>71.126609999999999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33.85</v>
      </c>
      <c r="D88" s="37">
        <v>34.216666666666669</v>
      </c>
      <c r="E88" s="37">
        <v>33.283333333333339</v>
      </c>
      <c r="F88" s="37">
        <v>32.716666666666669</v>
      </c>
      <c r="G88" s="37">
        <v>31.783333333333339</v>
      </c>
      <c r="H88" s="37">
        <v>34.783333333333339</v>
      </c>
      <c r="I88" s="37">
        <v>35.716666666666676</v>
      </c>
      <c r="J88" s="37">
        <v>36.283333333333339</v>
      </c>
      <c r="K88" s="28">
        <v>35.15</v>
      </c>
      <c r="L88" s="28">
        <v>33.65</v>
      </c>
      <c r="M88" s="28">
        <v>87.394589999999994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3031.15</v>
      </c>
      <c r="D89" s="37">
        <v>3014.1666666666665</v>
      </c>
      <c r="E89" s="37">
        <v>2987.9833333333331</v>
      </c>
      <c r="F89" s="37">
        <v>2944.8166666666666</v>
      </c>
      <c r="G89" s="37">
        <v>2918.6333333333332</v>
      </c>
      <c r="H89" s="37">
        <v>3057.333333333333</v>
      </c>
      <c r="I89" s="37">
        <v>3083.5166666666664</v>
      </c>
      <c r="J89" s="37">
        <v>3126.6833333333329</v>
      </c>
      <c r="K89" s="28">
        <v>3040.35</v>
      </c>
      <c r="L89" s="28">
        <v>2971</v>
      </c>
      <c r="M89" s="28">
        <v>4.7268499999999998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415.7</v>
      </c>
      <c r="D90" s="37">
        <v>412.75</v>
      </c>
      <c r="E90" s="37">
        <v>406.95</v>
      </c>
      <c r="F90" s="37">
        <v>398.2</v>
      </c>
      <c r="G90" s="37">
        <v>392.4</v>
      </c>
      <c r="H90" s="37">
        <v>421.5</v>
      </c>
      <c r="I90" s="37">
        <v>427.29999999999995</v>
      </c>
      <c r="J90" s="37">
        <v>436.05</v>
      </c>
      <c r="K90" s="28">
        <v>418.55</v>
      </c>
      <c r="L90" s="28">
        <v>404</v>
      </c>
      <c r="M90" s="28">
        <v>5.6455900000000003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757.35</v>
      </c>
      <c r="D91" s="37">
        <v>756.86666666666667</v>
      </c>
      <c r="E91" s="37">
        <v>749.13333333333333</v>
      </c>
      <c r="F91" s="37">
        <v>740.91666666666663</v>
      </c>
      <c r="G91" s="37">
        <v>733.18333333333328</v>
      </c>
      <c r="H91" s="37">
        <v>765.08333333333337</v>
      </c>
      <c r="I91" s="37">
        <v>772.81666666666672</v>
      </c>
      <c r="J91" s="37">
        <v>781.03333333333342</v>
      </c>
      <c r="K91" s="28">
        <v>764.6</v>
      </c>
      <c r="L91" s="28">
        <v>748.65</v>
      </c>
      <c r="M91" s="28">
        <v>6.4209500000000004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475.65</v>
      </c>
      <c r="D92" s="37">
        <v>471.26666666666665</v>
      </c>
      <c r="E92" s="37">
        <v>462.5333333333333</v>
      </c>
      <c r="F92" s="37">
        <v>449.41666666666663</v>
      </c>
      <c r="G92" s="37">
        <v>440.68333333333328</v>
      </c>
      <c r="H92" s="37">
        <v>484.38333333333333</v>
      </c>
      <c r="I92" s="37">
        <v>493.11666666666667</v>
      </c>
      <c r="J92" s="37">
        <v>506.23333333333335</v>
      </c>
      <c r="K92" s="28">
        <v>480</v>
      </c>
      <c r="L92" s="28">
        <v>458.15</v>
      </c>
      <c r="M92" s="28">
        <v>1.10025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1395.95</v>
      </c>
      <c r="D93" s="37">
        <v>1405.6499999999999</v>
      </c>
      <c r="E93" s="37">
        <v>1380.2999999999997</v>
      </c>
      <c r="F93" s="37">
        <v>1364.6499999999999</v>
      </c>
      <c r="G93" s="37">
        <v>1339.2999999999997</v>
      </c>
      <c r="H93" s="37">
        <v>1421.2999999999997</v>
      </c>
      <c r="I93" s="37">
        <v>1446.6499999999996</v>
      </c>
      <c r="J93" s="37">
        <v>1462.2999999999997</v>
      </c>
      <c r="K93" s="28">
        <v>1431</v>
      </c>
      <c r="L93" s="28">
        <v>1390</v>
      </c>
      <c r="M93" s="28">
        <v>6.9512600000000004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1551.75</v>
      </c>
      <c r="D94" s="37">
        <v>1554</v>
      </c>
      <c r="E94" s="37">
        <v>1534.35</v>
      </c>
      <c r="F94" s="37">
        <v>1516.9499999999998</v>
      </c>
      <c r="G94" s="37">
        <v>1497.2999999999997</v>
      </c>
      <c r="H94" s="37">
        <v>1571.4</v>
      </c>
      <c r="I94" s="37">
        <v>1591.0500000000002</v>
      </c>
      <c r="J94" s="37">
        <v>1608.4500000000003</v>
      </c>
      <c r="K94" s="28">
        <v>1573.65</v>
      </c>
      <c r="L94" s="28">
        <v>1536.6</v>
      </c>
      <c r="M94" s="28">
        <v>9.6158699999999993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519.20000000000005</v>
      </c>
      <c r="D95" s="37">
        <v>516.05000000000007</v>
      </c>
      <c r="E95" s="37">
        <v>507.60000000000014</v>
      </c>
      <c r="F95" s="37">
        <v>496.00000000000006</v>
      </c>
      <c r="G95" s="37">
        <v>487.55000000000013</v>
      </c>
      <c r="H95" s="37">
        <v>527.65000000000009</v>
      </c>
      <c r="I95" s="37">
        <v>536.10000000000014</v>
      </c>
      <c r="J95" s="37">
        <v>547.70000000000016</v>
      </c>
      <c r="K95" s="28">
        <v>524.5</v>
      </c>
      <c r="L95" s="28">
        <v>504.45</v>
      </c>
      <c r="M95" s="28">
        <v>12.77928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261.10000000000002</v>
      </c>
      <c r="D96" s="37">
        <v>259.40000000000003</v>
      </c>
      <c r="E96" s="37">
        <v>255.05000000000007</v>
      </c>
      <c r="F96" s="37">
        <v>249.00000000000003</v>
      </c>
      <c r="G96" s="37">
        <v>244.65000000000006</v>
      </c>
      <c r="H96" s="37">
        <v>265.45000000000005</v>
      </c>
      <c r="I96" s="37">
        <v>269.80000000000007</v>
      </c>
      <c r="J96" s="37">
        <v>275.85000000000008</v>
      </c>
      <c r="K96" s="28">
        <v>263.75</v>
      </c>
      <c r="L96" s="28">
        <v>253.35</v>
      </c>
      <c r="M96" s="28">
        <v>8.2819500000000001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1076.0999999999999</v>
      </c>
      <c r="D97" s="37">
        <v>1064.3666666666666</v>
      </c>
      <c r="E97" s="37">
        <v>1045.833333333333</v>
      </c>
      <c r="F97" s="37">
        <v>1015.5666666666664</v>
      </c>
      <c r="G97" s="37">
        <v>997.03333333333285</v>
      </c>
      <c r="H97" s="37">
        <v>1094.6333333333332</v>
      </c>
      <c r="I97" s="37">
        <v>1113.1666666666665</v>
      </c>
      <c r="J97" s="37">
        <v>1143.4333333333334</v>
      </c>
      <c r="K97" s="28">
        <v>1082.9000000000001</v>
      </c>
      <c r="L97" s="28">
        <v>1034.0999999999999</v>
      </c>
      <c r="M97" s="28">
        <v>42.071919999999999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1932.55</v>
      </c>
      <c r="D98" s="37">
        <v>1938.9333333333334</v>
      </c>
      <c r="E98" s="37">
        <v>1905.6166666666668</v>
      </c>
      <c r="F98" s="37">
        <v>1878.6833333333334</v>
      </c>
      <c r="G98" s="37">
        <v>1845.3666666666668</v>
      </c>
      <c r="H98" s="37">
        <v>1965.8666666666668</v>
      </c>
      <c r="I98" s="37">
        <v>1999.1833333333334</v>
      </c>
      <c r="J98" s="37">
        <v>2026.1166666666668</v>
      </c>
      <c r="K98" s="28">
        <v>1972.25</v>
      </c>
      <c r="L98" s="28">
        <v>1912</v>
      </c>
      <c r="M98" s="28">
        <v>3.6166100000000001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1319.85</v>
      </c>
      <c r="D99" s="37">
        <v>1313.95</v>
      </c>
      <c r="E99" s="37">
        <v>1301.4000000000001</v>
      </c>
      <c r="F99" s="37">
        <v>1282.95</v>
      </c>
      <c r="G99" s="37">
        <v>1270.4000000000001</v>
      </c>
      <c r="H99" s="37">
        <v>1332.4</v>
      </c>
      <c r="I99" s="37">
        <v>1344.9499999999998</v>
      </c>
      <c r="J99" s="37">
        <v>1363.4</v>
      </c>
      <c r="K99" s="28">
        <v>1326.5</v>
      </c>
      <c r="L99" s="28">
        <v>1295.5</v>
      </c>
      <c r="M99" s="28">
        <v>163.81217000000001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563.85</v>
      </c>
      <c r="D100" s="37">
        <v>563.44999999999993</v>
      </c>
      <c r="E100" s="37">
        <v>557.89999999999986</v>
      </c>
      <c r="F100" s="37">
        <v>551.94999999999993</v>
      </c>
      <c r="G100" s="37">
        <v>546.39999999999986</v>
      </c>
      <c r="H100" s="37">
        <v>569.39999999999986</v>
      </c>
      <c r="I100" s="37">
        <v>574.94999999999982</v>
      </c>
      <c r="J100" s="37">
        <v>580.89999999999986</v>
      </c>
      <c r="K100" s="28">
        <v>569</v>
      </c>
      <c r="L100" s="28">
        <v>557.5</v>
      </c>
      <c r="M100" s="28">
        <v>27.747730000000001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1215.5</v>
      </c>
      <c r="D101" s="37">
        <v>1214.9166666666667</v>
      </c>
      <c r="E101" s="37">
        <v>1193.8333333333335</v>
      </c>
      <c r="F101" s="37">
        <v>1172.1666666666667</v>
      </c>
      <c r="G101" s="37">
        <v>1151.0833333333335</v>
      </c>
      <c r="H101" s="37">
        <v>1236.5833333333335</v>
      </c>
      <c r="I101" s="37">
        <v>1257.666666666667</v>
      </c>
      <c r="J101" s="37">
        <v>1279.3333333333335</v>
      </c>
      <c r="K101" s="28">
        <v>1236</v>
      </c>
      <c r="L101" s="28">
        <v>1193.25</v>
      </c>
      <c r="M101" s="28">
        <v>8.5879100000000008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2492.75</v>
      </c>
      <c r="D102" s="37">
        <v>2512.9166666666665</v>
      </c>
      <c r="E102" s="37">
        <v>2465.833333333333</v>
      </c>
      <c r="F102" s="37">
        <v>2438.9166666666665</v>
      </c>
      <c r="G102" s="37">
        <v>2391.833333333333</v>
      </c>
      <c r="H102" s="37">
        <v>2539.833333333333</v>
      </c>
      <c r="I102" s="37">
        <v>2586.9166666666661</v>
      </c>
      <c r="J102" s="37">
        <v>2613.833333333333</v>
      </c>
      <c r="K102" s="28">
        <v>2560</v>
      </c>
      <c r="L102" s="28">
        <v>2486</v>
      </c>
      <c r="M102" s="28">
        <v>9.9695199999999993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444.1</v>
      </c>
      <c r="D103" s="37">
        <v>440.7166666666667</v>
      </c>
      <c r="E103" s="37">
        <v>432.88333333333338</v>
      </c>
      <c r="F103" s="37">
        <v>421.66666666666669</v>
      </c>
      <c r="G103" s="37">
        <v>413.83333333333337</v>
      </c>
      <c r="H103" s="37">
        <v>451.93333333333339</v>
      </c>
      <c r="I103" s="37">
        <v>459.76666666666665</v>
      </c>
      <c r="J103" s="37">
        <v>470.98333333333341</v>
      </c>
      <c r="K103" s="28">
        <v>448.55</v>
      </c>
      <c r="L103" s="28">
        <v>429.5</v>
      </c>
      <c r="M103" s="28">
        <v>107.73327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1566.65</v>
      </c>
      <c r="D104" s="37">
        <v>1563.8833333333332</v>
      </c>
      <c r="E104" s="37">
        <v>1542.7666666666664</v>
      </c>
      <c r="F104" s="37">
        <v>1518.8833333333332</v>
      </c>
      <c r="G104" s="37">
        <v>1497.7666666666664</v>
      </c>
      <c r="H104" s="37">
        <v>1587.7666666666664</v>
      </c>
      <c r="I104" s="37">
        <v>1608.8833333333332</v>
      </c>
      <c r="J104" s="37">
        <v>1632.7666666666664</v>
      </c>
      <c r="K104" s="28">
        <v>1585</v>
      </c>
      <c r="L104" s="28">
        <v>1540</v>
      </c>
      <c r="M104" s="28">
        <v>5.0009899999999998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94.4</v>
      </c>
      <c r="D105" s="37">
        <v>96.233333333333334</v>
      </c>
      <c r="E105" s="37">
        <v>89.666666666666671</v>
      </c>
      <c r="F105" s="37">
        <v>84.933333333333337</v>
      </c>
      <c r="G105" s="37">
        <v>78.366666666666674</v>
      </c>
      <c r="H105" s="37">
        <v>100.96666666666667</v>
      </c>
      <c r="I105" s="37">
        <v>107.53333333333333</v>
      </c>
      <c r="J105" s="37">
        <v>112.26666666666667</v>
      </c>
      <c r="K105" s="28">
        <v>102.8</v>
      </c>
      <c r="L105" s="28">
        <v>91.5</v>
      </c>
      <c r="M105" s="28">
        <v>157.65611999999999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268.39999999999998</v>
      </c>
      <c r="D106" s="37">
        <v>266.7</v>
      </c>
      <c r="E106" s="37">
        <v>262.7</v>
      </c>
      <c r="F106" s="37">
        <v>257</v>
      </c>
      <c r="G106" s="37">
        <v>253</v>
      </c>
      <c r="H106" s="37">
        <v>272.39999999999998</v>
      </c>
      <c r="I106" s="37">
        <v>276.39999999999998</v>
      </c>
      <c r="J106" s="37">
        <v>282.09999999999997</v>
      </c>
      <c r="K106" s="28">
        <v>270.7</v>
      </c>
      <c r="L106" s="28">
        <v>261</v>
      </c>
      <c r="M106" s="28">
        <v>30.4482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2116.65</v>
      </c>
      <c r="D107" s="37">
        <v>2122.0666666666671</v>
      </c>
      <c r="E107" s="37">
        <v>2104.733333333334</v>
      </c>
      <c r="F107" s="37">
        <v>2092.8166666666671</v>
      </c>
      <c r="G107" s="37">
        <v>2075.483333333334</v>
      </c>
      <c r="H107" s="37">
        <v>2133.983333333334</v>
      </c>
      <c r="I107" s="37">
        <v>2151.3166666666671</v>
      </c>
      <c r="J107" s="37">
        <v>2163.233333333334</v>
      </c>
      <c r="K107" s="28">
        <v>2139.4</v>
      </c>
      <c r="L107" s="28">
        <v>2110.15</v>
      </c>
      <c r="M107" s="28">
        <v>13.41414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309.05</v>
      </c>
      <c r="D108" s="37">
        <v>307.36666666666667</v>
      </c>
      <c r="E108" s="37">
        <v>303.28333333333336</v>
      </c>
      <c r="F108" s="37">
        <v>297.51666666666671</v>
      </c>
      <c r="G108" s="37">
        <v>293.43333333333339</v>
      </c>
      <c r="H108" s="37">
        <v>313.13333333333333</v>
      </c>
      <c r="I108" s="37">
        <v>317.21666666666658</v>
      </c>
      <c r="J108" s="37">
        <v>322.98333333333329</v>
      </c>
      <c r="K108" s="28">
        <v>311.45</v>
      </c>
      <c r="L108" s="28">
        <v>301.60000000000002</v>
      </c>
      <c r="M108" s="28">
        <v>6.2598799999999999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2168.3000000000002</v>
      </c>
      <c r="D109" s="37">
        <v>2154.2999999999997</v>
      </c>
      <c r="E109" s="37">
        <v>2127.5999999999995</v>
      </c>
      <c r="F109" s="37">
        <v>2086.8999999999996</v>
      </c>
      <c r="G109" s="37">
        <v>2060.1999999999994</v>
      </c>
      <c r="H109" s="37">
        <v>2194.9999999999995</v>
      </c>
      <c r="I109" s="37">
        <v>2221.6999999999994</v>
      </c>
      <c r="J109" s="37">
        <v>2262.3999999999996</v>
      </c>
      <c r="K109" s="28">
        <v>2181</v>
      </c>
      <c r="L109" s="28">
        <v>2113.6</v>
      </c>
      <c r="M109" s="28">
        <v>39.692309999999999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710.35</v>
      </c>
      <c r="D110" s="37">
        <v>711.6</v>
      </c>
      <c r="E110" s="37">
        <v>703.2</v>
      </c>
      <c r="F110" s="37">
        <v>696.05000000000007</v>
      </c>
      <c r="G110" s="37">
        <v>687.65000000000009</v>
      </c>
      <c r="H110" s="37">
        <v>718.75</v>
      </c>
      <c r="I110" s="37">
        <v>727.14999999999986</v>
      </c>
      <c r="J110" s="37">
        <v>734.3</v>
      </c>
      <c r="K110" s="28">
        <v>720</v>
      </c>
      <c r="L110" s="28">
        <v>704.45</v>
      </c>
      <c r="M110" s="28">
        <v>130.55888999999999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1264.3499999999999</v>
      </c>
      <c r="D111" s="37">
        <v>1270.6499999999999</v>
      </c>
      <c r="E111" s="37">
        <v>1250.6999999999998</v>
      </c>
      <c r="F111" s="37">
        <v>1237.05</v>
      </c>
      <c r="G111" s="37">
        <v>1217.0999999999999</v>
      </c>
      <c r="H111" s="37">
        <v>1284.2999999999997</v>
      </c>
      <c r="I111" s="37">
        <v>1304.25</v>
      </c>
      <c r="J111" s="37">
        <v>1317.8999999999996</v>
      </c>
      <c r="K111" s="28">
        <v>1290.5999999999999</v>
      </c>
      <c r="L111" s="28">
        <v>1257</v>
      </c>
      <c r="M111" s="28">
        <v>3.3140200000000002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504.85</v>
      </c>
      <c r="D112" s="37">
        <v>505.93333333333339</v>
      </c>
      <c r="E112" s="37">
        <v>498.91666666666674</v>
      </c>
      <c r="F112" s="37">
        <v>492.98333333333335</v>
      </c>
      <c r="G112" s="37">
        <v>485.9666666666667</v>
      </c>
      <c r="H112" s="37">
        <v>511.86666666666679</v>
      </c>
      <c r="I112" s="37">
        <v>518.88333333333344</v>
      </c>
      <c r="J112" s="37">
        <v>524.81666666666683</v>
      </c>
      <c r="K112" s="28">
        <v>512.95000000000005</v>
      </c>
      <c r="L112" s="28">
        <v>500</v>
      </c>
      <c r="M112" s="28">
        <v>7.5238300000000002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502.2</v>
      </c>
      <c r="D113" s="37">
        <v>504.91666666666669</v>
      </c>
      <c r="E113" s="37">
        <v>497.28333333333342</v>
      </c>
      <c r="F113" s="37">
        <v>492.36666666666673</v>
      </c>
      <c r="G113" s="37">
        <v>484.73333333333346</v>
      </c>
      <c r="H113" s="37">
        <v>509.83333333333337</v>
      </c>
      <c r="I113" s="37">
        <v>517.4666666666667</v>
      </c>
      <c r="J113" s="37">
        <v>522.38333333333333</v>
      </c>
      <c r="K113" s="28">
        <v>512.54999999999995</v>
      </c>
      <c r="L113" s="28">
        <v>500</v>
      </c>
      <c r="M113" s="28">
        <v>3.4106900000000002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37.950000000000003</v>
      </c>
      <c r="D114" s="37">
        <v>38.033333333333331</v>
      </c>
      <c r="E114" s="37">
        <v>37.416666666666664</v>
      </c>
      <c r="F114" s="37">
        <v>36.883333333333333</v>
      </c>
      <c r="G114" s="37">
        <v>36.266666666666666</v>
      </c>
      <c r="H114" s="37">
        <v>38.566666666666663</v>
      </c>
      <c r="I114" s="37">
        <v>39.183333333333337</v>
      </c>
      <c r="J114" s="37">
        <v>39.716666666666661</v>
      </c>
      <c r="K114" s="28">
        <v>38.65</v>
      </c>
      <c r="L114" s="28">
        <v>37.5</v>
      </c>
      <c r="M114" s="28">
        <v>266.23741999999999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262.95</v>
      </c>
      <c r="D115" s="37">
        <v>263.21666666666664</v>
      </c>
      <c r="E115" s="37">
        <v>260.2833333333333</v>
      </c>
      <c r="F115" s="37">
        <v>257.61666666666667</v>
      </c>
      <c r="G115" s="37">
        <v>254.68333333333334</v>
      </c>
      <c r="H115" s="37">
        <v>265.88333333333327</v>
      </c>
      <c r="I115" s="37">
        <v>268.81666666666655</v>
      </c>
      <c r="J115" s="37">
        <v>271.48333333333323</v>
      </c>
      <c r="K115" s="28">
        <v>266.14999999999998</v>
      </c>
      <c r="L115" s="28">
        <v>260.55</v>
      </c>
      <c r="M115" s="28">
        <v>214.03710000000001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4411.2</v>
      </c>
      <c r="D116" s="37">
        <v>4430.7666666666664</v>
      </c>
      <c r="E116" s="37">
        <v>4271.6333333333332</v>
      </c>
      <c r="F116" s="37">
        <v>4132.0666666666666</v>
      </c>
      <c r="G116" s="37">
        <v>3972.9333333333334</v>
      </c>
      <c r="H116" s="37">
        <v>4570.333333333333</v>
      </c>
      <c r="I116" s="37">
        <v>4729.4666666666662</v>
      </c>
      <c r="J116" s="37">
        <v>4869.0333333333328</v>
      </c>
      <c r="K116" s="28">
        <v>4589.8999999999996</v>
      </c>
      <c r="L116" s="28">
        <v>4291.2</v>
      </c>
      <c r="M116" s="28">
        <v>2.4742600000000001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150.44999999999999</v>
      </c>
      <c r="D117" s="37">
        <v>150.61666666666667</v>
      </c>
      <c r="E117" s="37">
        <v>147.98333333333335</v>
      </c>
      <c r="F117" s="37">
        <v>145.51666666666668</v>
      </c>
      <c r="G117" s="37">
        <v>142.88333333333335</v>
      </c>
      <c r="H117" s="37">
        <v>153.08333333333334</v>
      </c>
      <c r="I117" s="37">
        <v>155.71666666666667</v>
      </c>
      <c r="J117" s="37">
        <v>158.18333333333334</v>
      </c>
      <c r="K117" s="28">
        <v>153.25</v>
      </c>
      <c r="L117" s="28">
        <v>148.15</v>
      </c>
      <c r="M117" s="28">
        <v>9.4480699999999995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238.25</v>
      </c>
      <c r="D118" s="37">
        <v>241.76666666666665</v>
      </c>
      <c r="E118" s="37">
        <v>233.68333333333331</v>
      </c>
      <c r="F118" s="37">
        <v>229.11666666666665</v>
      </c>
      <c r="G118" s="37">
        <v>221.0333333333333</v>
      </c>
      <c r="H118" s="37">
        <v>246.33333333333331</v>
      </c>
      <c r="I118" s="37">
        <v>254.41666666666669</v>
      </c>
      <c r="J118" s="37">
        <v>258.98333333333335</v>
      </c>
      <c r="K118" s="28">
        <v>249.85</v>
      </c>
      <c r="L118" s="28">
        <v>237.2</v>
      </c>
      <c r="M118" s="28">
        <v>94.885379999999998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124</v>
      </c>
      <c r="D119" s="37">
        <v>123.66666666666667</v>
      </c>
      <c r="E119" s="37">
        <v>121.68333333333334</v>
      </c>
      <c r="F119" s="37">
        <v>119.36666666666666</v>
      </c>
      <c r="G119" s="37">
        <v>117.38333333333333</v>
      </c>
      <c r="H119" s="37">
        <v>125.98333333333335</v>
      </c>
      <c r="I119" s="37">
        <v>127.96666666666667</v>
      </c>
      <c r="J119" s="37">
        <v>130.28333333333336</v>
      </c>
      <c r="K119" s="28">
        <v>125.65</v>
      </c>
      <c r="L119" s="28">
        <v>121.35</v>
      </c>
      <c r="M119" s="28">
        <v>82.411640000000006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690.75</v>
      </c>
      <c r="D120" s="37">
        <v>692.48333333333323</v>
      </c>
      <c r="E120" s="37">
        <v>682.51666666666642</v>
      </c>
      <c r="F120" s="37">
        <v>674.28333333333319</v>
      </c>
      <c r="G120" s="37">
        <v>664.31666666666638</v>
      </c>
      <c r="H120" s="37">
        <v>700.71666666666647</v>
      </c>
      <c r="I120" s="37">
        <v>710.68333333333339</v>
      </c>
      <c r="J120" s="37">
        <v>718.91666666666652</v>
      </c>
      <c r="K120" s="28">
        <v>702.45</v>
      </c>
      <c r="L120" s="28">
        <v>684.25</v>
      </c>
      <c r="M120" s="28">
        <v>18.797509999999999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21.7</v>
      </c>
      <c r="D121" s="37">
        <v>21.633333333333336</v>
      </c>
      <c r="E121" s="37">
        <v>21.516666666666673</v>
      </c>
      <c r="F121" s="37">
        <v>21.333333333333336</v>
      </c>
      <c r="G121" s="37">
        <v>21.216666666666672</v>
      </c>
      <c r="H121" s="37">
        <v>21.816666666666674</v>
      </c>
      <c r="I121" s="37">
        <v>21.933333333333341</v>
      </c>
      <c r="J121" s="37">
        <v>22.116666666666674</v>
      </c>
      <c r="K121" s="28">
        <v>21.75</v>
      </c>
      <c r="L121" s="28">
        <v>21.45</v>
      </c>
      <c r="M121" s="28">
        <v>43.746810000000004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354.35</v>
      </c>
      <c r="D122" s="37">
        <v>351.45</v>
      </c>
      <c r="E122" s="37">
        <v>347.2</v>
      </c>
      <c r="F122" s="37">
        <v>340.05</v>
      </c>
      <c r="G122" s="37">
        <v>335.8</v>
      </c>
      <c r="H122" s="37">
        <v>358.59999999999997</v>
      </c>
      <c r="I122" s="37">
        <v>362.84999999999997</v>
      </c>
      <c r="J122" s="37">
        <v>369.99999999999994</v>
      </c>
      <c r="K122" s="28">
        <v>355.7</v>
      </c>
      <c r="L122" s="28">
        <v>344.3</v>
      </c>
      <c r="M122" s="28">
        <v>23.440149999999999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205.9</v>
      </c>
      <c r="D123" s="37">
        <v>202.2166666666667</v>
      </c>
      <c r="E123" s="37">
        <v>197.13333333333338</v>
      </c>
      <c r="F123" s="37">
        <v>188.36666666666667</v>
      </c>
      <c r="G123" s="37">
        <v>183.28333333333336</v>
      </c>
      <c r="H123" s="37">
        <v>210.98333333333341</v>
      </c>
      <c r="I123" s="37">
        <v>216.06666666666672</v>
      </c>
      <c r="J123" s="37">
        <v>224.83333333333343</v>
      </c>
      <c r="K123" s="28">
        <v>207.3</v>
      </c>
      <c r="L123" s="28">
        <v>193.45</v>
      </c>
      <c r="M123" s="28">
        <v>119.59126000000001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889.7</v>
      </c>
      <c r="D124" s="37">
        <v>894.5</v>
      </c>
      <c r="E124" s="37">
        <v>876.2</v>
      </c>
      <c r="F124" s="37">
        <v>862.7</v>
      </c>
      <c r="G124" s="37">
        <v>844.40000000000009</v>
      </c>
      <c r="H124" s="37">
        <v>908</v>
      </c>
      <c r="I124" s="37">
        <v>926.3</v>
      </c>
      <c r="J124" s="37">
        <v>939.8</v>
      </c>
      <c r="K124" s="28">
        <v>912.8</v>
      </c>
      <c r="L124" s="28">
        <v>881</v>
      </c>
      <c r="M124" s="28">
        <v>32.836260000000003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3820.7</v>
      </c>
      <c r="D125" s="37">
        <v>3826.4166666666665</v>
      </c>
      <c r="E125" s="37">
        <v>3754.6333333333332</v>
      </c>
      <c r="F125" s="37">
        <v>3688.5666666666666</v>
      </c>
      <c r="G125" s="37">
        <v>3616.7833333333333</v>
      </c>
      <c r="H125" s="37">
        <v>3892.4833333333331</v>
      </c>
      <c r="I125" s="37">
        <v>3964.2666666666669</v>
      </c>
      <c r="J125" s="37">
        <v>4030.333333333333</v>
      </c>
      <c r="K125" s="28">
        <v>3898.2</v>
      </c>
      <c r="L125" s="28">
        <v>3760.35</v>
      </c>
      <c r="M125" s="28">
        <v>5.2827900000000003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1570.35</v>
      </c>
      <c r="D126" s="37">
        <v>1559.7666666666664</v>
      </c>
      <c r="E126" s="37">
        <v>1532.7333333333329</v>
      </c>
      <c r="F126" s="37">
        <v>1495.1166666666666</v>
      </c>
      <c r="G126" s="37">
        <v>1468.083333333333</v>
      </c>
      <c r="H126" s="37">
        <v>1597.3833333333328</v>
      </c>
      <c r="I126" s="37">
        <v>1624.4166666666665</v>
      </c>
      <c r="J126" s="37">
        <v>1662.0333333333326</v>
      </c>
      <c r="K126" s="28">
        <v>1586.8</v>
      </c>
      <c r="L126" s="28">
        <v>1522.15</v>
      </c>
      <c r="M126" s="28">
        <v>68.322019999999995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1717.3</v>
      </c>
      <c r="D127" s="37">
        <v>1715.1166666666668</v>
      </c>
      <c r="E127" s="37">
        <v>1685.2333333333336</v>
      </c>
      <c r="F127" s="37">
        <v>1653.1666666666667</v>
      </c>
      <c r="G127" s="37">
        <v>1623.2833333333335</v>
      </c>
      <c r="H127" s="37">
        <v>1747.1833333333336</v>
      </c>
      <c r="I127" s="37">
        <v>1777.0666666666668</v>
      </c>
      <c r="J127" s="37">
        <v>1809.1333333333337</v>
      </c>
      <c r="K127" s="28">
        <v>1745</v>
      </c>
      <c r="L127" s="28">
        <v>1683.05</v>
      </c>
      <c r="M127" s="28">
        <v>3.89574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987</v>
      </c>
      <c r="D128" s="37">
        <v>990</v>
      </c>
      <c r="E128" s="37">
        <v>972</v>
      </c>
      <c r="F128" s="37">
        <v>957</v>
      </c>
      <c r="G128" s="37">
        <v>939</v>
      </c>
      <c r="H128" s="37">
        <v>1005</v>
      </c>
      <c r="I128" s="37">
        <v>1023</v>
      </c>
      <c r="J128" s="37">
        <v>1038</v>
      </c>
      <c r="K128" s="28">
        <v>1008</v>
      </c>
      <c r="L128" s="28">
        <v>975</v>
      </c>
      <c r="M128" s="28">
        <v>1.87582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285.89999999999998</v>
      </c>
      <c r="D129" s="37">
        <v>289.3</v>
      </c>
      <c r="E129" s="37">
        <v>277.60000000000002</v>
      </c>
      <c r="F129" s="37">
        <v>269.3</v>
      </c>
      <c r="G129" s="37">
        <v>257.60000000000002</v>
      </c>
      <c r="H129" s="37">
        <v>297.60000000000002</v>
      </c>
      <c r="I129" s="37">
        <v>309.29999999999995</v>
      </c>
      <c r="J129" s="37">
        <v>317.60000000000002</v>
      </c>
      <c r="K129" s="28">
        <v>301</v>
      </c>
      <c r="L129" s="28">
        <v>281</v>
      </c>
      <c r="M129" s="28">
        <v>7.0941000000000001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678.35</v>
      </c>
      <c r="D130" s="37">
        <v>677.51666666666677</v>
      </c>
      <c r="E130" s="37">
        <v>668.93333333333351</v>
      </c>
      <c r="F130" s="37">
        <v>659.51666666666677</v>
      </c>
      <c r="G130" s="37">
        <v>650.93333333333351</v>
      </c>
      <c r="H130" s="37">
        <v>686.93333333333351</v>
      </c>
      <c r="I130" s="37">
        <v>695.51666666666677</v>
      </c>
      <c r="J130" s="37">
        <v>704.93333333333351</v>
      </c>
      <c r="K130" s="28">
        <v>686.1</v>
      </c>
      <c r="L130" s="28">
        <v>668.1</v>
      </c>
      <c r="M130" s="28">
        <v>33.809469999999997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497</v>
      </c>
      <c r="D131" s="37">
        <v>495.88333333333338</v>
      </c>
      <c r="E131" s="37">
        <v>489.86666666666679</v>
      </c>
      <c r="F131" s="37">
        <v>482.73333333333341</v>
      </c>
      <c r="G131" s="37">
        <v>476.71666666666681</v>
      </c>
      <c r="H131" s="37">
        <v>503.01666666666677</v>
      </c>
      <c r="I131" s="37">
        <v>509.0333333333333</v>
      </c>
      <c r="J131" s="37">
        <v>516.16666666666674</v>
      </c>
      <c r="K131" s="28">
        <v>501.9</v>
      </c>
      <c r="L131" s="28">
        <v>488.75</v>
      </c>
      <c r="M131" s="28">
        <v>43.905239999999999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489.55</v>
      </c>
      <c r="D132" s="37">
        <v>493.06666666666661</v>
      </c>
      <c r="E132" s="37">
        <v>483.88333333333321</v>
      </c>
      <c r="F132" s="37">
        <v>478.21666666666658</v>
      </c>
      <c r="G132" s="37">
        <v>469.03333333333319</v>
      </c>
      <c r="H132" s="37">
        <v>498.73333333333323</v>
      </c>
      <c r="I132" s="37">
        <v>507.91666666666663</v>
      </c>
      <c r="J132" s="37">
        <v>513.58333333333326</v>
      </c>
      <c r="K132" s="28">
        <v>502.25</v>
      </c>
      <c r="L132" s="28">
        <v>487.4</v>
      </c>
      <c r="M132" s="28">
        <v>28.324249999999999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1767.5</v>
      </c>
      <c r="D133" s="37">
        <v>1764.8333333333333</v>
      </c>
      <c r="E133" s="37">
        <v>1745.6666666666665</v>
      </c>
      <c r="F133" s="37">
        <v>1723.8333333333333</v>
      </c>
      <c r="G133" s="37">
        <v>1704.6666666666665</v>
      </c>
      <c r="H133" s="37">
        <v>1786.6666666666665</v>
      </c>
      <c r="I133" s="37">
        <v>1805.833333333333</v>
      </c>
      <c r="J133" s="37">
        <v>1827.6666666666665</v>
      </c>
      <c r="K133" s="28">
        <v>1784</v>
      </c>
      <c r="L133" s="28">
        <v>1743</v>
      </c>
      <c r="M133" s="28">
        <v>21.693619999999999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80.45</v>
      </c>
      <c r="D134" s="37">
        <v>79.95</v>
      </c>
      <c r="E134" s="37">
        <v>78.5</v>
      </c>
      <c r="F134" s="37">
        <v>76.55</v>
      </c>
      <c r="G134" s="37">
        <v>75.099999999999994</v>
      </c>
      <c r="H134" s="37">
        <v>81.900000000000006</v>
      </c>
      <c r="I134" s="37">
        <v>83.350000000000023</v>
      </c>
      <c r="J134" s="37">
        <v>85.300000000000011</v>
      </c>
      <c r="K134" s="28">
        <v>81.400000000000006</v>
      </c>
      <c r="L134" s="28">
        <v>78</v>
      </c>
      <c r="M134" s="28">
        <v>125.28201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3895.75</v>
      </c>
      <c r="D135" s="37">
        <v>3872.5833333333335</v>
      </c>
      <c r="E135" s="37">
        <v>3808.166666666667</v>
      </c>
      <c r="F135" s="37">
        <v>3720.5833333333335</v>
      </c>
      <c r="G135" s="37">
        <v>3656.166666666667</v>
      </c>
      <c r="H135" s="37">
        <v>3960.166666666667</v>
      </c>
      <c r="I135" s="37">
        <v>4024.5833333333339</v>
      </c>
      <c r="J135" s="37">
        <v>4112.166666666667</v>
      </c>
      <c r="K135" s="28">
        <v>3937</v>
      </c>
      <c r="L135" s="28">
        <v>3785</v>
      </c>
      <c r="M135" s="28">
        <v>3.34476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350.15</v>
      </c>
      <c r="D136" s="37">
        <v>353.46666666666664</v>
      </c>
      <c r="E136" s="37">
        <v>344.73333333333329</v>
      </c>
      <c r="F136" s="37">
        <v>339.31666666666666</v>
      </c>
      <c r="G136" s="37">
        <v>330.58333333333331</v>
      </c>
      <c r="H136" s="37">
        <v>358.88333333333327</v>
      </c>
      <c r="I136" s="37">
        <v>367.61666666666662</v>
      </c>
      <c r="J136" s="37">
        <v>373.03333333333325</v>
      </c>
      <c r="K136" s="28">
        <v>362.2</v>
      </c>
      <c r="L136" s="28">
        <v>348.05</v>
      </c>
      <c r="M136" s="28">
        <v>47.91771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4448.8999999999996</v>
      </c>
      <c r="D137" s="37">
        <v>4536.2666666666664</v>
      </c>
      <c r="E137" s="37">
        <v>4325.6333333333332</v>
      </c>
      <c r="F137" s="37">
        <v>4202.3666666666668</v>
      </c>
      <c r="G137" s="37">
        <v>3991.7333333333336</v>
      </c>
      <c r="H137" s="37">
        <v>4659.5333333333328</v>
      </c>
      <c r="I137" s="37">
        <v>4870.1666666666661</v>
      </c>
      <c r="J137" s="37">
        <v>4993.4333333333325</v>
      </c>
      <c r="K137" s="28">
        <v>4746.8999999999996</v>
      </c>
      <c r="L137" s="28">
        <v>4413</v>
      </c>
      <c r="M137" s="28">
        <v>10.424799999999999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1616.15</v>
      </c>
      <c r="D138" s="37">
        <v>1612.4166666666667</v>
      </c>
      <c r="E138" s="37">
        <v>1594.9833333333336</v>
      </c>
      <c r="F138" s="37">
        <v>1573.8166666666668</v>
      </c>
      <c r="G138" s="37">
        <v>1556.3833333333337</v>
      </c>
      <c r="H138" s="37">
        <v>1633.5833333333335</v>
      </c>
      <c r="I138" s="37">
        <v>1651.0166666666664</v>
      </c>
      <c r="J138" s="37">
        <v>1672.1833333333334</v>
      </c>
      <c r="K138" s="28">
        <v>1629.85</v>
      </c>
      <c r="L138" s="28">
        <v>1591.25</v>
      </c>
      <c r="M138" s="28">
        <v>14.0001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542.6</v>
      </c>
      <c r="D139" s="37">
        <v>549.38333333333333</v>
      </c>
      <c r="E139" s="37">
        <v>534.26666666666665</v>
      </c>
      <c r="F139" s="37">
        <v>525.93333333333328</v>
      </c>
      <c r="G139" s="37">
        <v>510.81666666666661</v>
      </c>
      <c r="H139" s="37">
        <v>557.7166666666667</v>
      </c>
      <c r="I139" s="37">
        <v>572.83333333333326</v>
      </c>
      <c r="J139" s="37">
        <v>581.16666666666674</v>
      </c>
      <c r="K139" s="28">
        <v>564.5</v>
      </c>
      <c r="L139" s="28">
        <v>541.04999999999995</v>
      </c>
      <c r="M139" s="28">
        <v>16.773900000000001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733.05</v>
      </c>
      <c r="D140" s="37">
        <v>728.44999999999993</v>
      </c>
      <c r="E140" s="37">
        <v>718.69999999999982</v>
      </c>
      <c r="F140" s="37">
        <v>704.34999999999991</v>
      </c>
      <c r="G140" s="37">
        <v>694.5999999999998</v>
      </c>
      <c r="H140" s="37">
        <v>742.79999999999984</v>
      </c>
      <c r="I140" s="37">
        <v>752.55000000000007</v>
      </c>
      <c r="J140" s="37">
        <v>766.89999999999986</v>
      </c>
      <c r="K140" s="28">
        <v>738.2</v>
      </c>
      <c r="L140" s="28">
        <v>714.1</v>
      </c>
      <c r="M140" s="28">
        <v>7.0394699999999997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68578</v>
      </c>
      <c r="D141" s="37">
        <v>68919.400000000009</v>
      </c>
      <c r="E141" s="37">
        <v>67983.800000000017</v>
      </c>
      <c r="F141" s="37">
        <v>67389.600000000006</v>
      </c>
      <c r="G141" s="37">
        <v>66454.000000000015</v>
      </c>
      <c r="H141" s="37">
        <v>69513.60000000002</v>
      </c>
      <c r="I141" s="37">
        <v>70449.200000000026</v>
      </c>
      <c r="J141" s="37">
        <v>71043.400000000023</v>
      </c>
      <c r="K141" s="28">
        <v>69855</v>
      </c>
      <c r="L141" s="28">
        <v>68325.2</v>
      </c>
      <c r="M141" s="28">
        <v>0.11683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762.4</v>
      </c>
      <c r="D142" s="37">
        <v>765.36666666666667</v>
      </c>
      <c r="E142" s="37">
        <v>751.83333333333337</v>
      </c>
      <c r="F142" s="37">
        <v>741.26666666666665</v>
      </c>
      <c r="G142" s="37">
        <v>727.73333333333335</v>
      </c>
      <c r="H142" s="37">
        <v>775.93333333333339</v>
      </c>
      <c r="I142" s="37">
        <v>789.4666666666667</v>
      </c>
      <c r="J142" s="37">
        <v>800.03333333333342</v>
      </c>
      <c r="K142" s="28">
        <v>778.9</v>
      </c>
      <c r="L142" s="28">
        <v>754.8</v>
      </c>
      <c r="M142" s="28">
        <v>5.8720400000000001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174.65</v>
      </c>
      <c r="D143" s="37">
        <v>173.91666666666666</v>
      </c>
      <c r="E143" s="37">
        <v>170.88333333333333</v>
      </c>
      <c r="F143" s="37">
        <v>167.11666666666667</v>
      </c>
      <c r="G143" s="37">
        <v>164.08333333333334</v>
      </c>
      <c r="H143" s="37">
        <v>177.68333333333331</v>
      </c>
      <c r="I143" s="37">
        <v>180.71666666666667</v>
      </c>
      <c r="J143" s="37">
        <v>184.48333333333329</v>
      </c>
      <c r="K143" s="28">
        <v>176.95</v>
      </c>
      <c r="L143" s="28">
        <v>170.15</v>
      </c>
      <c r="M143" s="28">
        <v>35.869660000000003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895.3</v>
      </c>
      <c r="D144" s="37">
        <v>890.73333333333323</v>
      </c>
      <c r="E144" s="37">
        <v>879.56666666666649</v>
      </c>
      <c r="F144" s="37">
        <v>863.83333333333326</v>
      </c>
      <c r="G144" s="37">
        <v>852.66666666666652</v>
      </c>
      <c r="H144" s="37">
        <v>906.46666666666647</v>
      </c>
      <c r="I144" s="37">
        <v>917.63333333333321</v>
      </c>
      <c r="J144" s="37">
        <v>933.36666666666645</v>
      </c>
      <c r="K144" s="28">
        <v>901.9</v>
      </c>
      <c r="L144" s="28">
        <v>875</v>
      </c>
      <c r="M144" s="28">
        <v>17.90691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108.45</v>
      </c>
      <c r="D145" s="37">
        <v>108.01666666666667</v>
      </c>
      <c r="E145" s="37">
        <v>105.88333333333333</v>
      </c>
      <c r="F145" s="37">
        <v>103.31666666666666</v>
      </c>
      <c r="G145" s="37">
        <v>101.18333333333332</v>
      </c>
      <c r="H145" s="37">
        <v>110.58333333333333</v>
      </c>
      <c r="I145" s="37">
        <v>112.71666666666668</v>
      </c>
      <c r="J145" s="37">
        <v>115.28333333333333</v>
      </c>
      <c r="K145" s="28">
        <v>110.15</v>
      </c>
      <c r="L145" s="28">
        <v>105.45</v>
      </c>
      <c r="M145" s="28">
        <v>55.680140000000002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489.45</v>
      </c>
      <c r="D146" s="37">
        <v>492.90000000000003</v>
      </c>
      <c r="E146" s="37">
        <v>483.60000000000008</v>
      </c>
      <c r="F146" s="37">
        <v>477.75000000000006</v>
      </c>
      <c r="G146" s="37">
        <v>468.4500000000001</v>
      </c>
      <c r="H146" s="37">
        <v>498.75000000000006</v>
      </c>
      <c r="I146" s="37">
        <v>508.05</v>
      </c>
      <c r="J146" s="37">
        <v>513.90000000000009</v>
      </c>
      <c r="K146" s="28">
        <v>502.2</v>
      </c>
      <c r="L146" s="28">
        <v>487.05</v>
      </c>
      <c r="M146" s="28">
        <v>15.02698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7360.3</v>
      </c>
      <c r="D147" s="37">
        <v>7304.9333333333334</v>
      </c>
      <c r="E147" s="37">
        <v>7185.3666666666668</v>
      </c>
      <c r="F147" s="37">
        <v>7010.4333333333334</v>
      </c>
      <c r="G147" s="37">
        <v>6890.8666666666668</v>
      </c>
      <c r="H147" s="37">
        <v>7479.8666666666668</v>
      </c>
      <c r="I147" s="37">
        <v>7599.4333333333343</v>
      </c>
      <c r="J147" s="37">
        <v>7774.3666666666668</v>
      </c>
      <c r="K147" s="28">
        <v>7424.5</v>
      </c>
      <c r="L147" s="28">
        <v>7130</v>
      </c>
      <c r="M147" s="28">
        <v>5.7057799999999999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707.55</v>
      </c>
      <c r="D148" s="37">
        <v>706</v>
      </c>
      <c r="E148" s="37">
        <v>698.05</v>
      </c>
      <c r="F148" s="37">
        <v>688.55</v>
      </c>
      <c r="G148" s="37">
        <v>680.59999999999991</v>
      </c>
      <c r="H148" s="37">
        <v>715.5</v>
      </c>
      <c r="I148" s="37">
        <v>723.45</v>
      </c>
      <c r="J148" s="37">
        <v>732.95</v>
      </c>
      <c r="K148" s="28">
        <v>713.95</v>
      </c>
      <c r="L148" s="28">
        <v>696.5</v>
      </c>
      <c r="M148" s="28">
        <v>2.3606199999999999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3195.1</v>
      </c>
      <c r="D149" s="37">
        <v>3266.3666666666668</v>
      </c>
      <c r="E149" s="37">
        <v>3103.7333333333336</v>
      </c>
      <c r="F149" s="37">
        <v>3012.3666666666668</v>
      </c>
      <c r="G149" s="37">
        <v>2849.7333333333336</v>
      </c>
      <c r="H149" s="37">
        <v>3357.7333333333336</v>
      </c>
      <c r="I149" s="37">
        <v>3520.3666666666668</v>
      </c>
      <c r="J149" s="37">
        <v>3611.7333333333336</v>
      </c>
      <c r="K149" s="28">
        <v>3429</v>
      </c>
      <c r="L149" s="28">
        <v>3175</v>
      </c>
      <c r="M149" s="28">
        <v>15.6252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2641.55</v>
      </c>
      <c r="D150" s="37">
        <v>2656.2000000000003</v>
      </c>
      <c r="E150" s="37">
        <v>2602.1000000000004</v>
      </c>
      <c r="F150" s="37">
        <v>2562.65</v>
      </c>
      <c r="G150" s="37">
        <v>2508.5500000000002</v>
      </c>
      <c r="H150" s="37">
        <v>2695.6500000000005</v>
      </c>
      <c r="I150" s="37">
        <v>2749.75</v>
      </c>
      <c r="J150" s="37">
        <v>2789.2000000000007</v>
      </c>
      <c r="K150" s="28">
        <v>2710.3</v>
      </c>
      <c r="L150" s="28">
        <v>2616.75</v>
      </c>
      <c r="M150" s="28">
        <v>4.3696299999999999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1201.6500000000001</v>
      </c>
      <c r="D151" s="37">
        <v>1195.9166666666667</v>
      </c>
      <c r="E151" s="37">
        <v>1178.7333333333336</v>
      </c>
      <c r="F151" s="37">
        <v>1155.8166666666668</v>
      </c>
      <c r="G151" s="37">
        <v>1138.6333333333337</v>
      </c>
      <c r="H151" s="37">
        <v>1218.8333333333335</v>
      </c>
      <c r="I151" s="37">
        <v>1236.0166666666664</v>
      </c>
      <c r="J151" s="37">
        <v>1258.9333333333334</v>
      </c>
      <c r="K151" s="28">
        <v>1213.0999999999999</v>
      </c>
      <c r="L151" s="28">
        <v>1173</v>
      </c>
      <c r="M151" s="28">
        <v>3.86348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739.35</v>
      </c>
      <c r="D152" s="37">
        <v>749.43333333333339</v>
      </c>
      <c r="E152" s="37">
        <v>725.96666666666681</v>
      </c>
      <c r="F152" s="37">
        <v>712.58333333333337</v>
      </c>
      <c r="G152" s="37">
        <v>689.11666666666679</v>
      </c>
      <c r="H152" s="37">
        <v>762.81666666666683</v>
      </c>
      <c r="I152" s="37">
        <v>786.28333333333353</v>
      </c>
      <c r="J152" s="37">
        <v>799.66666666666686</v>
      </c>
      <c r="K152" s="28">
        <v>772.9</v>
      </c>
      <c r="L152" s="28">
        <v>736.05</v>
      </c>
      <c r="M152" s="28">
        <v>1.3871100000000001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148.19999999999999</v>
      </c>
      <c r="D153" s="37">
        <v>148.58333333333334</v>
      </c>
      <c r="E153" s="37">
        <v>146.36666666666667</v>
      </c>
      <c r="F153" s="37">
        <v>144.53333333333333</v>
      </c>
      <c r="G153" s="37">
        <v>142.31666666666666</v>
      </c>
      <c r="H153" s="37">
        <v>150.41666666666669</v>
      </c>
      <c r="I153" s="37">
        <v>152.63333333333333</v>
      </c>
      <c r="J153" s="37">
        <v>154.4666666666667</v>
      </c>
      <c r="K153" s="28">
        <v>150.80000000000001</v>
      </c>
      <c r="L153" s="28">
        <v>146.75</v>
      </c>
      <c r="M153" s="28">
        <v>67.556330000000003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159</v>
      </c>
      <c r="D154" s="37">
        <v>158.25</v>
      </c>
      <c r="E154" s="37">
        <v>156.69999999999999</v>
      </c>
      <c r="F154" s="37">
        <v>154.39999999999998</v>
      </c>
      <c r="G154" s="37">
        <v>152.84999999999997</v>
      </c>
      <c r="H154" s="37">
        <v>160.55000000000001</v>
      </c>
      <c r="I154" s="37">
        <v>162.10000000000002</v>
      </c>
      <c r="J154" s="37">
        <v>164.40000000000003</v>
      </c>
      <c r="K154" s="28">
        <v>159.80000000000001</v>
      </c>
      <c r="L154" s="28">
        <v>155.94999999999999</v>
      </c>
      <c r="M154" s="28">
        <v>229.58742000000001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95.75</v>
      </c>
      <c r="D155" s="37">
        <v>95.983333333333334</v>
      </c>
      <c r="E155" s="37">
        <v>94.366666666666674</v>
      </c>
      <c r="F155" s="37">
        <v>92.983333333333334</v>
      </c>
      <c r="G155" s="37">
        <v>91.366666666666674</v>
      </c>
      <c r="H155" s="37">
        <v>97.366666666666674</v>
      </c>
      <c r="I155" s="37">
        <v>98.98333333333332</v>
      </c>
      <c r="J155" s="37">
        <v>100.36666666666667</v>
      </c>
      <c r="K155" s="28">
        <v>97.6</v>
      </c>
      <c r="L155" s="28">
        <v>94.6</v>
      </c>
      <c r="M155" s="28">
        <v>152.43664999999999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3734.6</v>
      </c>
      <c r="D156" s="37">
        <v>3729.5499999999997</v>
      </c>
      <c r="E156" s="37">
        <v>3592.3999999999996</v>
      </c>
      <c r="F156" s="37">
        <v>3450.2</v>
      </c>
      <c r="G156" s="37">
        <v>3313.0499999999997</v>
      </c>
      <c r="H156" s="37">
        <v>3871.7499999999995</v>
      </c>
      <c r="I156" s="37">
        <v>4008.9</v>
      </c>
      <c r="J156" s="37">
        <v>4151.0999999999995</v>
      </c>
      <c r="K156" s="28">
        <v>3866.7</v>
      </c>
      <c r="L156" s="28">
        <v>3587.35</v>
      </c>
      <c r="M156" s="28">
        <v>5.1266800000000003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16504.349999999999</v>
      </c>
      <c r="D157" s="37">
        <v>16669.883333333331</v>
      </c>
      <c r="E157" s="37">
        <v>16284.466666666664</v>
      </c>
      <c r="F157" s="37">
        <v>16064.583333333332</v>
      </c>
      <c r="G157" s="37">
        <v>15679.166666666664</v>
      </c>
      <c r="H157" s="37">
        <v>16889.766666666663</v>
      </c>
      <c r="I157" s="37">
        <v>17275.183333333334</v>
      </c>
      <c r="J157" s="37">
        <v>17495.066666666662</v>
      </c>
      <c r="K157" s="28">
        <v>17055.3</v>
      </c>
      <c r="L157" s="28">
        <v>16450</v>
      </c>
      <c r="M157" s="28">
        <v>1.15147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288.14999999999998</v>
      </c>
      <c r="D158" s="37">
        <v>289.36666666666662</v>
      </c>
      <c r="E158" s="37">
        <v>283.98333333333323</v>
      </c>
      <c r="F158" s="37">
        <v>279.81666666666661</v>
      </c>
      <c r="G158" s="37">
        <v>274.43333333333322</v>
      </c>
      <c r="H158" s="37">
        <v>293.53333333333325</v>
      </c>
      <c r="I158" s="37">
        <v>298.91666666666657</v>
      </c>
      <c r="J158" s="37">
        <v>303.08333333333326</v>
      </c>
      <c r="K158" s="28">
        <v>294.75</v>
      </c>
      <c r="L158" s="28">
        <v>285.2</v>
      </c>
      <c r="M158" s="28">
        <v>5.7842200000000004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868.2</v>
      </c>
      <c r="D159" s="37">
        <v>866.91666666666663</v>
      </c>
      <c r="E159" s="37">
        <v>853.7833333333333</v>
      </c>
      <c r="F159" s="37">
        <v>839.36666666666667</v>
      </c>
      <c r="G159" s="37">
        <v>826.23333333333335</v>
      </c>
      <c r="H159" s="37">
        <v>881.33333333333326</v>
      </c>
      <c r="I159" s="37">
        <v>894.4666666666667</v>
      </c>
      <c r="J159" s="37">
        <v>908.88333333333321</v>
      </c>
      <c r="K159" s="28">
        <v>880.05</v>
      </c>
      <c r="L159" s="28">
        <v>852.5</v>
      </c>
      <c r="M159" s="28">
        <v>6.3387099999999998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164.75</v>
      </c>
      <c r="D160" s="37">
        <v>164.93333333333334</v>
      </c>
      <c r="E160" s="37">
        <v>162.56666666666666</v>
      </c>
      <c r="F160" s="37">
        <v>160.38333333333333</v>
      </c>
      <c r="G160" s="37">
        <v>158.01666666666665</v>
      </c>
      <c r="H160" s="37">
        <v>167.11666666666667</v>
      </c>
      <c r="I160" s="37">
        <v>169.48333333333335</v>
      </c>
      <c r="J160" s="37">
        <v>171.66666666666669</v>
      </c>
      <c r="K160" s="28">
        <v>167.3</v>
      </c>
      <c r="L160" s="28">
        <v>162.75</v>
      </c>
      <c r="M160" s="28">
        <v>99.527749999999997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236.4</v>
      </c>
      <c r="D161" s="37">
        <v>233.35000000000002</v>
      </c>
      <c r="E161" s="37">
        <v>228.15000000000003</v>
      </c>
      <c r="F161" s="37">
        <v>219.9</v>
      </c>
      <c r="G161" s="37">
        <v>214.70000000000002</v>
      </c>
      <c r="H161" s="37">
        <v>241.60000000000005</v>
      </c>
      <c r="I161" s="37">
        <v>246.80000000000004</v>
      </c>
      <c r="J161" s="37">
        <v>255.05000000000007</v>
      </c>
      <c r="K161" s="28">
        <v>238.55</v>
      </c>
      <c r="L161" s="28">
        <v>225.1</v>
      </c>
      <c r="M161" s="28">
        <v>16.881799999999998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2560.9</v>
      </c>
      <c r="D162" s="37">
        <v>2581.15</v>
      </c>
      <c r="E162" s="37">
        <v>2529.1000000000004</v>
      </c>
      <c r="F162" s="37">
        <v>2497.3000000000002</v>
      </c>
      <c r="G162" s="37">
        <v>2445.2500000000005</v>
      </c>
      <c r="H162" s="37">
        <v>2612.9500000000003</v>
      </c>
      <c r="I162" s="37">
        <v>2665.0000000000005</v>
      </c>
      <c r="J162" s="37">
        <v>2696.8</v>
      </c>
      <c r="K162" s="28">
        <v>2633.2</v>
      </c>
      <c r="L162" s="28">
        <v>2549.35</v>
      </c>
      <c r="M162" s="28">
        <v>1.5427900000000001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42619.95</v>
      </c>
      <c r="D163" s="37">
        <v>43304.299999999996</v>
      </c>
      <c r="E163" s="37">
        <v>41718.599999999991</v>
      </c>
      <c r="F163" s="37">
        <v>40817.249999999993</v>
      </c>
      <c r="G163" s="37">
        <v>39231.549999999988</v>
      </c>
      <c r="H163" s="37">
        <v>44205.649999999994</v>
      </c>
      <c r="I163" s="37">
        <v>45791.349999999991</v>
      </c>
      <c r="J163" s="37">
        <v>46692.7</v>
      </c>
      <c r="K163" s="28">
        <v>44890</v>
      </c>
      <c r="L163" s="28">
        <v>42402.95</v>
      </c>
      <c r="M163" s="28">
        <v>0.25921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216.35</v>
      </c>
      <c r="D164" s="37">
        <v>215.63333333333333</v>
      </c>
      <c r="E164" s="37">
        <v>213.61666666666665</v>
      </c>
      <c r="F164" s="37">
        <v>210.88333333333333</v>
      </c>
      <c r="G164" s="37">
        <v>208.86666666666665</v>
      </c>
      <c r="H164" s="37">
        <v>218.36666666666665</v>
      </c>
      <c r="I164" s="37">
        <v>220.3833333333333</v>
      </c>
      <c r="J164" s="37">
        <v>223.11666666666665</v>
      </c>
      <c r="K164" s="28">
        <v>217.65</v>
      </c>
      <c r="L164" s="28">
        <v>212.9</v>
      </c>
      <c r="M164" s="28">
        <v>28.240310000000001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4260.3999999999996</v>
      </c>
      <c r="D165" s="37">
        <v>4267.45</v>
      </c>
      <c r="E165" s="37">
        <v>4147.95</v>
      </c>
      <c r="F165" s="37">
        <v>4035.5</v>
      </c>
      <c r="G165" s="37">
        <v>3916</v>
      </c>
      <c r="H165" s="37">
        <v>4379.8999999999996</v>
      </c>
      <c r="I165" s="37">
        <v>4499.3999999999996</v>
      </c>
      <c r="J165" s="37">
        <v>4611.8499999999995</v>
      </c>
      <c r="K165" s="28">
        <v>4386.95</v>
      </c>
      <c r="L165" s="28">
        <v>4155</v>
      </c>
      <c r="M165" s="28">
        <v>0.36410999999999999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2199.4499999999998</v>
      </c>
      <c r="D166" s="37">
        <v>2209.5</v>
      </c>
      <c r="E166" s="37">
        <v>2181</v>
      </c>
      <c r="F166" s="37">
        <v>2162.5500000000002</v>
      </c>
      <c r="G166" s="37">
        <v>2134.0500000000002</v>
      </c>
      <c r="H166" s="37">
        <v>2227.9499999999998</v>
      </c>
      <c r="I166" s="37">
        <v>2256.4499999999998</v>
      </c>
      <c r="J166" s="37">
        <v>2274.8999999999996</v>
      </c>
      <c r="K166" s="28">
        <v>2238</v>
      </c>
      <c r="L166" s="28">
        <v>2191.0500000000002</v>
      </c>
      <c r="M166" s="28">
        <v>3.8902399999999999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1965.45</v>
      </c>
      <c r="D167" s="37">
        <v>1957.5500000000002</v>
      </c>
      <c r="E167" s="37">
        <v>1932.7000000000003</v>
      </c>
      <c r="F167" s="37">
        <v>1899.95</v>
      </c>
      <c r="G167" s="37">
        <v>1875.1000000000001</v>
      </c>
      <c r="H167" s="37">
        <v>1990.3000000000004</v>
      </c>
      <c r="I167" s="37">
        <v>2015.1500000000003</v>
      </c>
      <c r="J167" s="37">
        <v>2047.9000000000005</v>
      </c>
      <c r="K167" s="28">
        <v>1982.4</v>
      </c>
      <c r="L167" s="28">
        <v>1924.8</v>
      </c>
      <c r="M167" s="28">
        <v>3.1140099999999999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2437.9</v>
      </c>
      <c r="D168" s="37">
        <v>2425.5833333333335</v>
      </c>
      <c r="E168" s="37">
        <v>2392.3166666666671</v>
      </c>
      <c r="F168" s="37">
        <v>2346.7333333333336</v>
      </c>
      <c r="G168" s="37">
        <v>2313.4666666666672</v>
      </c>
      <c r="H168" s="37">
        <v>2471.166666666667</v>
      </c>
      <c r="I168" s="37">
        <v>2504.4333333333334</v>
      </c>
      <c r="J168" s="37">
        <v>2550.0166666666669</v>
      </c>
      <c r="K168" s="28">
        <v>2458.85</v>
      </c>
      <c r="L168" s="28">
        <v>2380</v>
      </c>
      <c r="M168" s="28">
        <v>2.42815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</v>
      </c>
      <c r="D169" s="37">
        <v>111.86666666666667</v>
      </c>
      <c r="E169" s="37">
        <v>110.48333333333335</v>
      </c>
      <c r="F169" s="37">
        <v>108.96666666666667</v>
      </c>
      <c r="G169" s="37">
        <v>107.58333333333334</v>
      </c>
      <c r="H169" s="37">
        <v>113.38333333333335</v>
      </c>
      <c r="I169" s="37">
        <v>114.76666666666668</v>
      </c>
      <c r="J169" s="37">
        <v>116.28333333333336</v>
      </c>
      <c r="K169" s="28">
        <v>113.25</v>
      </c>
      <c r="L169" s="28">
        <v>110.35</v>
      </c>
      <c r="M169" s="28">
        <v>34.606439999999999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245.15</v>
      </c>
      <c r="D170" s="37">
        <v>242.41666666666666</v>
      </c>
      <c r="E170" s="37">
        <v>238.38333333333333</v>
      </c>
      <c r="F170" s="37">
        <v>231.61666666666667</v>
      </c>
      <c r="G170" s="37">
        <v>227.58333333333334</v>
      </c>
      <c r="H170" s="37">
        <v>249.18333333333331</v>
      </c>
      <c r="I170" s="37">
        <v>253.21666666666667</v>
      </c>
      <c r="J170" s="37">
        <v>259.98333333333329</v>
      </c>
      <c r="K170" s="28">
        <v>246.45</v>
      </c>
      <c r="L170" s="28">
        <v>235.65</v>
      </c>
      <c r="M170" s="28">
        <v>405.89105000000001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446.6</v>
      </c>
      <c r="D171" s="37">
        <v>447.68333333333334</v>
      </c>
      <c r="E171" s="37">
        <v>439.4666666666667</v>
      </c>
      <c r="F171" s="37">
        <v>432.33333333333337</v>
      </c>
      <c r="G171" s="37">
        <v>424.11666666666673</v>
      </c>
      <c r="H171" s="37">
        <v>454.81666666666666</v>
      </c>
      <c r="I171" s="37">
        <v>463.03333333333325</v>
      </c>
      <c r="J171" s="37">
        <v>470.16666666666663</v>
      </c>
      <c r="K171" s="28">
        <v>455.9</v>
      </c>
      <c r="L171" s="28">
        <v>440.55</v>
      </c>
      <c r="M171" s="28">
        <v>6.5249899999999998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13673.85</v>
      </c>
      <c r="D172" s="37">
        <v>13625.066666666666</v>
      </c>
      <c r="E172" s="37">
        <v>13450.133333333331</v>
      </c>
      <c r="F172" s="37">
        <v>13226.416666666666</v>
      </c>
      <c r="G172" s="37">
        <v>13051.483333333332</v>
      </c>
      <c r="H172" s="37">
        <v>13848.783333333331</v>
      </c>
      <c r="I172" s="37">
        <v>14023.716666666665</v>
      </c>
      <c r="J172" s="37">
        <v>14247.433333333331</v>
      </c>
      <c r="K172" s="28">
        <v>13800</v>
      </c>
      <c r="L172" s="28">
        <v>13401.35</v>
      </c>
      <c r="M172" s="28">
        <v>5.5E-2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33.5</v>
      </c>
      <c r="D173" s="37">
        <v>33.483333333333327</v>
      </c>
      <c r="E173" s="37">
        <v>33.116666666666653</v>
      </c>
      <c r="F173" s="37">
        <v>32.733333333333327</v>
      </c>
      <c r="G173" s="37">
        <v>32.366666666666653</v>
      </c>
      <c r="H173" s="37">
        <v>33.866666666666653</v>
      </c>
      <c r="I173" s="37">
        <v>34.233333333333327</v>
      </c>
      <c r="J173" s="37">
        <v>34.616666666666653</v>
      </c>
      <c r="K173" s="28">
        <v>33.85</v>
      </c>
      <c r="L173" s="28">
        <v>33.1</v>
      </c>
      <c r="M173" s="28">
        <v>320.33407999999997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112.2</v>
      </c>
      <c r="D174" s="37">
        <v>112.08333333333333</v>
      </c>
      <c r="E174" s="37">
        <v>109.41666666666666</v>
      </c>
      <c r="F174" s="37">
        <v>106.63333333333333</v>
      </c>
      <c r="G174" s="37">
        <v>103.96666666666665</v>
      </c>
      <c r="H174" s="37">
        <v>114.86666666666666</v>
      </c>
      <c r="I174" s="37">
        <v>117.53333333333332</v>
      </c>
      <c r="J174" s="37">
        <v>120.31666666666666</v>
      </c>
      <c r="K174" s="28">
        <v>114.75</v>
      </c>
      <c r="L174" s="28">
        <v>109.3</v>
      </c>
      <c r="M174" s="28">
        <v>162.84924000000001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121.95</v>
      </c>
      <c r="D175" s="37">
        <v>121.58333333333333</v>
      </c>
      <c r="E175" s="37">
        <v>119.86666666666666</v>
      </c>
      <c r="F175" s="37">
        <v>117.78333333333333</v>
      </c>
      <c r="G175" s="37">
        <v>116.06666666666666</v>
      </c>
      <c r="H175" s="37">
        <v>123.66666666666666</v>
      </c>
      <c r="I175" s="37">
        <v>125.38333333333333</v>
      </c>
      <c r="J175" s="37">
        <v>127.46666666666665</v>
      </c>
      <c r="K175" s="28">
        <v>123.3</v>
      </c>
      <c r="L175" s="28">
        <v>119.5</v>
      </c>
      <c r="M175" s="28">
        <v>37.495869999999996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2518.3000000000002</v>
      </c>
      <c r="D176" s="37">
        <v>2540.7999999999997</v>
      </c>
      <c r="E176" s="37">
        <v>2484.4999999999995</v>
      </c>
      <c r="F176" s="37">
        <v>2450.6999999999998</v>
      </c>
      <c r="G176" s="37">
        <v>2394.3999999999996</v>
      </c>
      <c r="H176" s="37">
        <v>2574.5999999999995</v>
      </c>
      <c r="I176" s="37">
        <v>2630.8999999999996</v>
      </c>
      <c r="J176" s="37">
        <v>2664.6999999999994</v>
      </c>
      <c r="K176" s="28">
        <v>2597.1</v>
      </c>
      <c r="L176" s="28">
        <v>2507</v>
      </c>
      <c r="M176" s="28">
        <v>83.456490000000002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761.5</v>
      </c>
      <c r="D177" s="37">
        <v>751.88333333333333</v>
      </c>
      <c r="E177" s="37">
        <v>740.06666666666661</v>
      </c>
      <c r="F177" s="37">
        <v>718.63333333333333</v>
      </c>
      <c r="G177" s="37">
        <v>706.81666666666661</v>
      </c>
      <c r="H177" s="37">
        <v>773.31666666666661</v>
      </c>
      <c r="I177" s="37">
        <v>785.13333333333344</v>
      </c>
      <c r="J177" s="37">
        <v>806.56666666666661</v>
      </c>
      <c r="K177" s="28">
        <v>763.7</v>
      </c>
      <c r="L177" s="28">
        <v>730.45</v>
      </c>
      <c r="M177" s="28">
        <v>16.94548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1064.45</v>
      </c>
      <c r="D178" s="37">
        <v>1057.5166666666667</v>
      </c>
      <c r="E178" s="37">
        <v>1040.1333333333332</v>
      </c>
      <c r="F178" s="37">
        <v>1015.8166666666666</v>
      </c>
      <c r="G178" s="37">
        <v>998.43333333333317</v>
      </c>
      <c r="H178" s="37">
        <v>1081.8333333333333</v>
      </c>
      <c r="I178" s="37">
        <v>1099.2166666666669</v>
      </c>
      <c r="J178" s="37">
        <v>1123.5333333333333</v>
      </c>
      <c r="K178" s="28">
        <v>1074.9000000000001</v>
      </c>
      <c r="L178" s="28">
        <v>1033.2</v>
      </c>
      <c r="M178" s="28">
        <v>12.01027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2224.3000000000002</v>
      </c>
      <c r="D179" s="37">
        <v>2237.7166666666667</v>
      </c>
      <c r="E179" s="37">
        <v>2198.6833333333334</v>
      </c>
      <c r="F179" s="37">
        <v>2173.0666666666666</v>
      </c>
      <c r="G179" s="37">
        <v>2134.0333333333333</v>
      </c>
      <c r="H179" s="37">
        <v>2263.3333333333335</v>
      </c>
      <c r="I179" s="37">
        <v>2302.3666666666672</v>
      </c>
      <c r="J179" s="37">
        <v>2327.9833333333336</v>
      </c>
      <c r="K179" s="28">
        <v>2276.75</v>
      </c>
      <c r="L179" s="28">
        <v>2212.1</v>
      </c>
      <c r="M179" s="28">
        <v>11.44796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6710.25</v>
      </c>
      <c r="D180" s="37">
        <v>6752.55</v>
      </c>
      <c r="E180" s="37">
        <v>6617.7000000000007</v>
      </c>
      <c r="F180" s="37">
        <v>6525.1500000000005</v>
      </c>
      <c r="G180" s="37">
        <v>6390.3000000000011</v>
      </c>
      <c r="H180" s="37">
        <v>6845.1</v>
      </c>
      <c r="I180" s="37">
        <v>6979.9500000000007</v>
      </c>
      <c r="J180" s="37">
        <v>7072.5</v>
      </c>
      <c r="K180" s="28">
        <v>6887.4</v>
      </c>
      <c r="L180" s="28">
        <v>6660</v>
      </c>
      <c r="M180" s="28">
        <v>0.20782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24058.3</v>
      </c>
      <c r="D181" s="37">
        <v>23915.350000000002</v>
      </c>
      <c r="E181" s="37">
        <v>23643.000000000004</v>
      </c>
      <c r="F181" s="37">
        <v>23227.7</v>
      </c>
      <c r="G181" s="37">
        <v>22955.350000000002</v>
      </c>
      <c r="H181" s="37">
        <v>24330.650000000005</v>
      </c>
      <c r="I181" s="37">
        <v>24603.000000000004</v>
      </c>
      <c r="J181" s="37">
        <v>25018.300000000007</v>
      </c>
      <c r="K181" s="28">
        <v>24187.7</v>
      </c>
      <c r="L181" s="28">
        <v>23500.05</v>
      </c>
      <c r="M181" s="28">
        <v>0.35191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1157</v>
      </c>
      <c r="D182" s="37">
        <v>1156.8666666666666</v>
      </c>
      <c r="E182" s="37">
        <v>1135.7333333333331</v>
      </c>
      <c r="F182" s="37">
        <v>1114.4666666666665</v>
      </c>
      <c r="G182" s="37">
        <v>1093.333333333333</v>
      </c>
      <c r="H182" s="37">
        <v>1178.1333333333332</v>
      </c>
      <c r="I182" s="37">
        <v>1199.2666666666669</v>
      </c>
      <c r="J182" s="37">
        <v>1220.5333333333333</v>
      </c>
      <c r="K182" s="28">
        <v>1178</v>
      </c>
      <c r="L182" s="28">
        <v>1135.5999999999999</v>
      </c>
      <c r="M182" s="28">
        <v>15.205249999999999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2198.4499999999998</v>
      </c>
      <c r="D183" s="37">
        <v>2188.1833333333329</v>
      </c>
      <c r="E183" s="37">
        <v>2160.3666666666659</v>
      </c>
      <c r="F183" s="37">
        <v>2122.2833333333328</v>
      </c>
      <c r="G183" s="37">
        <v>2094.4666666666658</v>
      </c>
      <c r="H183" s="37">
        <v>2226.266666666666</v>
      </c>
      <c r="I183" s="37">
        <v>2254.0833333333326</v>
      </c>
      <c r="J183" s="37">
        <v>2292.1666666666661</v>
      </c>
      <c r="K183" s="28">
        <v>2216</v>
      </c>
      <c r="L183" s="28">
        <v>2150.1</v>
      </c>
      <c r="M183" s="28">
        <v>2.95946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475.9</v>
      </c>
      <c r="D184" s="37">
        <v>477.79999999999995</v>
      </c>
      <c r="E184" s="37">
        <v>471.89999999999992</v>
      </c>
      <c r="F184" s="37">
        <v>467.9</v>
      </c>
      <c r="G184" s="37">
        <v>461.99999999999994</v>
      </c>
      <c r="H184" s="37">
        <v>481.7999999999999</v>
      </c>
      <c r="I184" s="37">
        <v>487.7</v>
      </c>
      <c r="J184" s="37">
        <v>491.69999999999987</v>
      </c>
      <c r="K184" s="28">
        <v>483.7</v>
      </c>
      <c r="L184" s="28">
        <v>473.8</v>
      </c>
      <c r="M184" s="28">
        <v>135.44946999999999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87.9</v>
      </c>
      <c r="D185" s="37">
        <v>88.2</v>
      </c>
      <c r="E185" s="37">
        <v>86.5</v>
      </c>
      <c r="F185" s="37">
        <v>85.1</v>
      </c>
      <c r="G185" s="37">
        <v>83.399999999999991</v>
      </c>
      <c r="H185" s="37">
        <v>89.600000000000009</v>
      </c>
      <c r="I185" s="37">
        <v>91.300000000000026</v>
      </c>
      <c r="J185" s="37">
        <v>92.700000000000017</v>
      </c>
      <c r="K185" s="28">
        <v>89.9</v>
      </c>
      <c r="L185" s="28">
        <v>86.8</v>
      </c>
      <c r="M185" s="28">
        <v>298.33440999999999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885.4</v>
      </c>
      <c r="D186" s="37">
        <v>881.61666666666667</v>
      </c>
      <c r="E186" s="37">
        <v>871.83333333333337</v>
      </c>
      <c r="F186" s="37">
        <v>858.26666666666665</v>
      </c>
      <c r="G186" s="37">
        <v>848.48333333333335</v>
      </c>
      <c r="H186" s="37">
        <v>895.18333333333339</v>
      </c>
      <c r="I186" s="37">
        <v>904.9666666666667</v>
      </c>
      <c r="J186" s="37">
        <v>918.53333333333342</v>
      </c>
      <c r="K186" s="28">
        <v>891.4</v>
      </c>
      <c r="L186" s="28">
        <v>868.05</v>
      </c>
      <c r="M186" s="28">
        <v>25.221229999999998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446.8</v>
      </c>
      <c r="D187" s="37">
        <v>449.3</v>
      </c>
      <c r="E187" s="37">
        <v>441.5</v>
      </c>
      <c r="F187" s="37">
        <v>436.2</v>
      </c>
      <c r="G187" s="37">
        <v>428.4</v>
      </c>
      <c r="H187" s="37">
        <v>454.6</v>
      </c>
      <c r="I187" s="37">
        <v>462.40000000000009</v>
      </c>
      <c r="J187" s="37">
        <v>467.70000000000005</v>
      </c>
      <c r="K187" s="28">
        <v>457.1</v>
      </c>
      <c r="L187" s="28">
        <v>444</v>
      </c>
      <c r="M187" s="28">
        <v>4.3444399999999996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565.20000000000005</v>
      </c>
      <c r="D188" s="37">
        <v>571.4</v>
      </c>
      <c r="E188" s="37">
        <v>556.79999999999995</v>
      </c>
      <c r="F188" s="37">
        <v>548.4</v>
      </c>
      <c r="G188" s="37">
        <v>533.79999999999995</v>
      </c>
      <c r="H188" s="37">
        <v>579.79999999999995</v>
      </c>
      <c r="I188" s="37">
        <v>594.40000000000009</v>
      </c>
      <c r="J188" s="37">
        <v>602.79999999999995</v>
      </c>
      <c r="K188" s="28">
        <v>586</v>
      </c>
      <c r="L188" s="28">
        <v>563</v>
      </c>
      <c r="M188" s="28">
        <v>1.7809900000000001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615.45000000000005</v>
      </c>
      <c r="D189" s="37">
        <v>616.38333333333333</v>
      </c>
      <c r="E189" s="37">
        <v>606.31666666666661</v>
      </c>
      <c r="F189" s="37">
        <v>597.18333333333328</v>
      </c>
      <c r="G189" s="37">
        <v>587.11666666666656</v>
      </c>
      <c r="H189" s="37">
        <v>625.51666666666665</v>
      </c>
      <c r="I189" s="37">
        <v>635.58333333333348</v>
      </c>
      <c r="J189" s="37">
        <v>644.7166666666667</v>
      </c>
      <c r="K189" s="28">
        <v>626.45000000000005</v>
      </c>
      <c r="L189" s="28">
        <v>607.25</v>
      </c>
      <c r="M189" s="28">
        <v>9.8163300000000007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1007.1</v>
      </c>
      <c r="D190" s="37">
        <v>1010.2833333333333</v>
      </c>
      <c r="E190" s="37">
        <v>995.56666666666661</v>
      </c>
      <c r="F190" s="37">
        <v>984.0333333333333</v>
      </c>
      <c r="G190" s="37">
        <v>969.31666666666661</v>
      </c>
      <c r="H190" s="37">
        <v>1021.8166666666666</v>
      </c>
      <c r="I190" s="37">
        <v>1036.5333333333333</v>
      </c>
      <c r="J190" s="37">
        <v>1048.0666666666666</v>
      </c>
      <c r="K190" s="28">
        <v>1025</v>
      </c>
      <c r="L190" s="28">
        <v>998.75</v>
      </c>
      <c r="M190" s="28">
        <v>14.975989999999999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1022.85</v>
      </c>
      <c r="D191" s="37">
        <v>1024.5166666666667</v>
      </c>
      <c r="E191" s="37">
        <v>1006.3333333333333</v>
      </c>
      <c r="F191" s="37">
        <v>989.81666666666661</v>
      </c>
      <c r="G191" s="37">
        <v>971.63333333333321</v>
      </c>
      <c r="H191" s="37">
        <v>1041.0333333333333</v>
      </c>
      <c r="I191" s="37">
        <v>1059.2166666666667</v>
      </c>
      <c r="J191" s="37">
        <v>1075.7333333333333</v>
      </c>
      <c r="K191" s="28">
        <v>1042.7</v>
      </c>
      <c r="L191" s="28">
        <v>1008</v>
      </c>
      <c r="M191" s="28">
        <v>5.7854700000000001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3445.1</v>
      </c>
      <c r="D192" s="37">
        <v>3415.9833333333336</v>
      </c>
      <c r="E192" s="37">
        <v>3375.9666666666672</v>
      </c>
      <c r="F192" s="37">
        <v>3306.8333333333335</v>
      </c>
      <c r="G192" s="37">
        <v>3266.8166666666671</v>
      </c>
      <c r="H192" s="37">
        <v>3485.1166666666672</v>
      </c>
      <c r="I192" s="37">
        <v>3525.1333333333337</v>
      </c>
      <c r="J192" s="37">
        <v>3594.2666666666673</v>
      </c>
      <c r="K192" s="28">
        <v>3456</v>
      </c>
      <c r="L192" s="28">
        <v>3346.85</v>
      </c>
      <c r="M192" s="28">
        <v>24.818300000000001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758.25</v>
      </c>
      <c r="D193" s="37">
        <v>760.08333333333337</v>
      </c>
      <c r="E193" s="37">
        <v>752.16666666666674</v>
      </c>
      <c r="F193" s="37">
        <v>746.08333333333337</v>
      </c>
      <c r="G193" s="37">
        <v>738.16666666666674</v>
      </c>
      <c r="H193" s="37">
        <v>766.16666666666674</v>
      </c>
      <c r="I193" s="37">
        <v>774.08333333333348</v>
      </c>
      <c r="J193" s="37">
        <v>780.16666666666674</v>
      </c>
      <c r="K193" s="28">
        <v>768</v>
      </c>
      <c r="L193" s="28">
        <v>754</v>
      </c>
      <c r="M193" s="28">
        <v>17.424589999999998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7227.3</v>
      </c>
      <c r="D194" s="37">
        <v>7280.7666666666664</v>
      </c>
      <c r="E194" s="37">
        <v>7093.5333333333328</v>
      </c>
      <c r="F194" s="37">
        <v>6959.7666666666664</v>
      </c>
      <c r="G194" s="37">
        <v>6772.5333333333328</v>
      </c>
      <c r="H194" s="37">
        <v>7414.5333333333328</v>
      </c>
      <c r="I194" s="37">
        <v>7601.7666666666664</v>
      </c>
      <c r="J194" s="37">
        <v>7735.5333333333328</v>
      </c>
      <c r="K194" s="28">
        <v>7468</v>
      </c>
      <c r="L194" s="28">
        <v>7147</v>
      </c>
      <c r="M194" s="28">
        <v>5.4087500000000004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403.95</v>
      </c>
      <c r="D195" s="37">
        <v>402.11666666666662</v>
      </c>
      <c r="E195" s="37">
        <v>396.83333333333326</v>
      </c>
      <c r="F195" s="37">
        <v>389.71666666666664</v>
      </c>
      <c r="G195" s="37">
        <v>384.43333333333328</v>
      </c>
      <c r="H195" s="37">
        <v>409.23333333333323</v>
      </c>
      <c r="I195" s="37">
        <v>414.51666666666665</v>
      </c>
      <c r="J195" s="37">
        <v>421.63333333333321</v>
      </c>
      <c r="K195" s="28">
        <v>407.4</v>
      </c>
      <c r="L195" s="28">
        <v>395</v>
      </c>
      <c r="M195" s="28">
        <v>180.76956000000001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230</v>
      </c>
      <c r="D196" s="37">
        <v>229.85</v>
      </c>
      <c r="E196" s="37">
        <v>223.2</v>
      </c>
      <c r="F196" s="37">
        <v>216.4</v>
      </c>
      <c r="G196" s="37">
        <v>209.75</v>
      </c>
      <c r="H196" s="37">
        <v>236.64999999999998</v>
      </c>
      <c r="I196" s="37">
        <v>243.3</v>
      </c>
      <c r="J196" s="37">
        <v>250.09999999999997</v>
      </c>
      <c r="K196" s="28">
        <v>236.5</v>
      </c>
      <c r="L196" s="28">
        <v>223.05</v>
      </c>
      <c r="M196" s="28">
        <v>609.59065999999996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1252.25</v>
      </c>
      <c r="D197" s="37">
        <v>1256.8166666666666</v>
      </c>
      <c r="E197" s="37">
        <v>1239.4333333333332</v>
      </c>
      <c r="F197" s="37">
        <v>1226.6166666666666</v>
      </c>
      <c r="G197" s="37">
        <v>1209.2333333333331</v>
      </c>
      <c r="H197" s="37">
        <v>1269.6333333333332</v>
      </c>
      <c r="I197" s="37">
        <v>1287.0166666666664</v>
      </c>
      <c r="J197" s="37">
        <v>1299.8333333333333</v>
      </c>
      <c r="K197" s="28">
        <v>1274.2</v>
      </c>
      <c r="L197" s="28">
        <v>1244</v>
      </c>
      <c r="M197" s="28">
        <v>50.552970000000002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1261.1500000000001</v>
      </c>
      <c r="D198" s="37">
        <v>1250.3833333333334</v>
      </c>
      <c r="E198" s="37">
        <v>1220.7666666666669</v>
      </c>
      <c r="F198" s="37">
        <v>1180.3833333333334</v>
      </c>
      <c r="G198" s="37">
        <v>1150.7666666666669</v>
      </c>
      <c r="H198" s="37">
        <v>1290.7666666666669</v>
      </c>
      <c r="I198" s="37">
        <v>1320.3833333333332</v>
      </c>
      <c r="J198" s="37">
        <v>1360.7666666666669</v>
      </c>
      <c r="K198" s="28">
        <v>1280</v>
      </c>
      <c r="L198" s="28">
        <v>1210</v>
      </c>
      <c r="M198" s="28">
        <v>57.120609999999999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721.7</v>
      </c>
      <c r="D199" s="37">
        <v>718.5</v>
      </c>
      <c r="E199" s="37">
        <v>709.5</v>
      </c>
      <c r="F199" s="37">
        <v>697.3</v>
      </c>
      <c r="G199" s="37">
        <v>688.3</v>
      </c>
      <c r="H199" s="37">
        <v>730.7</v>
      </c>
      <c r="I199" s="37">
        <v>739.7</v>
      </c>
      <c r="J199" s="37">
        <v>751.90000000000009</v>
      </c>
      <c r="K199" s="28">
        <v>727.5</v>
      </c>
      <c r="L199" s="28">
        <v>706.3</v>
      </c>
      <c r="M199" s="28">
        <v>2.3535599999999999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2183.1999999999998</v>
      </c>
      <c r="D200" s="37">
        <v>2189.1833333333329</v>
      </c>
      <c r="E200" s="37">
        <v>2165.016666666666</v>
      </c>
      <c r="F200" s="37">
        <v>2146.833333333333</v>
      </c>
      <c r="G200" s="37">
        <v>2122.6666666666661</v>
      </c>
      <c r="H200" s="37">
        <v>2207.3666666666659</v>
      </c>
      <c r="I200" s="37">
        <v>2231.5333333333328</v>
      </c>
      <c r="J200" s="37">
        <v>2249.7166666666658</v>
      </c>
      <c r="K200" s="28">
        <v>2213.35</v>
      </c>
      <c r="L200" s="28">
        <v>2171</v>
      </c>
      <c r="M200" s="28">
        <v>9.6806900000000002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2597.1999999999998</v>
      </c>
      <c r="D201" s="37">
        <v>2610.2666666666669</v>
      </c>
      <c r="E201" s="37">
        <v>2558.9833333333336</v>
      </c>
      <c r="F201" s="37">
        <v>2520.7666666666669</v>
      </c>
      <c r="G201" s="37">
        <v>2469.4833333333336</v>
      </c>
      <c r="H201" s="37">
        <v>2648.4833333333336</v>
      </c>
      <c r="I201" s="37">
        <v>2699.7666666666673</v>
      </c>
      <c r="J201" s="37">
        <v>2737.9833333333336</v>
      </c>
      <c r="K201" s="28">
        <v>2661.55</v>
      </c>
      <c r="L201" s="28">
        <v>2572.0500000000002</v>
      </c>
      <c r="M201" s="28">
        <v>1.3444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486.3</v>
      </c>
      <c r="D202" s="37">
        <v>482.98333333333335</v>
      </c>
      <c r="E202" s="37">
        <v>475.51666666666671</v>
      </c>
      <c r="F202" s="37">
        <v>464.73333333333335</v>
      </c>
      <c r="G202" s="37">
        <v>457.26666666666671</v>
      </c>
      <c r="H202" s="37">
        <v>493.76666666666671</v>
      </c>
      <c r="I202" s="37">
        <v>501.23333333333341</v>
      </c>
      <c r="J202" s="37">
        <v>512.01666666666665</v>
      </c>
      <c r="K202" s="28">
        <v>490.45</v>
      </c>
      <c r="L202" s="28">
        <v>472.2</v>
      </c>
      <c r="M202" s="28">
        <v>12.08803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1103.8499999999999</v>
      </c>
      <c r="D203" s="37">
        <v>1116.05</v>
      </c>
      <c r="E203" s="37">
        <v>1080.6499999999999</v>
      </c>
      <c r="F203" s="37">
        <v>1057.4499999999998</v>
      </c>
      <c r="G203" s="37">
        <v>1022.0499999999997</v>
      </c>
      <c r="H203" s="37">
        <v>1139.25</v>
      </c>
      <c r="I203" s="37">
        <v>1174.6500000000001</v>
      </c>
      <c r="J203" s="37">
        <v>1197.8500000000001</v>
      </c>
      <c r="K203" s="28">
        <v>1151.45</v>
      </c>
      <c r="L203" s="28">
        <v>1092.8499999999999</v>
      </c>
      <c r="M203" s="28">
        <v>8.7372999999999994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777.6</v>
      </c>
      <c r="D204" s="37">
        <v>784.26666666666677</v>
      </c>
      <c r="E204" s="37">
        <v>761.88333333333355</v>
      </c>
      <c r="F204" s="37">
        <v>746.16666666666674</v>
      </c>
      <c r="G204" s="37">
        <v>723.78333333333353</v>
      </c>
      <c r="H204" s="37">
        <v>799.98333333333358</v>
      </c>
      <c r="I204" s="37">
        <v>822.36666666666679</v>
      </c>
      <c r="J204" s="37">
        <v>838.0833333333336</v>
      </c>
      <c r="K204" s="28">
        <v>806.65</v>
      </c>
      <c r="L204" s="28">
        <v>768.55</v>
      </c>
      <c r="M204" s="28">
        <v>68.002549999999999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6224.6</v>
      </c>
      <c r="D205" s="37">
        <v>6204.833333333333</v>
      </c>
      <c r="E205" s="37">
        <v>6134.7666666666664</v>
      </c>
      <c r="F205" s="37">
        <v>6044.9333333333334</v>
      </c>
      <c r="G205" s="37">
        <v>5974.8666666666668</v>
      </c>
      <c r="H205" s="37">
        <v>6294.6666666666661</v>
      </c>
      <c r="I205" s="37">
        <v>6364.7333333333336</v>
      </c>
      <c r="J205" s="37">
        <v>6454.5666666666657</v>
      </c>
      <c r="K205" s="28">
        <v>6274.9</v>
      </c>
      <c r="L205" s="28">
        <v>6115</v>
      </c>
      <c r="M205" s="28">
        <v>3.5528499999999998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35.700000000000003</v>
      </c>
      <c r="D206" s="37">
        <v>35.733333333333327</v>
      </c>
      <c r="E206" s="37">
        <v>35.316666666666656</v>
      </c>
      <c r="F206" s="37">
        <v>34.93333333333333</v>
      </c>
      <c r="G206" s="37">
        <v>34.516666666666659</v>
      </c>
      <c r="H206" s="37">
        <v>36.116666666666653</v>
      </c>
      <c r="I206" s="37">
        <v>36.533333333333324</v>
      </c>
      <c r="J206" s="37">
        <v>36.91666666666665</v>
      </c>
      <c r="K206" s="28">
        <v>36.15</v>
      </c>
      <c r="L206" s="28">
        <v>35.35</v>
      </c>
      <c r="M206" s="28">
        <v>63.528480000000002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1466.75</v>
      </c>
      <c r="D207" s="37">
        <v>1458.5666666666666</v>
      </c>
      <c r="E207" s="37">
        <v>1431.6833333333332</v>
      </c>
      <c r="F207" s="37">
        <v>1396.6166666666666</v>
      </c>
      <c r="G207" s="37">
        <v>1369.7333333333331</v>
      </c>
      <c r="H207" s="37">
        <v>1493.6333333333332</v>
      </c>
      <c r="I207" s="37">
        <v>1520.5166666666664</v>
      </c>
      <c r="J207" s="37">
        <v>1555.5833333333333</v>
      </c>
      <c r="K207" s="28">
        <v>1485.45</v>
      </c>
      <c r="L207" s="28">
        <v>1423.5</v>
      </c>
      <c r="M207" s="28">
        <v>4.58962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800.7</v>
      </c>
      <c r="D208" s="37">
        <v>801.65</v>
      </c>
      <c r="E208" s="37">
        <v>791.3</v>
      </c>
      <c r="F208" s="37">
        <v>781.9</v>
      </c>
      <c r="G208" s="37">
        <v>771.55</v>
      </c>
      <c r="H208" s="37">
        <v>811.05</v>
      </c>
      <c r="I208" s="37">
        <v>821.40000000000009</v>
      </c>
      <c r="J208" s="37">
        <v>830.8</v>
      </c>
      <c r="K208" s="28">
        <v>812</v>
      </c>
      <c r="L208" s="28">
        <v>792.25</v>
      </c>
      <c r="M208" s="28">
        <v>9.6291899999999995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1058.9000000000001</v>
      </c>
      <c r="D209" s="37">
        <v>1060.9333333333334</v>
      </c>
      <c r="E209" s="37">
        <v>1047.9666666666667</v>
      </c>
      <c r="F209" s="37">
        <v>1037.0333333333333</v>
      </c>
      <c r="G209" s="37">
        <v>1024.0666666666666</v>
      </c>
      <c r="H209" s="37">
        <v>1071.8666666666668</v>
      </c>
      <c r="I209" s="37">
        <v>1084.8333333333335</v>
      </c>
      <c r="J209" s="37">
        <v>1095.7666666666669</v>
      </c>
      <c r="K209" s="28">
        <v>1073.9000000000001</v>
      </c>
      <c r="L209" s="28">
        <v>1050</v>
      </c>
      <c r="M209" s="28">
        <v>10.54956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350.15</v>
      </c>
      <c r="D210" s="37">
        <v>351.76666666666665</v>
      </c>
      <c r="E210" s="37">
        <v>345.5333333333333</v>
      </c>
      <c r="F210" s="37">
        <v>340.91666666666663</v>
      </c>
      <c r="G210" s="37">
        <v>334.68333333333328</v>
      </c>
      <c r="H210" s="37">
        <v>356.38333333333333</v>
      </c>
      <c r="I210" s="37">
        <v>362.61666666666667</v>
      </c>
      <c r="J210" s="37">
        <v>367.23333333333335</v>
      </c>
      <c r="K210" s="28">
        <v>358</v>
      </c>
      <c r="L210" s="28">
        <v>347.15</v>
      </c>
      <c r="M210" s="28">
        <v>71.551460000000006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8.9499999999999993</v>
      </c>
      <c r="D211" s="37">
        <v>8.9833333333333343</v>
      </c>
      <c r="E211" s="37">
        <v>8.8166666666666682</v>
      </c>
      <c r="F211" s="37">
        <v>8.6833333333333336</v>
      </c>
      <c r="G211" s="37">
        <v>8.5166666666666675</v>
      </c>
      <c r="H211" s="37">
        <v>9.1166666666666689</v>
      </c>
      <c r="I211" s="37">
        <v>9.2833333333333332</v>
      </c>
      <c r="J211" s="37">
        <v>9.4166666666666696</v>
      </c>
      <c r="K211" s="28">
        <v>9.15</v>
      </c>
      <c r="L211" s="28">
        <v>8.85</v>
      </c>
      <c r="M211" s="28">
        <v>822.91630999999995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1046.6500000000001</v>
      </c>
      <c r="D212" s="37">
        <v>1047.4666666666667</v>
      </c>
      <c r="E212" s="37">
        <v>1029.3333333333335</v>
      </c>
      <c r="F212" s="37">
        <v>1012.0166666666669</v>
      </c>
      <c r="G212" s="37">
        <v>993.88333333333367</v>
      </c>
      <c r="H212" s="37">
        <v>1064.7833333333333</v>
      </c>
      <c r="I212" s="37">
        <v>1082.9166666666665</v>
      </c>
      <c r="J212" s="37">
        <v>1100.2333333333331</v>
      </c>
      <c r="K212" s="28">
        <v>1065.5999999999999</v>
      </c>
      <c r="L212" s="28">
        <v>1030.1500000000001</v>
      </c>
      <c r="M212" s="28">
        <v>15.975580000000001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1584.75</v>
      </c>
      <c r="D213" s="37">
        <v>1587.2833333333335</v>
      </c>
      <c r="E213" s="37">
        <v>1562.616666666667</v>
      </c>
      <c r="F213" s="37">
        <v>1540.4833333333336</v>
      </c>
      <c r="G213" s="37">
        <v>1515.8166666666671</v>
      </c>
      <c r="H213" s="37">
        <v>1609.416666666667</v>
      </c>
      <c r="I213" s="37">
        <v>1634.0833333333335</v>
      </c>
      <c r="J213" s="37">
        <v>1656.2166666666669</v>
      </c>
      <c r="K213" s="28">
        <v>1611.95</v>
      </c>
      <c r="L213" s="28">
        <v>1565.15</v>
      </c>
      <c r="M213" s="28">
        <v>0.69757999999999998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483.15</v>
      </c>
      <c r="D214" s="37">
        <v>482.36666666666662</v>
      </c>
      <c r="E214" s="37">
        <v>475.38333333333321</v>
      </c>
      <c r="F214" s="37">
        <v>467.61666666666662</v>
      </c>
      <c r="G214" s="37">
        <v>460.63333333333321</v>
      </c>
      <c r="H214" s="37">
        <v>490.13333333333321</v>
      </c>
      <c r="I214" s="37">
        <v>497.11666666666667</v>
      </c>
      <c r="J214" s="37">
        <v>504.88333333333321</v>
      </c>
      <c r="K214" s="37">
        <v>489.35</v>
      </c>
      <c r="L214" s="37">
        <v>474.6</v>
      </c>
      <c r="M214" s="37">
        <v>83.376249999999999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12.95</v>
      </c>
      <c r="D215" s="37">
        <v>13.016666666666666</v>
      </c>
      <c r="E215" s="37">
        <v>12.833333333333332</v>
      </c>
      <c r="F215" s="37">
        <v>12.716666666666667</v>
      </c>
      <c r="G215" s="37">
        <v>12.533333333333333</v>
      </c>
      <c r="H215" s="37">
        <v>13.133333333333331</v>
      </c>
      <c r="I215" s="37">
        <v>13.316666666666665</v>
      </c>
      <c r="J215" s="37">
        <v>13.43333333333333</v>
      </c>
      <c r="K215" s="37">
        <v>13.2</v>
      </c>
      <c r="L215" s="37">
        <v>12.9</v>
      </c>
      <c r="M215" s="37">
        <v>807.27090999999996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234.85</v>
      </c>
      <c r="D216" s="37">
        <v>238.48333333333335</v>
      </c>
      <c r="E216" s="37">
        <v>228.56666666666669</v>
      </c>
      <c r="F216" s="37">
        <v>222.28333333333333</v>
      </c>
      <c r="G216" s="37">
        <v>212.36666666666667</v>
      </c>
      <c r="H216" s="37">
        <v>244.76666666666671</v>
      </c>
      <c r="I216" s="37">
        <v>254.68333333333334</v>
      </c>
      <c r="J216" s="37">
        <v>260.9666666666667</v>
      </c>
      <c r="K216" s="37">
        <v>248.4</v>
      </c>
      <c r="L216" s="37">
        <v>232.2</v>
      </c>
      <c r="M216" s="37">
        <v>139.8193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2"/>
      <c r="B1" s="44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5" t="s">
        <v>16</v>
      </c>
      <c r="B9" s="437" t="s">
        <v>18</v>
      </c>
      <c r="C9" s="441" t="s">
        <v>20</v>
      </c>
      <c r="D9" s="441" t="s">
        <v>21</v>
      </c>
      <c r="E9" s="432" t="s">
        <v>22</v>
      </c>
      <c r="F9" s="433"/>
      <c r="G9" s="434"/>
      <c r="H9" s="432" t="s">
        <v>23</v>
      </c>
      <c r="I9" s="433"/>
      <c r="J9" s="434"/>
      <c r="K9" s="23"/>
      <c r="L9" s="24"/>
      <c r="M9" s="50"/>
      <c r="N9" s="1"/>
      <c r="O9" s="1"/>
    </row>
    <row r="10" spans="1:15" ht="42.75" customHeight="1">
      <c r="A10" s="439"/>
      <c r="B10" s="440"/>
      <c r="C10" s="440"/>
      <c r="D10" s="44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18735.75</v>
      </c>
      <c r="D11" s="317">
        <v>18556.566666666666</v>
      </c>
      <c r="E11" s="317">
        <v>18134.133333333331</v>
      </c>
      <c r="F11" s="317">
        <v>17532.516666666666</v>
      </c>
      <c r="G11" s="317">
        <v>17110.083333333332</v>
      </c>
      <c r="H11" s="317">
        <v>19158.183333333331</v>
      </c>
      <c r="I11" s="317">
        <v>19580.616666666665</v>
      </c>
      <c r="J11" s="317">
        <v>20182.23333333333</v>
      </c>
      <c r="K11" s="316">
        <v>18979</v>
      </c>
      <c r="L11" s="316">
        <v>17954.95</v>
      </c>
      <c r="M11" s="316">
        <v>4.6589999999999999E-2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441.1</v>
      </c>
      <c r="D12" s="317">
        <v>439.0333333333333</v>
      </c>
      <c r="E12" s="317">
        <v>432.06666666666661</v>
      </c>
      <c r="F12" s="317">
        <v>423.0333333333333</v>
      </c>
      <c r="G12" s="317">
        <v>416.06666666666661</v>
      </c>
      <c r="H12" s="317">
        <v>448.06666666666661</v>
      </c>
      <c r="I12" s="317">
        <v>455.0333333333333</v>
      </c>
      <c r="J12" s="317">
        <v>464.06666666666661</v>
      </c>
      <c r="K12" s="316">
        <v>446</v>
      </c>
      <c r="L12" s="316">
        <v>430</v>
      </c>
      <c r="M12" s="316">
        <v>0.71284000000000003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779.9</v>
      </c>
      <c r="D13" s="317">
        <v>784.2833333333333</v>
      </c>
      <c r="E13" s="317">
        <v>767.66666666666663</v>
      </c>
      <c r="F13" s="317">
        <v>755.43333333333328</v>
      </c>
      <c r="G13" s="317">
        <v>738.81666666666661</v>
      </c>
      <c r="H13" s="317">
        <v>796.51666666666665</v>
      </c>
      <c r="I13" s="317">
        <v>813.13333333333344</v>
      </c>
      <c r="J13" s="317">
        <v>825.36666666666667</v>
      </c>
      <c r="K13" s="316">
        <v>800.9</v>
      </c>
      <c r="L13" s="316">
        <v>772.05</v>
      </c>
      <c r="M13" s="316">
        <v>9.41662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2200.35</v>
      </c>
      <c r="D14" s="317">
        <v>2187.8833333333332</v>
      </c>
      <c r="E14" s="317">
        <v>2159.8166666666666</v>
      </c>
      <c r="F14" s="317">
        <v>2119.2833333333333</v>
      </c>
      <c r="G14" s="317">
        <v>2091.2166666666667</v>
      </c>
      <c r="H14" s="317">
        <v>2228.4166666666665</v>
      </c>
      <c r="I14" s="317">
        <v>2256.4833333333331</v>
      </c>
      <c r="J14" s="317">
        <v>2297.0166666666664</v>
      </c>
      <c r="K14" s="316">
        <v>2215.9499999999998</v>
      </c>
      <c r="L14" s="316">
        <v>2147.35</v>
      </c>
      <c r="M14" s="316">
        <v>0.87961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2305.6999999999998</v>
      </c>
      <c r="D15" s="317">
        <v>2297.2333333333331</v>
      </c>
      <c r="E15" s="317">
        <v>2234.7666666666664</v>
      </c>
      <c r="F15" s="317">
        <v>2163.8333333333335</v>
      </c>
      <c r="G15" s="317">
        <v>2101.3666666666668</v>
      </c>
      <c r="H15" s="317">
        <v>2368.1666666666661</v>
      </c>
      <c r="I15" s="317">
        <v>2430.6333333333323</v>
      </c>
      <c r="J15" s="317">
        <v>2501.5666666666657</v>
      </c>
      <c r="K15" s="316">
        <v>2359.6999999999998</v>
      </c>
      <c r="L15" s="316">
        <v>2226.3000000000002</v>
      </c>
      <c r="M15" s="316">
        <v>11.09904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16701.55</v>
      </c>
      <c r="D16" s="317">
        <v>16750.866666666669</v>
      </c>
      <c r="E16" s="317">
        <v>16550.733333333337</v>
      </c>
      <c r="F16" s="317">
        <v>16399.916666666668</v>
      </c>
      <c r="G16" s="317">
        <v>16199.783333333336</v>
      </c>
      <c r="H16" s="317">
        <v>16901.683333333338</v>
      </c>
      <c r="I16" s="317">
        <v>17101.816666666669</v>
      </c>
      <c r="J16" s="317">
        <v>17252.633333333339</v>
      </c>
      <c r="K16" s="316">
        <v>16951</v>
      </c>
      <c r="L16" s="316">
        <v>16600.05</v>
      </c>
      <c r="M16" s="316">
        <v>7.5359999999999996E-2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106.2</v>
      </c>
      <c r="D17" s="317">
        <v>106.11666666666667</v>
      </c>
      <c r="E17" s="317">
        <v>104.38333333333335</v>
      </c>
      <c r="F17" s="317">
        <v>102.56666666666668</v>
      </c>
      <c r="G17" s="317">
        <v>100.83333333333336</v>
      </c>
      <c r="H17" s="317">
        <v>107.93333333333335</v>
      </c>
      <c r="I17" s="317">
        <v>109.66666666666667</v>
      </c>
      <c r="J17" s="317">
        <v>111.48333333333335</v>
      </c>
      <c r="K17" s="316">
        <v>107.85</v>
      </c>
      <c r="L17" s="316">
        <v>104.3</v>
      </c>
      <c r="M17" s="316">
        <v>35.924390000000002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262.60000000000002</v>
      </c>
      <c r="D18" s="317">
        <v>265.2</v>
      </c>
      <c r="E18" s="317">
        <v>258.89999999999998</v>
      </c>
      <c r="F18" s="317">
        <v>255.2</v>
      </c>
      <c r="G18" s="317">
        <v>248.89999999999998</v>
      </c>
      <c r="H18" s="317">
        <v>268.89999999999998</v>
      </c>
      <c r="I18" s="317">
        <v>275.20000000000005</v>
      </c>
      <c r="J18" s="317">
        <v>278.89999999999998</v>
      </c>
      <c r="K18" s="316">
        <v>271.5</v>
      </c>
      <c r="L18" s="316">
        <v>261.5</v>
      </c>
      <c r="M18" s="316">
        <v>17.672059999999998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2232.9</v>
      </c>
      <c r="D19" s="317">
        <v>2229.7999999999997</v>
      </c>
      <c r="E19" s="317">
        <v>2204.5999999999995</v>
      </c>
      <c r="F19" s="317">
        <v>2176.2999999999997</v>
      </c>
      <c r="G19" s="317">
        <v>2151.0999999999995</v>
      </c>
      <c r="H19" s="317">
        <v>2258.0999999999995</v>
      </c>
      <c r="I19" s="317">
        <v>2283.2999999999993</v>
      </c>
      <c r="J19" s="317">
        <v>2311.5999999999995</v>
      </c>
      <c r="K19" s="316">
        <v>2255</v>
      </c>
      <c r="L19" s="316">
        <v>2201.5</v>
      </c>
      <c r="M19" s="316">
        <v>3.2357300000000002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2197.65</v>
      </c>
      <c r="D20" s="317">
        <v>2207.2833333333333</v>
      </c>
      <c r="E20" s="317">
        <v>2170.3666666666668</v>
      </c>
      <c r="F20" s="317">
        <v>2143.0833333333335</v>
      </c>
      <c r="G20" s="317">
        <v>2106.166666666667</v>
      </c>
      <c r="H20" s="317">
        <v>2234.5666666666666</v>
      </c>
      <c r="I20" s="317">
        <v>2271.4833333333336</v>
      </c>
      <c r="J20" s="317">
        <v>2298.7666666666664</v>
      </c>
      <c r="K20" s="316">
        <v>2244.1999999999998</v>
      </c>
      <c r="L20" s="316">
        <v>2180</v>
      </c>
      <c r="M20" s="316">
        <v>14.50886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2706.4</v>
      </c>
      <c r="D21" s="317">
        <v>2740.4666666666667</v>
      </c>
      <c r="E21" s="317">
        <v>2640.9333333333334</v>
      </c>
      <c r="F21" s="317">
        <v>2575.4666666666667</v>
      </c>
      <c r="G21" s="317">
        <v>2475.9333333333334</v>
      </c>
      <c r="H21" s="317">
        <v>2805.9333333333334</v>
      </c>
      <c r="I21" s="317">
        <v>2905.4666666666672</v>
      </c>
      <c r="J21" s="317">
        <v>2970.9333333333334</v>
      </c>
      <c r="K21" s="316">
        <v>2840</v>
      </c>
      <c r="L21" s="316">
        <v>2675</v>
      </c>
      <c r="M21" s="316">
        <v>5.8185500000000001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792.6</v>
      </c>
      <c r="D22" s="317">
        <v>794.35</v>
      </c>
      <c r="E22" s="317">
        <v>781.25</v>
      </c>
      <c r="F22" s="317">
        <v>769.9</v>
      </c>
      <c r="G22" s="317">
        <v>756.8</v>
      </c>
      <c r="H22" s="317">
        <v>805.7</v>
      </c>
      <c r="I22" s="317">
        <v>818.80000000000018</v>
      </c>
      <c r="J22" s="317">
        <v>830.15000000000009</v>
      </c>
      <c r="K22" s="316">
        <v>807.45</v>
      </c>
      <c r="L22" s="316">
        <v>783</v>
      </c>
      <c r="M22" s="316">
        <v>47.680259999999997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2703.45</v>
      </c>
      <c r="D23" s="317">
        <v>2706.9166666666665</v>
      </c>
      <c r="E23" s="317">
        <v>2608.5333333333328</v>
      </c>
      <c r="F23" s="317">
        <v>2513.6166666666663</v>
      </c>
      <c r="G23" s="317">
        <v>2415.2333333333327</v>
      </c>
      <c r="H23" s="317">
        <v>2801.833333333333</v>
      </c>
      <c r="I23" s="317">
        <v>2900.2166666666672</v>
      </c>
      <c r="J23" s="317">
        <v>2995.1333333333332</v>
      </c>
      <c r="K23" s="316">
        <v>2805.3</v>
      </c>
      <c r="L23" s="316">
        <v>2612</v>
      </c>
      <c r="M23" s="316">
        <v>2.1812499999999999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282.5</v>
      </c>
      <c r="D24" s="317">
        <v>280.84999999999997</v>
      </c>
      <c r="E24" s="317">
        <v>271.69999999999993</v>
      </c>
      <c r="F24" s="317">
        <v>260.89999999999998</v>
      </c>
      <c r="G24" s="317">
        <v>251.74999999999994</v>
      </c>
      <c r="H24" s="317">
        <v>291.64999999999992</v>
      </c>
      <c r="I24" s="317">
        <v>300.7999999999999</v>
      </c>
      <c r="J24" s="317">
        <v>311.59999999999991</v>
      </c>
      <c r="K24" s="316">
        <v>290</v>
      </c>
      <c r="L24" s="316">
        <v>270.05</v>
      </c>
      <c r="M24" s="316">
        <v>1.1139600000000001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212.3</v>
      </c>
      <c r="D25" s="317">
        <v>209.25</v>
      </c>
      <c r="E25" s="317">
        <v>205</v>
      </c>
      <c r="F25" s="317">
        <v>197.7</v>
      </c>
      <c r="G25" s="317">
        <v>193.45</v>
      </c>
      <c r="H25" s="317">
        <v>216.55</v>
      </c>
      <c r="I25" s="317">
        <v>220.8</v>
      </c>
      <c r="J25" s="317">
        <v>228.10000000000002</v>
      </c>
      <c r="K25" s="316">
        <v>213.5</v>
      </c>
      <c r="L25" s="316">
        <v>201.95</v>
      </c>
      <c r="M25" s="316">
        <v>4.8785600000000002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1119</v>
      </c>
      <c r="D26" s="317">
        <v>1110.3333333333333</v>
      </c>
      <c r="E26" s="317">
        <v>1088.6666666666665</v>
      </c>
      <c r="F26" s="317">
        <v>1058.3333333333333</v>
      </c>
      <c r="G26" s="317">
        <v>1036.6666666666665</v>
      </c>
      <c r="H26" s="317">
        <v>1140.6666666666665</v>
      </c>
      <c r="I26" s="317">
        <v>1162.333333333333</v>
      </c>
      <c r="J26" s="317">
        <v>1192.6666666666665</v>
      </c>
      <c r="K26" s="316">
        <v>1132</v>
      </c>
      <c r="L26" s="316">
        <v>1080</v>
      </c>
      <c r="M26" s="316">
        <v>2.08256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1843.35</v>
      </c>
      <c r="D27" s="317">
        <v>1858.8</v>
      </c>
      <c r="E27" s="317">
        <v>1807.6999999999998</v>
      </c>
      <c r="F27" s="317">
        <v>1772.05</v>
      </c>
      <c r="G27" s="317">
        <v>1720.9499999999998</v>
      </c>
      <c r="H27" s="317">
        <v>1894.4499999999998</v>
      </c>
      <c r="I27" s="317">
        <v>1945.5499999999997</v>
      </c>
      <c r="J27" s="317">
        <v>1981.1999999999998</v>
      </c>
      <c r="K27" s="316">
        <v>1909.9</v>
      </c>
      <c r="L27" s="316">
        <v>1823.15</v>
      </c>
      <c r="M27" s="316">
        <v>0.28466999999999998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1722.05</v>
      </c>
      <c r="D28" s="317">
        <v>1730.3833333333332</v>
      </c>
      <c r="E28" s="317">
        <v>1701.7666666666664</v>
      </c>
      <c r="F28" s="317">
        <v>1681.4833333333331</v>
      </c>
      <c r="G28" s="317">
        <v>1652.8666666666663</v>
      </c>
      <c r="H28" s="317">
        <v>1750.6666666666665</v>
      </c>
      <c r="I28" s="317">
        <v>1779.2833333333333</v>
      </c>
      <c r="J28" s="317">
        <v>1799.5666666666666</v>
      </c>
      <c r="K28" s="316">
        <v>1759</v>
      </c>
      <c r="L28" s="316">
        <v>1710.1</v>
      </c>
      <c r="M28" s="316">
        <v>0.73726000000000003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71.95</v>
      </c>
      <c r="D29" s="317">
        <v>72.183333333333323</v>
      </c>
      <c r="E29" s="317">
        <v>69.866666666666646</v>
      </c>
      <c r="F29" s="317">
        <v>67.783333333333317</v>
      </c>
      <c r="G29" s="317">
        <v>65.46666666666664</v>
      </c>
      <c r="H29" s="317">
        <v>74.266666666666652</v>
      </c>
      <c r="I29" s="317">
        <v>76.583333333333343</v>
      </c>
      <c r="J29" s="317">
        <v>78.666666666666657</v>
      </c>
      <c r="K29" s="316">
        <v>74.5</v>
      </c>
      <c r="L29" s="316">
        <v>70.099999999999994</v>
      </c>
      <c r="M29" s="316">
        <v>1.7175100000000001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3084.8</v>
      </c>
      <c r="D30" s="317">
        <v>3091.4</v>
      </c>
      <c r="E30" s="317">
        <v>3045.25</v>
      </c>
      <c r="F30" s="317">
        <v>3005.7</v>
      </c>
      <c r="G30" s="317">
        <v>2959.5499999999997</v>
      </c>
      <c r="H30" s="317">
        <v>3130.9500000000003</v>
      </c>
      <c r="I30" s="317">
        <v>3177.1000000000008</v>
      </c>
      <c r="J30" s="317">
        <v>3216.6500000000005</v>
      </c>
      <c r="K30" s="316">
        <v>3137.55</v>
      </c>
      <c r="L30" s="316">
        <v>3051.85</v>
      </c>
      <c r="M30" s="316">
        <v>0.44923999999999997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2903.45</v>
      </c>
      <c r="D31" s="317">
        <v>2933.6666666666665</v>
      </c>
      <c r="E31" s="317">
        <v>2849.7833333333328</v>
      </c>
      <c r="F31" s="317">
        <v>2796.1166666666663</v>
      </c>
      <c r="G31" s="317">
        <v>2712.2333333333327</v>
      </c>
      <c r="H31" s="317">
        <v>2987.333333333333</v>
      </c>
      <c r="I31" s="317">
        <v>3071.2166666666672</v>
      </c>
      <c r="J31" s="317">
        <v>3124.8833333333332</v>
      </c>
      <c r="K31" s="316">
        <v>3017.55</v>
      </c>
      <c r="L31" s="316">
        <v>2880</v>
      </c>
      <c r="M31" s="316">
        <v>0.45767999999999998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23.9</v>
      </c>
      <c r="D32" s="317">
        <v>23.816666666666666</v>
      </c>
      <c r="E32" s="317">
        <v>23.333333333333332</v>
      </c>
      <c r="F32" s="317">
        <v>22.766666666666666</v>
      </c>
      <c r="G32" s="317">
        <v>22.283333333333331</v>
      </c>
      <c r="H32" s="317">
        <v>24.383333333333333</v>
      </c>
      <c r="I32" s="317">
        <v>24.866666666666667</v>
      </c>
      <c r="J32" s="317">
        <v>25.433333333333334</v>
      </c>
      <c r="K32" s="316">
        <v>24.3</v>
      </c>
      <c r="L32" s="316">
        <v>23.25</v>
      </c>
      <c r="M32" s="316">
        <v>120.48039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520.70000000000005</v>
      </c>
      <c r="D33" s="317">
        <v>522.0333333333333</v>
      </c>
      <c r="E33" s="317">
        <v>513.66666666666663</v>
      </c>
      <c r="F33" s="317">
        <v>506.63333333333333</v>
      </c>
      <c r="G33" s="317">
        <v>498.26666666666665</v>
      </c>
      <c r="H33" s="317">
        <v>529.06666666666661</v>
      </c>
      <c r="I33" s="317">
        <v>537.43333333333339</v>
      </c>
      <c r="J33" s="317">
        <v>544.46666666666658</v>
      </c>
      <c r="K33" s="316">
        <v>530.4</v>
      </c>
      <c r="L33" s="316">
        <v>515</v>
      </c>
      <c r="M33" s="316">
        <v>5.1460699999999999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3577.55</v>
      </c>
      <c r="D34" s="317">
        <v>3614.3666666666668</v>
      </c>
      <c r="E34" s="317">
        <v>3503.6833333333334</v>
      </c>
      <c r="F34" s="317">
        <v>3429.8166666666666</v>
      </c>
      <c r="G34" s="317">
        <v>3319.1333333333332</v>
      </c>
      <c r="H34" s="317">
        <v>3688.2333333333336</v>
      </c>
      <c r="I34" s="317">
        <v>3798.916666666667</v>
      </c>
      <c r="J34" s="317">
        <v>3872.7833333333338</v>
      </c>
      <c r="K34" s="316">
        <v>3725.05</v>
      </c>
      <c r="L34" s="316">
        <v>3540.5</v>
      </c>
      <c r="M34" s="316">
        <v>0.38388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366.75</v>
      </c>
      <c r="D35" s="317">
        <v>365.06666666666666</v>
      </c>
      <c r="E35" s="317">
        <v>361.13333333333333</v>
      </c>
      <c r="F35" s="317">
        <v>355.51666666666665</v>
      </c>
      <c r="G35" s="317">
        <v>351.58333333333331</v>
      </c>
      <c r="H35" s="317">
        <v>370.68333333333334</v>
      </c>
      <c r="I35" s="317">
        <v>374.61666666666662</v>
      </c>
      <c r="J35" s="317">
        <v>380.23333333333335</v>
      </c>
      <c r="K35" s="316">
        <v>369</v>
      </c>
      <c r="L35" s="316">
        <v>359.45</v>
      </c>
      <c r="M35" s="316">
        <v>36.900730000000003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1446.85</v>
      </c>
      <c r="D36" s="317">
        <v>1454.6333333333332</v>
      </c>
      <c r="E36" s="317">
        <v>1393.2166666666665</v>
      </c>
      <c r="F36" s="317">
        <v>1339.5833333333333</v>
      </c>
      <c r="G36" s="317">
        <v>1278.1666666666665</v>
      </c>
      <c r="H36" s="317">
        <v>1508.2666666666664</v>
      </c>
      <c r="I36" s="317">
        <v>1569.6833333333334</v>
      </c>
      <c r="J36" s="317">
        <v>1623.3166666666664</v>
      </c>
      <c r="K36" s="316">
        <v>1516.05</v>
      </c>
      <c r="L36" s="316">
        <v>1401</v>
      </c>
      <c r="M36" s="316">
        <v>20.925329999999999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819.15</v>
      </c>
      <c r="D37" s="317">
        <v>822.61666666666667</v>
      </c>
      <c r="E37" s="317">
        <v>812.0333333333333</v>
      </c>
      <c r="F37" s="317">
        <v>804.91666666666663</v>
      </c>
      <c r="G37" s="317">
        <v>794.33333333333326</v>
      </c>
      <c r="H37" s="317">
        <v>829.73333333333335</v>
      </c>
      <c r="I37" s="317">
        <v>840.31666666666661</v>
      </c>
      <c r="J37" s="317">
        <v>847.43333333333339</v>
      </c>
      <c r="K37" s="316">
        <v>833.2</v>
      </c>
      <c r="L37" s="316">
        <v>815.5</v>
      </c>
      <c r="M37" s="316">
        <v>0.77385999999999999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893.75</v>
      </c>
      <c r="D38" s="317">
        <v>892.91666666666663</v>
      </c>
      <c r="E38" s="317">
        <v>855.83333333333326</v>
      </c>
      <c r="F38" s="317">
        <v>817.91666666666663</v>
      </c>
      <c r="G38" s="317">
        <v>780.83333333333326</v>
      </c>
      <c r="H38" s="317">
        <v>930.83333333333326</v>
      </c>
      <c r="I38" s="317">
        <v>967.91666666666652</v>
      </c>
      <c r="J38" s="317">
        <v>1005.8333333333333</v>
      </c>
      <c r="K38" s="316">
        <v>930</v>
      </c>
      <c r="L38" s="316">
        <v>855</v>
      </c>
      <c r="M38" s="316">
        <v>7.3858199999999998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725.6</v>
      </c>
      <c r="D39" s="317">
        <v>723.36666666666679</v>
      </c>
      <c r="E39" s="317">
        <v>714.78333333333353</v>
      </c>
      <c r="F39" s="317">
        <v>703.9666666666667</v>
      </c>
      <c r="G39" s="317">
        <v>695.38333333333344</v>
      </c>
      <c r="H39" s="317">
        <v>734.18333333333362</v>
      </c>
      <c r="I39" s="317">
        <v>742.76666666666688</v>
      </c>
      <c r="J39" s="317">
        <v>753.58333333333371</v>
      </c>
      <c r="K39" s="316">
        <v>731.95</v>
      </c>
      <c r="L39" s="316">
        <v>712.55</v>
      </c>
      <c r="M39" s="316">
        <v>1.2767200000000001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3766.35</v>
      </c>
      <c r="D40" s="317">
        <v>3771.3166666666662</v>
      </c>
      <c r="E40" s="317">
        <v>3734.6833333333325</v>
      </c>
      <c r="F40" s="317">
        <v>3703.0166666666664</v>
      </c>
      <c r="G40" s="317">
        <v>3666.3833333333328</v>
      </c>
      <c r="H40" s="317">
        <v>3802.9833333333322</v>
      </c>
      <c r="I40" s="317">
        <v>3839.6166666666663</v>
      </c>
      <c r="J40" s="317">
        <v>3871.2833333333319</v>
      </c>
      <c r="K40" s="316">
        <v>3807.95</v>
      </c>
      <c r="L40" s="316">
        <v>3739.65</v>
      </c>
      <c r="M40" s="316">
        <v>5.2129500000000002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193.15</v>
      </c>
      <c r="D41" s="317">
        <v>192.73333333333335</v>
      </c>
      <c r="E41" s="317">
        <v>189.4666666666667</v>
      </c>
      <c r="F41" s="317">
        <v>185.78333333333336</v>
      </c>
      <c r="G41" s="317">
        <v>182.51666666666671</v>
      </c>
      <c r="H41" s="317">
        <v>196.41666666666669</v>
      </c>
      <c r="I41" s="317">
        <v>199.68333333333334</v>
      </c>
      <c r="J41" s="317">
        <v>203.36666666666667</v>
      </c>
      <c r="K41" s="316">
        <v>196</v>
      </c>
      <c r="L41" s="316">
        <v>189.05</v>
      </c>
      <c r="M41" s="316">
        <v>24.409420000000001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431.3</v>
      </c>
      <c r="D42" s="317">
        <v>429.31666666666661</v>
      </c>
      <c r="E42" s="317">
        <v>423.63333333333321</v>
      </c>
      <c r="F42" s="317">
        <v>415.96666666666658</v>
      </c>
      <c r="G42" s="317">
        <v>410.28333333333319</v>
      </c>
      <c r="H42" s="317">
        <v>436.98333333333323</v>
      </c>
      <c r="I42" s="317">
        <v>442.66666666666663</v>
      </c>
      <c r="J42" s="317">
        <v>450.33333333333326</v>
      </c>
      <c r="K42" s="316">
        <v>435</v>
      </c>
      <c r="L42" s="316">
        <v>421.65</v>
      </c>
      <c r="M42" s="316">
        <v>0.78158000000000005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77.900000000000006</v>
      </c>
      <c r="D43" s="317">
        <v>78.5</v>
      </c>
      <c r="E43" s="317">
        <v>76.900000000000006</v>
      </c>
      <c r="F43" s="317">
        <v>75.900000000000006</v>
      </c>
      <c r="G43" s="317">
        <v>74.300000000000011</v>
      </c>
      <c r="H43" s="317">
        <v>79.5</v>
      </c>
      <c r="I43" s="317">
        <v>81.099999999999994</v>
      </c>
      <c r="J43" s="317">
        <v>82.1</v>
      </c>
      <c r="K43" s="316">
        <v>80.099999999999994</v>
      </c>
      <c r="L43" s="316">
        <v>77.5</v>
      </c>
      <c r="M43" s="316">
        <v>9.3111099999999993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117.45</v>
      </c>
      <c r="D44" s="317">
        <v>116.98333333333335</v>
      </c>
      <c r="E44" s="317">
        <v>115.1166666666667</v>
      </c>
      <c r="F44" s="317">
        <v>112.78333333333336</v>
      </c>
      <c r="G44" s="317">
        <v>110.91666666666671</v>
      </c>
      <c r="H44" s="317">
        <v>119.31666666666669</v>
      </c>
      <c r="I44" s="317">
        <v>121.18333333333334</v>
      </c>
      <c r="J44" s="317">
        <v>123.51666666666668</v>
      </c>
      <c r="K44" s="316">
        <v>118.85</v>
      </c>
      <c r="L44" s="316">
        <v>114.65</v>
      </c>
      <c r="M44" s="316">
        <v>123.13596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3005.25</v>
      </c>
      <c r="D45" s="317">
        <v>3006.35</v>
      </c>
      <c r="E45" s="317">
        <v>2973.8999999999996</v>
      </c>
      <c r="F45" s="317">
        <v>2942.5499999999997</v>
      </c>
      <c r="G45" s="317">
        <v>2910.0999999999995</v>
      </c>
      <c r="H45" s="317">
        <v>3037.7</v>
      </c>
      <c r="I45" s="317">
        <v>3070.1499999999996</v>
      </c>
      <c r="J45" s="317">
        <v>3101.5</v>
      </c>
      <c r="K45" s="316">
        <v>3038.8</v>
      </c>
      <c r="L45" s="316">
        <v>2975</v>
      </c>
      <c r="M45" s="316">
        <v>9.9832400000000003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181.55</v>
      </c>
      <c r="D46" s="317">
        <v>181.05000000000004</v>
      </c>
      <c r="E46" s="317">
        <v>179.05000000000007</v>
      </c>
      <c r="F46" s="317">
        <v>176.55000000000004</v>
      </c>
      <c r="G46" s="317">
        <v>174.55000000000007</v>
      </c>
      <c r="H46" s="317">
        <v>183.55000000000007</v>
      </c>
      <c r="I46" s="317">
        <v>185.55</v>
      </c>
      <c r="J46" s="317">
        <v>188.05000000000007</v>
      </c>
      <c r="K46" s="316">
        <v>183.05</v>
      </c>
      <c r="L46" s="316">
        <v>178.55</v>
      </c>
      <c r="M46" s="316">
        <v>4.4889599999999996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1873.75</v>
      </c>
      <c r="D47" s="317">
        <v>1886.2</v>
      </c>
      <c r="E47" s="317">
        <v>1850.3000000000002</v>
      </c>
      <c r="F47" s="317">
        <v>1826.8500000000001</v>
      </c>
      <c r="G47" s="317">
        <v>1790.9500000000003</v>
      </c>
      <c r="H47" s="317">
        <v>1909.65</v>
      </c>
      <c r="I47" s="317">
        <v>1945.5500000000002</v>
      </c>
      <c r="J47" s="317">
        <v>1969</v>
      </c>
      <c r="K47" s="316">
        <v>1922.1</v>
      </c>
      <c r="L47" s="316">
        <v>1862.75</v>
      </c>
      <c r="M47" s="316">
        <v>5.3254799999999998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2727.25</v>
      </c>
      <c r="D48" s="317">
        <v>2722.7333333333331</v>
      </c>
      <c r="E48" s="317">
        <v>2704.5666666666662</v>
      </c>
      <c r="F48" s="317">
        <v>2681.8833333333332</v>
      </c>
      <c r="G48" s="317">
        <v>2663.7166666666662</v>
      </c>
      <c r="H48" s="317">
        <v>2745.4166666666661</v>
      </c>
      <c r="I48" s="317">
        <v>2763.583333333333</v>
      </c>
      <c r="J48" s="317">
        <v>2786.266666666666</v>
      </c>
      <c r="K48" s="316">
        <v>2740.9</v>
      </c>
      <c r="L48" s="316">
        <v>2700.05</v>
      </c>
      <c r="M48" s="316">
        <v>6.9349999999999995E-2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2375.25</v>
      </c>
      <c r="D49" s="317">
        <v>2366.2166666666667</v>
      </c>
      <c r="E49" s="317">
        <v>2309.0333333333333</v>
      </c>
      <c r="F49" s="317">
        <v>2242.8166666666666</v>
      </c>
      <c r="G49" s="317">
        <v>2185.6333333333332</v>
      </c>
      <c r="H49" s="317">
        <v>2432.4333333333334</v>
      </c>
      <c r="I49" s="317">
        <v>2489.6166666666668</v>
      </c>
      <c r="J49" s="317">
        <v>2555.8333333333335</v>
      </c>
      <c r="K49" s="316">
        <v>2423.4</v>
      </c>
      <c r="L49" s="316">
        <v>2300</v>
      </c>
      <c r="M49" s="316">
        <v>3.0594299999999999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8445.4</v>
      </c>
      <c r="D50" s="317">
        <v>8463.8666666666668</v>
      </c>
      <c r="E50" s="317">
        <v>8351.0333333333328</v>
      </c>
      <c r="F50" s="317">
        <v>8256.6666666666661</v>
      </c>
      <c r="G50" s="317">
        <v>8143.8333333333321</v>
      </c>
      <c r="H50" s="317">
        <v>8558.2333333333336</v>
      </c>
      <c r="I50" s="317">
        <v>8671.0666666666657</v>
      </c>
      <c r="J50" s="317">
        <v>8765.4333333333343</v>
      </c>
      <c r="K50" s="316">
        <v>8576.7000000000007</v>
      </c>
      <c r="L50" s="316">
        <v>8369.5</v>
      </c>
      <c r="M50" s="316">
        <v>0.56771000000000005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1279.2</v>
      </c>
      <c r="D51" s="317">
        <v>1288.5666666666668</v>
      </c>
      <c r="E51" s="317">
        <v>1263.2333333333336</v>
      </c>
      <c r="F51" s="317">
        <v>1247.2666666666667</v>
      </c>
      <c r="G51" s="317">
        <v>1221.9333333333334</v>
      </c>
      <c r="H51" s="317">
        <v>1304.5333333333338</v>
      </c>
      <c r="I51" s="317">
        <v>1329.8666666666672</v>
      </c>
      <c r="J51" s="317">
        <v>1345.8333333333339</v>
      </c>
      <c r="K51" s="316">
        <v>1313.9</v>
      </c>
      <c r="L51" s="316">
        <v>1272.5999999999999</v>
      </c>
      <c r="M51" s="316">
        <v>9.0039599999999993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614.29999999999995</v>
      </c>
      <c r="D52" s="317">
        <v>613.43333333333328</v>
      </c>
      <c r="E52" s="317">
        <v>604.36666666666656</v>
      </c>
      <c r="F52" s="317">
        <v>594.43333333333328</v>
      </c>
      <c r="G52" s="317">
        <v>585.36666666666656</v>
      </c>
      <c r="H52" s="317">
        <v>623.36666666666656</v>
      </c>
      <c r="I52" s="317">
        <v>632.43333333333339</v>
      </c>
      <c r="J52" s="317">
        <v>642.36666666666656</v>
      </c>
      <c r="K52" s="316">
        <v>622.5</v>
      </c>
      <c r="L52" s="316">
        <v>603.5</v>
      </c>
      <c r="M52" s="316">
        <v>10.4171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421</v>
      </c>
      <c r="D53" s="317">
        <v>421.34999999999997</v>
      </c>
      <c r="E53" s="317">
        <v>413.69999999999993</v>
      </c>
      <c r="F53" s="317">
        <v>406.4</v>
      </c>
      <c r="G53" s="317">
        <v>398.74999999999994</v>
      </c>
      <c r="H53" s="317">
        <v>428.64999999999992</v>
      </c>
      <c r="I53" s="317">
        <v>436.2999999999999</v>
      </c>
      <c r="J53" s="317">
        <v>443.59999999999991</v>
      </c>
      <c r="K53" s="316">
        <v>429</v>
      </c>
      <c r="L53" s="316">
        <v>414.05</v>
      </c>
      <c r="M53" s="316">
        <v>1.67011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663.7</v>
      </c>
      <c r="D54" s="317">
        <v>660.5</v>
      </c>
      <c r="E54" s="317">
        <v>652</v>
      </c>
      <c r="F54" s="317">
        <v>640.29999999999995</v>
      </c>
      <c r="G54" s="317">
        <v>631.79999999999995</v>
      </c>
      <c r="H54" s="317">
        <v>672.2</v>
      </c>
      <c r="I54" s="317">
        <v>680.7</v>
      </c>
      <c r="J54" s="317">
        <v>692.40000000000009</v>
      </c>
      <c r="K54" s="316">
        <v>669</v>
      </c>
      <c r="L54" s="316">
        <v>648.79999999999995</v>
      </c>
      <c r="M54" s="316">
        <v>139.99329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3568.75</v>
      </c>
      <c r="D55" s="317">
        <v>3544.4833333333336</v>
      </c>
      <c r="E55" s="317">
        <v>3504.2666666666673</v>
      </c>
      <c r="F55" s="317">
        <v>3439.7833333333338</v>
      </c>
      <c r="G55" s="317">
        <v>3399.5666666666675</v>
      </c>
      <c r="H55" s="317">
        <v>3608.9666666666672</v>
      </c>
      <c r="I55" s="317">
        <v>3649.1833333333334</v>
      </c>
      <c r="J55" s="317">
        <v>3713.666666666667</v>
      </c>
      <c r="K55" s="316">
        <v>3584.7</v>
      </c>
      <c r="L55" s="316">
        <v>3480</v>
      </c>
      <c r="M55" s="316">
        <v>5.02719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152.05000000000001</v>
      </c>
      <c r="D56" s="317">
        <v>154</v>
      </c>
      <c r="E56" s="317">
        <v>149.05000000000001</v>
      </c>
      <c r="F56" s="317">
        <v>146.05000000000001</v>
      </c>
      <c r="G56" s="317">
        <v>141.10000000000002</v>
      </c>
      <c r="H56" s="317">
        <v>157</v>
      </c>
      <c r="I56" s="317">
        <v>161.94999999999999</v>
      </c>
      <c r="J56" s="317">
        <v>164.95</v>
      </c>
      <c r="K56" s="316">
        <v>158.94999999999999</v>
      </c>
      <c r="L56" s="316">
        <v>151</v>
      </c>
      <c r="M56" s="316">
        <v>12.288209999999999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1011.15</v>
      </c>
      <c r="D57" s="317">
        <v>1040.1333333333334</v>
      </c>
      <c r="E57" s="317">
        <v>970.26666666666688</v>
      </c>
      <c r="F57" s="317">
        <v>929.38333333333344</v>
      </c>
      <c r="G57" s="317">
        <v>859.51666666666688</v>
      </c>
      <c r="H57" s="317">
        <v>1081.0166666666669</v>
      </c>
      <c r="I57" s="317">
        <v>1150.8833333333332</v>
      </c>
      <c r="J57" s="317">
        <v>1191.7666666666669</v>
      </c>
      <c r="K57" s="316">
        <v>1110</v>
      </c>
      <c r="L57" s="316">
        <v>999.25</v>
      </c>
      <c r="M57" s="316">
        <v>2.1204200000000002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13783.85</v>
      </c>
      <c r="D58" s="317">
        <v>13719.449999999999</v>
      </c>
      <c r="E58" s="317">
        <v>13427.249999999998</v>
      </c>
      <c r="F58" s="317">
        <v>13070.65</v>
      </c>
      <c r="G58" s="317">
        <v>12778.449999999999</v>
      </c>
      <c r="H58" s="317">
        <v>14076.049999999997</v>
      </c>
      <c r="I58" s="317">
        <v>14368.249999999998</v>
      </c>
      <c r="J58" s="317">
        <v>14724.849999999997</v>
      </c>
      <c r="K58" s="316">
        <v>14011.65</v>
      </c>
      <c r="L58" s="316">
        <v>13362.85</v>
      </c>
      <c r="M58" s="316">
        <v>4.03409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5006.6499999999996</v>
      </c>
      <c r="D59" s="317">
        <v>5020.5666666666666</v>
      </c>
      <c r="E59" s="317">
        <v>4941.2333333333336</v>
      </c>
      <c r="F59" s="317">
        <v>4875.8166666666666</v>
      </c>
      <c r="G59" s="317">
        <v>4796.4833333333336</v>
      </c>
      <c r="H59" s="317">
        <v>5085.9833333333336</v>
      </c>
      <c r="I59" s="317">
        <v>5165.3166666666675</v>
      </c>
      <c r="J59" s="317">
        <v>5230.7333333333336</v>
      </c>
      <c r="K59" s="316">
        <v>5099.8999999999996</v>
      </c>
      <c r="L59" s="316">
        <v>4955.1499999999996</v>
      </c>
      <c r="M59" s="316">
        <v>0.4007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6036.95</v>
      </c>
      <c r="D60" s="317">
        <v>6001.583333333333</v>
      </c>
      <c r="E60" s="317">
        <v>5867.9166666666661</v>
      </c>
      <c r="F60" s="317">
        <v>5698.8833333333332</v>
      </c>
      <c r="G60" s="317">
        <v>5565.2166666666662</v>
      </c>
      <c r="H60" s="317">
        <v>6170.6166666666659</v>
      </c>
      <c r="I60" s="317">
        <v>6304.2833333333319</v>
      </c>
      <c r="J60" s="317">
        <v>6473.3166666666657</v>
      </c>
      <c r="K60" s="316">
        <v>6135.25</v>
      </c>
      <c r="L60" s="316">
        <v>5832.55</v>
      </c>
      <c r="M60" s="316">
        <v>19.356480000000001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2913</v>
      </c>
      <c r="D61" s="317">
        <v>2924.25</v>
      </c>
      <c r="E61" s="317">
        <v>2868.75</v>
      </c>
      <c r="F61" s="317">
        <v>2824.5</v>
      </c>
      <c r="G61" s="317">
        <v>2769</v>
      </c>
      <c r="H61" s="317">
        <v>2968.5</v>
      </c>
      <c r="I61" s="317">
        <v>3024</v>
      </c>
      <c r="J61" s="317">
        <v>3068.25</v>
      </c>
      <c r="K61" s="316">
        <v>2979.75</v>
      </c>
      <c r="L61" s="316">
        <v>2880</v>
      </c>
      <c r="M61" s="316">
        <v>0.45956000000000002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1985.8</v>
      </c>
      <c r="D62" s="317">
        <v>1980.6000000000001</v>
      </c>
      <c r="E62" s="317">
        <v>1952.2000000000003</v>
      </c>
      <c r="F62" s="317">
        <v>1918.6000000000001</v>
      </c>
      <c r="G62" s="317">
        <v>1890.2000000000003</v>
      </c>
      <c r="H62" s="317">
        <v>2014.2000000000003</v>
      </c>
      <c r="I62" s="317">
        <v>2042.6000000000004</v>
      </c>
      <c r="J62" s="317">
        <v>2076.2000000000003</v>
      </c>
      <c r="K62" s="316">
        <v>2009</v>
      </c>
      <c r="L62" s="316">
        <v>1947</v>
      </c>
      <c r="M62" s="316">
        <v>1.52261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406</v>
      </c>
      <c r="D63" s="317">
        <v>406.41666666666669</v>
      </c>
      <c r="E63" s="317">
        <v>396.83333333333337</v>
      </c>
      <c r="F63" s="317">
        <v>387.66666666666669</v>
      </c>
      <c r="G63" s="317">
        <v>378.08333333333337</v>
      </c>
      <c r="H63" s="317">
        <v>415.58333333333337</v>
      </c>
      <c r="I63" s="317">
        <v>425.16666666666674</v>
      </c>
      <c r="J63" s="317">
        <v>434.33333333333337</v>
      </c>
      <c r="K63" s="316">
        <v>416</v>
      </c>
      <c r="L63" s="316">
        <v>397.25</v>
      </c>
      <c r="M63" s="316">
        <v>28.440909999999999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313.14999999999998</v>
      </c>
      <c r="D64" s="317">
        <v>314.18333333333334</v>
      </c>
      <c r="E64" s="317">
        <v>307.31666666666666</v>
      </c>
      <c r="F64" s="317">
        <v>301.48333333333335</v>
      </c>
      <c r="G64" s="317">
        <v>294.61666666666667</v>
      </c>
      <c r="H64" s="317">
        <v>320.01666666666665</v>
      </c>
      <c r="I64" s="317">
        <v>326.88333333333333</v>
      </c>
      <c r="J64" s="317">
        <v>332.71666666666664</v>
      </c>
      <c r="K64" s="316">
        <v>321.05</v>
      </c>
      <c r="L64" s="316">
        <v>308.35000000000002</v>
      </c>
      <c r="M64" s="316">
        <v>91.684250000000006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103.25</v>
      </c>
      <c r="D65" s="317">
        <v>103.23333333333333</v>
      </c>
      <c r="E65" s="317">
        <v>101.61666666666667</v>
      </c>
      <c r="F65" s="317">
        <v>99.983333333333334</v>
      </c>
      <c r="G65" s="317">
        <v>98.366666666666674</v>
      </c>
      <c r="H65" s="317">
        <v>104.86666666666667</v>
      </c>
      <c r="I65" s="317">
        <v>106.48333333333332</v>
      </c>
      <c r="J65" s="317">
        <v>108.11666666666667</v>
      </c>
      <c r="K65" s="316">
        <v>104.85</v>
      </c>
      <c r="L65" s="316">
        <v>101.6</v>
      </c>
      <c r="M65" s="316">
        <v>190.17699999999999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45.5</v>
      </c>
      <c r="D66" s="317">
        <v>45.433333333333337</v>
      </c>
      <c r="E66" s="317">
        <v>44.966666666666676</v>
      </c>
      <c r="F66" s="317">
        <v>44.433333333333337</v>
      </c>
      <c r="G66" s="317">
        <v>43.966666666666676</v>
      </c>
      <c r="H66" s="317">
        <v>45.966666666666676</v>
      </c>
      <c r="I66" s="317">
        <v>46.433333333333344</v>
      </c>
      <c r="J66" s="317">
        <v>46.966666666666676</v>
      </c>
      <c r="K66" s="316">
        <v>45.9</v>
      </c>
      <c r="L66" s="316">
        <v>44.9</v>
      </c>
      <c r="M66" s="316">
        <v>20.936199999999999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2808.55</v>
      </c>
      <c r="D67" s="317">
        <v>2735.1833333333329</v>
      </c>
      <c r="E67" s="317">
        <v>2601.3666666666659</v>
      </c>
      <c r="F67" s="317">
        <v>2394.1833333333329</v>
      </c>
      <c r="G67" s="317">
        <v>2260.3666666666659</v>
      </c>
      <c r="H67" s="317">
        <v>2942.3666666666659</v>
      </c>
      <c r="I67" s="317">
        <v>3076.1833333333325</v>
      </c>
      <c r="J67" s="317">
        <v>3283.3666666666659</v>
      </c>
      <c r="K67" s="316">
        <v>2869</v>
      </c>
      <c r="L67" s="316">
        <v>2528</v>
      </c>
      <c r="M67" s="316">
        <v>4.6976100000000001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1810.25</v>
      </c>
      <c r="D68" s="317">
        <v>1821.3333333333333</v>
      </c>
      <c r="E68" s="317">
        <v>1789.8166666666666</v>
      </c>
      <c r="F68" s="317">
        <v>1769.3833333333334</v>
      </c>
      <c r="G68" s="317">
        <v>1737.8666666666668</v>
      </c>
      <c r="H68" s="317">
        <v>1841.7666666666664</v>
      </c>
      <c r="I68" s="317">
        <v>1873.2833333333333</v>
      </c>
      <c r="J68" s="317">
        <v>1893.7166666666662</v>
      </c>
      <c r="K68" s="316">
        <v>1852.85</v>
      </c>
      <c r="L68" s="316">
        <v>1800.9</v>
      </c>
      <c r="M68" s="316">
        <v>1.45634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4519.1499999999996</v>
      </c>
      <c r="D69" s="317">
        <v>4496.9833333333336</v>
      </c>
      <c r="E69" s="317">
        <v>4406.166666666667</v>
      </c>
      <c r="F69" s="317">
        <v>4293.1833333333334</v>
      </c>
      <c r="G69" s="317">
        <v>4202.3666666666668</v>
      </c>
      <c r="H69" s="317">
        <v>4609.9666666666672</v>
      </c>
      <c r="I69" s="317">
        <v>4700.7833333333328</v>
      </c>
      <c r="J69" s="317">
        <v>4813.7666666666673</v>
      </c>
      <c r="K69" s="316">
        <v>4587.8</v>
      </c>
      <c r="L69" s="316">
        <v>4384</v>
      </c>
      <c r="M69" s="316">
        <v>9.6320000000000003E-2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986.75</v>
      </c>
      <c r="D70" s="317">
        <v>996.88333333333333</v>
      </c>
      <c r="E70" s="317">
        <v>969.9666666666667</v>
      </c>
      <c r="F70" s="317">
        <v>953.18333333333339</v>
      </c>
      <c r="G70" s="317">
        <v>926.26666666666677</v>
      </c>
      <c r="H70" s="317">
        <v>1013.6666666666666</v>
      </c>
      <c r="I70" s="317">
        <v>1040.5833333333335</v>
      </c>
      <c r="J70" s="317">
        <v>1057.3666666666666</v>
      </c>
      <c r="K70" s="316">
        <v>1023.8</v>
      </c>
      <c r="L70" s="316">
        <v>980.1</v>
      </c>
      <c r="M70" s="316">
        <v>0.82220000000000004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658.25</v>
      </c>
      <c r="D71" s="317">
        <v>666.9</v>
      </c>
      <c r="E71" s="317">
        <v>645.79999999999995</v>
      </c>
      <c r="F71" s="317">
        <v>633.35</v>
      </c>
      <c r="G71" s="317">
        <v>612.25</v>
      </c>
      <c r="H71" s="317">
        <v>679.34999999999991</v>
      </c>
      <c r="I71" s="317">
        <v>700.45</v>
      </c>
      <c r="J71" s="317">
        <v>712.89999999999986</v>
      </c>
      <c r="K71" s="316">
        <v>688</v>
      </c>
      <c r="L71" s="316">
        <v>654.45000000000005</v>
      </c>
      <c r="M71" s="316">
        <v>7.5638300000000003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225.5</v>
      </c>
      <c r="D72" s="317">
        <v>224.71666666666667</v>
      </c>
      <c r="E72" s="317">
        <v>222.28333333333333</v>
      </c>
      <c r="F72" s="317">
        <v>219.06666666666666</v>
      </c>
      <c r="G72" s="317">
        <v>216.63333333333333</v>
      </c>
      <c r="H72" s="317">
        <v>227.93333333333334</v>
      </c>
      <c r="I72" s="317">
        <v>230.36666666666667</v>
      </c>
      <c r="J72" s="317">
        <v>233.58333333333334</v>
      </c>
      <c r="K72" s="316">
        <v>227.15</v>
      </c>
      <c r="L72" s="316">
        <v>221.5</v>
      </c>
      <c r="M72" s="316">
        <v>78.242649999999998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1562.45</v>
      </c>
      <c r="D73" s="317">
        <v>1558.1499999999999</v>
      </c>
      <c r="E73" s="317">
        <v>1534.2999999999997</v>
      </c>
      <c r="F73" s="317">
        <v>1506.1499999999999</v>
      </c>
      <c r="G73" s="317">
        <v>1482.2999999999997</v>
      </c>
      <c r="H73" s="317">
        <v>1586.2999999999997</v>
      </c>
      <c r="I73" s="317">
        <v>1610.1499999999996</v>
      </c>
      <c r="J73" s="317">
        <v>1638.2999999999997</v>
      </c>
      <c r="K73" s="316">
        <v>1582</v>
      </c>
      <c r="L73" s="316">
        <v>1530</v>
      </c>
      <c r="M73" s="316">
        <v>1.04864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664.3</v>
      </c>
      <c r="D74" s="317">
        <v>664.58333333333337</v>
      </c>
      <c r="E74" s="317">
        <v>659.7166666666667</v>
      </c>
      <c r="F74" s="317">
        <v>655.13333333333333</v>
      </c>
      <c r="G74" s="317">
        <v>650.26666666666665</v>
      </c>
      <c r="H74" s="317">
        <v>669.16666666666674</v>
      </c>
      <c r="I74" s="317">
        <v>674.0333333333333</v>
      </c>
      <c r="J74" s="317">
        <v>678.61666666666679</v>
      </c>
      <c r="K74" s="316">
        <v>669.45</v>
      </c>
      <c r="L74" s="316">
        <v>660</v>
      </c>
      <c r="M74" s="316">
        <v>3.9245999999999999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637.29999999999995</v>
      </c>
      <c r="D75" s="317">
        <v>640.58333333333337</v>
      </c>
      <c r="E75" s="317">
        <v>624.66666666666674</v>
      </c>
      <c r="F75" s="317">
        <v>612.03333333333342</v>
      </c>
      <c r="G75" s="317">
        <v>596.11666666666679</v>
      </c>
      <c r="H75" s="317">
        <v>653.2166666666667</v>
      </c>
      <c r="I75" s="317">
        <v>669.13333333333344</v>
      </c>
      <c r="J75" s="317">
        <v>681.76666666666665</v>
      </c>
      <c r="K75" s="316">
        <v>656.5</v>
      </c>
      <c r="L75" s="316">
        <v>627.95000000000005</v>
      </c>
      <c r="M75" s="316">
        <v>18.55922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13581.05</v>
      </c>
      <c r="D76" s="317">
        <v>13439.833333333334</v>
      </c>
      <c r="E76" s="317">
        <v>13099.666666666668</v>
      </c>
      <c r="F76" s="317">
        <v>12618.283333333335</v>
      </c>
      <c r="G76" s="317">
        <v>12278.116666666669</v>
      </c>
      <c r="H76" s="317">
        <v>13921.216666666667</v>
      </c>
      <c r="I76" s="317">
        <v>14261.383333333335</v>
      </c>
      <c r="J76" s="317">
        <v>14742.766666666666</v>
      </c>
      <c r="K76" s="316">
        <v>13780</v>
      </c>
      <c r="L76" s="316">
        <v>12958.45</v>
      </c>
      <c r="M76" s="316">
        <v>3.049E-2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711.5</v>
      </c>
      <c r="D77" s="317">
        <v>712.15</v>
      </c>
      <c r="E77" s="317">
        <v>703.8</v>
      </c>
      <c r="F77" s="317">
        <v>696.1</v>
      </c>
      <c r="G77" s="317">
        <v>687.75</v>
      </c>
      <c r="H77" s="317">
        <v>719.84999999999991</v>
      </c>
      <c r="I77" s="317">
        <v>728.2</v>
      </c>
      <c r="J77" s="317">
        <v>735.89999999999986</v>
      </c>
      <c r="K77" s="316">
        <v>720.5</v>
      </c>
      <c r="L77" s="316">
        <v>704.45</v>
      </c>
      <c r="M77" s="316">
        <v>48.192740000000001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49.4</v>
      </c>
      <c r="D78" s="317">
        <v>49.683333333333337</v>
      </c>
      <c r="E78" s="317">
        <v>48.516666666666673</v>
      </c>
      <c r="F78" s="317">
        <v>47.633333333333333</v>
      </c>
      <c r="G78" s="317">
        <v>46.466666666666669</v>
      </c>
      <c r="H78" s="317">
        <v>50.566666666666677</v>
      </c>
      <c r="I78" s="317">
        <v>51.733333333333334</v>
      </c>
      <c r="J78" s="317">
        <v>52.616666666666681</v>
      </c>
      <c r="K78" s="316">
        <v>50.85</v>
      </c>
      <c r="L78" s="316">
        <v>48.8</v>
      </c>
      <c r="M78" s="316">
        <v>322.86106000000001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338.55</v>
      </c>
      <c r="D79" s="317">
        <v>341.81666666666666</v>
      </c>
      <c r="E79" s="317">
        <v>333.73333333333335</v>
      </c>
      <c r="F79" s="317">
        <v>328.91666666666669</v>
      </c>
      <c r="G79" s="317">
        <v>320.83333333333337</v>
      </c>
      <c r="H79" s="317">
        <v>346.63333333333333</v>
      </c>
      <c r="I79" s="317">
        <v>354.7166666666667</v>
      </c>
      <c r="J79" s="317">
        <v>359.5333333333333</v>
      </c>
      <c r="K79" s="316">
        <v>349.9</v>
      </c>
      <c r="L79" s="316">
        <v>337</v>
      </c>
      <c r="M79" s="316">
        <v>13.219440000000001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979.75</v>
      </c>
      <c r="D80" s="317">
        <v>981.23333333333323</v>
      </c>
      <c r="E80" s="317">
        <v>962.51666666666642</v>
      </c>
      <c r="F80" s="317">
        <v>945.28333333333319</v>
      </c>
      <c r="G80" s="317">
        <v>926.56666666666638</v>
      </c>
      <c r="H80" s="317">
        <v>998.46666666666647</v>
      </c>
      <c r="I80" s="317">
        <v>1017.1833333333334</v>
      </c>
      <c r="J80" s="317">
        <v>1034.4166666666665</v>
      </c>
      <c r="K80" s="316">
        <v>999.95</v>
      </c>
      <c r="L80" s="316">
        <v>964</v>
      </c>
      <c r="M80" s="316">
        <v>0.85480999999999996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6749.55</v>
      </c>
      <c r="D81" s="317">
        <v>6734.5166666666664</v>
      </c>
      <c r="E81" s="317">
        <v>6630.0333333333328</v>
      </c>
      <c r="F81" s="317">
        <v>6510.5166666666664</v>
      </c>
      <c r="G81" s="317">
        <v>6406.0333333333328</v>
      </c>
      <c r="H81" s="317">
        <v>6854.0333333333328</v>
      </c>
      <c r="I81" s="317">
        <v>6958.5166666666664</v>
      </c>
      <c r="J81" s="317">
        <v>7078.0333333333328</v>
      </c>
      <c r="K81" s="316">
        <v>6839</v>
      </c>
      <c r="L81" s="316">
        <v>6615</v>
      </c>
      <c r="M81" s="316">
        <v>0.10067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1046.5999999999999</v>
      </c>
      <c r="D82" s="317">
        <v>1062.7666666666667</v>
      </c>
      <c r="E82" s="317">
        <v>1013.8333333333333</v>
      </c>
      <c r="F82" s="317">
        <v>981.06666666666661</v>
      </c>
      <c r="G82" s="317">
        <v>932.13333333333321</v>
      </c>
      <c r="H82" s="317">
        <v>1095.5333333333333</v>
      </c>
      <c r="I82" s="317">
        <v>1144.4666666666667</v>
      </c>
      <c r="J82" s="317">
        <v>1177.2333333333333</v>
      </c>
      <c r="K82" s="316">
        <v>1111.7</v>
      </c>
      <c r="L82" s="316">
        <v>1030</v>
      </c>
      <c r="M82" s="316">
        <v>2.7255799999999999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13612.8</v>
      </c>
      <c r="D83" s="317">
        <v>13653.916666666666</v>
      </c>
      <c r="E83" s="317">
        <v>13458.883333333331</v>
      </c>
      <c r="F83" s="317">
        <v>13304.966666666665</v>
      </c>
      <c r="G83" s="317">
        <v>13109.933333333331</v>
      </c>
      <c r="H83" s="317">
        <v>13807.833333333332</v>
      </c>
      <c r="I83" s="317">
        <v>14002.866666666669</v>
      </c>
      <c r="J83" s="317">
        <v>14156.783333333333</v>
      </c>
      <c r="K83" s="316">
        <v>13848.95</v>
      </c>
      <c r="L83" s="316">
        <v>13500</v>
      </c>
      <c r="M83" s="316">
        <v>0.23929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353.4</v>
      </c>
      <c r="D84" s="317">
        <v>353.83333333333331</v>
      </c>
      <c r="E84" s="317">
        <v>349.36666666666662</v>
      </c>
      <c r="F84" s="317">
        <v>345.33333333333331</v>
      </c>
      <c r="G84" s="317">
        <v>340.86666666666662</v>
      </c>
      <c r="H84" s="317">
        <v>357.86666666666662</v>
      </c>
      <c r="I84" s="317">
        <v>362.33333333333331</v>
      </c>
      <c r="J84" s="317">
        <v>366.36666666666662</v>
      </c>
      <c r="K84" s="316">
        <v>358.3</v>
      </c>
      <c r="L84" s="316">
        <v>349.8</v>
      </c>
      <c r="M84" s="316">
        <v>25.2439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419.4</v>
      </c>
      <c r="D85" s="317">
        <v>422.11666666666662</v>
      </c>
      <c r="E85" s="317">
        <v>408.63333333333321</v>
      </c>
      <c r="F85" s="317">
        <v>397.86666666666662</v>
      </c>
      <c r="G85" s="317">
        <v>384.38333333333321</v>
      </c>
      <c r="H85" s="317">
        <v>432.88333333333321</v>
      </c>
      <c r="I85" s="317">
        <v>446.36666666666667</v>
      </c>
      <c r="J85" s="317">
        <v>457.13333333333321</v>
      </c>
      <c r="K85" s="316">
        <v>435.6</v>
      </c>
      <c r="L85" s="316">
        <v>411.35</v>
      </c>
      <c r="M85" s="316">
        <v>4.3545699999999998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3252.05</v>
      </c>
      <c r="D86" s="317">
        <v>3271.7833333333333</v>
      </c>
      <c r="E86" s="317">
        <v>3205.2666666666664</v>
      </c>
      <c r="F86" s="317">
        <v>3158.4833333333331</v>
      </c>
      <c r="G86" s="317">
        <v>3091.9666666666662</v>
      </c>
      <c r="H86" s="317">
        <v>3318.5666666666666</v>
      </c>
      <c r="I86" s="317">
        <v>3385.0833333333339</v>
      </c>
      <c r="J86" s="317">
        <v>3431.8666666666668</v>
      </c>
      <c r="K86" s="316">
        <v>3338.3</v>
      </c>
      <c r="L86" s="316">
        <v>3225</v>
      </c>
      <c r="M86" s="316">
        <v>4.03409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777.75</v>
      </c>
      <c r="D87" s="317">
        <v>790.75</v>
      </c>
      <c r="E87" s="317">
        <v>758.1</v>
      </c>
      <c r="F87" s="317">
        <v>738.45</v>
      </c>
      <c r="G87" s="317">
        <v>705.80000000000007</v>
      </c>
      <c r="H87" s="317">
        <v>810.4</v>
      </c>
      <c r="I87" s="317">
        <v>843.05000000000007</v>
      </c>
      <c r="J87" s="317">
        <v>862.69999999999993</v>
      </c>
      <c r="K87" s="316">
        <v>823.4</v>
      </c>
      <c r="L87" s="316">
        <v>771.1</v>
      </c>
      <c r="M87" s="316">
        <v>13.010400000000001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386.95</v>
      </c>
      <c r="D88" s="317">
        <v>383.51666666666665</v>
      </c>
      <c r="E88" s="317">
        <v>375.93333333333328</v>
      </c>
      <c r="F88" s="317">
        <v>364.91666666666663</v>
      </c>
      <c r="G88" s="317">
        <v>357.33333333333326</v>
      </c>
      <c r="H88" s="317">
        <v>394.5333333333333</v>
      </c>
      <c r="I88" s="317">
        <v>402.11666666666667</v>
      </c>
      <c r="J88" s="317">
        <v>413.13333333333333</v>
      </c>
      <c r="K88" s="316">
        <v>391.1</v>
      </c>
      <c r="L88" s="316">
        <v>372.5</v>
      </c>
      <c r="M88" s="316">
        <v>35.284320000000001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652.29999999999995</v>
      </c>
      <c r="D89" s="317">
        <v>656.51666666666665</v>
      </c>
      <c r="E89" s="317">
        <v>638.0333333333333</v>
      </c>
      <c r="F89" s="317">
        <v>623.76666666666665</v>
      </c>
      <c r="G89" s="317">
        <v>605.2833333333333</v>
      </c>
      <c r="H89" s="317">
        <v>670.7833333333333</v>
      </c>
      <c r="I89" s="317">
        <v>689.26666666666665</v>
      </c>
      <c r="J89" s="317">
        <v>703.5333333333333</v>
      </c>
      <c r="K89" s="316">
        <v>675</v>
      </c>
      <c r="L89" s="316">
        <v>642.25</v>
      </c>
      <c r="M89" s="316">
        <v>8.4860799999999994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2361.1999999999998</v>
      </c>
      <c r="D90" s="317">
        <v>2357.3333333333335</v>
      </c>
      <c r="E90" s="317">
        <v>2324.666666666667</v>
      </c>
      <c r="F90" s="317">
        <v>2288.1333333333337</v>
      </c>
      <c r="G90" s="317">
        <v>2255.4666666666672</v>
      </c>
      <c r="H90" s="317">
        <v>2393.8666666666668</v>
      </c>
      <c r="I90" s="317">
        <v>2426.5333333333338</v>
      </c>
      <c r="J90" s="317">
        <v>2463.0666666666666</v>
      </c>
      <c r="K90" s="316">
        <v>2390</v>
      </c>
      <c r="L90" s="316">
        <v>2320.8000000000002</v>
      </c>
      <c r="M90" s="316">
        <v>1.30769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201.35</v>
      </c>
      <c r="D91" s="317">
        <v>206.65</v>
      </c>
      <c r="E91" s="317">
        <v>194.45000000000002</v>
      </c>
      <c r="F91" s="317">
        <v>187.55</v>
      </c>
      <c r="G91" s="317">
        <v>175.35000000000002</v>
      </c>
      <c r="H91" s="317">
        <v>213.55</v>
      </c>
      <c r="I91" s="317">
        <v>225.75</v>
      </c>
      <c r="J91" s="317">
        <v>232.65</v>
      </c>
      <c r="K91" s="316">
        <v>218.85</v>
      </c>
      <c r="L91" s="316">
        <v>199.75</v>
      </c>
      <c r="M91" s="316">
        <v>308.64240999999998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519.25</v>
      </c>
      <c r="D92" s="317">
        <v>515.9666666666667</v>
      </c>
      <c r="E92" s="317">
        <v>469.93333333333339</v>
      </c>
      <c r="F92" s="317">
        <v>420.61666666666667</v>
      </c>
      <c r="G92" s="317">
        <v>374.58333333333337</v>
      </c>
      <c r="H92" s="317">
        <v>565.28333333333342</v>
      </c>
      <c r="I92" s="317">
        <v>611.31666666666672</v>
      </c>
      <c r="J92" s="317">
        <v>660.63333333333344</v>
      </c>
      <c r="K92" s="316">
        <v>562</v>
      </c>
      <c r="L92" s="316">
        <v>466.65</v>
      </c>
      <c r="M92" s="316">
        <v>81.683480000000003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682.7</v>
      </c>
      <c r="D93" s="317">
        <v>684.85</v>
      </c>
      <c r="E93" s="317">
        <v>673.85</v>
      </c>
      <c r="F93" s="317">
        <v>665</v>
      </c>
      <c r="G93" s="317">
        <v>654</v>
      </c>
      <c r="H93" s="317">
        <v>693.7</v>
      </c>
      <c r="I93" s="317">
        <v>704.7</v>
      </c>
      <c r="J93" s="317">
        <v>713.55000000000007</v>
      </c>
      <c r="K93" s="316">
        <v>695.85</v>
      </c>
      <c r="L93" s="316">
        <v>676</v>
      </c>
      <c r="M93" s="316">
        <v>0.53644999999999998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732.25</v>
      </c>
      <c r="D94" s="317">
        <v>727.63333333333333</v>
      </c>
      <c r="E94" s="317">
        <v>720.26666666666665</v>
      </c>
      <c r="F94" s="317">
        <v>708.2833333333333</v>
      </c>
      <c r="G94" s="317">
        <v>700.91666666666663</v>
      </c>
      <c r="H94" s="317">
        <v>739.61666666666667</v>
      </c>
      <c r="I94" s="317">
        <v>746.98333333333323</v>
      </c>
      <c r="J94" s="317">
        <v>758.9666666666667</v>
      </c>
      <c r="K94" s="316">
        <v>735</v>
      </c>
      <c r="L94" s="316">
        <v>715.65</v>
      </c>
      <c r="M94" s="316">
        <v>0.48509000000000002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105.05</v>
      </c>
      <c r="D95" s="317">
        <v>105.31666666666666</v>
      </c>
      <c r="E95" s="317">
        <v>104.28333333333333</v>
      </c>
      <c r="F95" s="317">
        <v>103.51666666666667</v>
      </c>
      <c r="G95" s="317">
        <v>102.48333333333333</v>
      </c>
      <c r="H95" s="317">
        <v>106.08333333333333</v>
      </c>
      <c r="I95" s="317">
        <v>107.11666666666666</v>
      </c>
      <c r="J95" s="317">
        <v>107.88333333333333</v>
      </c>
      <c r="K95" s="316">
        <v>106.35</v>
      </c>
      <c r="L95" s="316">
        <v>104.55</v>
      </c>
      <c r="M95" s="316">
        <v>5.8533900000000001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344.4</v>
      </c>
      <c r="D96" s="317">
        <v>345.15000000000003</v>
      </c>
      <c r="E96" s="317">
        <v>335.30000000000007</v>
      </c>
      <c r="F96" s="317">
        <v>326.20000000000005</v>
      </c>
      <c r="G96" s="317">
        <v>316.35000000000008</v>
      </c>
      <c r="H96" s="317">
        <v>354.25000000000006</v>
      </c>
      <c r="I96" s="317">
        <v>364.10000000000008</v>
      </c>
      <c r="J96" s="317">
        <v>373.20000000000005</v>
      </c>
      <c r="K96" s="316">
        <v>355</v>
      </c>
      <c r="L96" s="316">
        <v>336.05</v>
      </c>
      <c r="M96" s="316">
        <v>4.8369900000000001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1183.2</v>
      </c>
      <c r="D97" s="317">
        <v>1189.05</v>
      </c>
      <c r="E97" s="317">
        <v>1169.1499999999999</v>
      </c>
      <c r="F97" s="317">
        <v>1155.0999999999999</v>
      </c>
      <c r="G97" s="317">
        <v>1135.1999999999998</v>
      </c>
      <c r="H97" s="317">
        <v>1203.0999999999999</v>
      </c>
      <c r="I97" s="317">
        <v>1223</v>
      </c>
      <c r="J97" s="317">
        <v>1237.05</v>
      </c>
      <c r="K97" s="316">
        <v>1208.95</v>
      </c>
      <c r="L97" s="316">
        <v>1175</v>
      </c>
      <c r="M97" s="316">
        <v>6.95045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1102.95</v>
      </c>
      <c r="D98" s="317">
        <v>1091.6166666666666</v>
      </c>
      <c r="E98" s="317">
        <v>1058.7333333333331</v>
      </c>
      <c r="F98" s="317">
        <v>1014.5166666666667</v>
      </c>
      <c r="G98" s="317">
        <v>981.63333333333321</v>
      </c>
      <c r="H98" s="317">
        <v>1135.833333333333</v>
      </c>
      <c r="I98" s="317">
        <v>1168.7166666666667</v>
      </c>
      <c r="J98" s="317">
        <v>1212.9333333333329</v>
      </c>
      <c r="K98" s="316">
        <v>1124.5</v>
      </c>
      <c r="L98" s="316">
        <v>1047.4000000000001</v>
      </c>
      <c r="M98" s="316">
        <v>2.4909699999999999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18.05</v>
      </c>
      <c r="D99" s="317">
        <v>18.233333333333334</v>
      </c>
      <c r="E99" s="317">
        <v>17.81666666666667</v>
      </c>
      <c r="F99" s="317">
        <v>17.583333333333336</v>
      </c>
      <c r="G99" s="317">
        <v>17.166666666666671</v>
      </c>
      <c r="H99" s="317">
        <v>18.466666666666669</v>
      </c>
      <c r="I99" s="317">
        <v>18.883333333333333</v>
      </c>
      <c r="J99" s="317">
        <v>19.116666666666667</v>
      </c>
      <c r="K99" s="316">
        <v>18.649999999999999</v>
      </c>
      <c r="L99" s="316">
        <v>18</v>
      </c>
      <c r="M99" s="316">
        <v>74.129580000000004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549.4</v>
      </c>
      <c r="D100" s="317">
        <v>559.05000000000007</v>
      </c>
      <c r="E100" s="317">
        <v>535.35000000000014</v>
      </c>
      <c r="F100" s="317">
        <v>521.30000000000007</v>
      </c>
      <c r="G100" s="317">
        <v>497.60000000000014</v>
      </c>
      <c r="H100" s="317">
        <v>573.10000000000014</v>
      </c>
      <c r="I100" s="317">
        <v>596.80000000000018</v>
      </c>
      <c r="J100" s="317">
        <v>610.85000000000014</v>
      </c>
      <c r="K100" s="316">
        <v>582.75</v>
      </c>
      <c r="L100" s="316">
        <v>545</v>
      </c>
      <c r="M100" s="316">
        <v>2.1640000000000001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743.85</v>
      </c>
      <c r="D101" s="317">
        <v>748.9</v>
      </c>
      <c r="E101" s="317">
        <v>732.8</v>
      </c>
      <c r="F101" s="317">
        <v>721.75</v>
      </c>
      <c r="G101" s="317">
        <v>705.65</v>
      </c>
      <c r="H101" s="317">
        <v>759.94999999999993</v>
      </c>
      <c r="I101" s="317">
        <v>776.05000000000007</v>
      </c>
      <c r="J101" s="317">
        <v>787.09999999999991</v>
      </c>
      <c r="K101" s="316">
        <v>765</v>
      </c>
      <c r="L101" s="316">
        <v>737.85</v>
      </c>
      <c r="M101" s="316">
        <v>1.6116299999999999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3864.6</v>
      </c>
      <c r="D102" s="317">
        <v>3897.3333333333335</v>
      </c>
      <c r="E102" s="317">
        <v>3817.7666666666669</v>
      </c>
      <c r="F102" s="317">
        <v>3770.9333333333334</v>
      </c>
      <c r="G102" s="317">
        <v>3691.3666666666668</v>
      </c>
      <c r="H102" s="317">
        <v>3944.166666666667</v>
      </c>
      <c r="I102" s="317">
        <v>4023.7333333333336</v>
      </c>
      <c r="J102" s="317">
        <v>4070.5666666666671</v>
      </c>
      <c r="K102" s="316">
        <v>3976.9</v>
      </c>
      <c r="L102" s="316">
        <v>3850.5</v>
      </c>
      <c r="M102" s="316">
        <v>4.8149999999999998E-2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82.4</v>
      </c>
      <c r="D103" s="317">
        <v>82.3</v>
      </c>
      <c r="E103" s="317">
        <v>81.25</v>
      </c>
      <c r="F103" s="317">
        <v>80.100000000000009</v>
      </c>
      <c r="G103" s="317">
        <v>79.050000000000011</v>
      </c>
      <c r="H103" s="317">
        <v>83.449999999999989</v>
      </c>
      <c r="I103" s="317">
        <v>84.499999999999972</v>
      </c>
      <c r="J103" s="317">
        <v>85.649999999999977</v>
      </c>
      <c r="K103" s="316">
        <v>83.35</v>
      </c>
      <c r="L103" s="316">
        <v>81.150000000000006</v>
      </c>
      <c r="M103" s="316">
        <v>14.882569999999999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687.75</v>
      </c>
      <c r="D104" s="317">
        <v>696.31666666666661</v>
      </c>
      <c r="E104" s="317">
        <v>671.78333333333319</v>
      </c>
      <c r="F104" s="317">
        <v>655.81666666666661</v>
      </c>
      <c r="G104" s="317">
        <v>631.28333333333319</v>
      </c>
      <c r="H104" s="317">
        <v>712.28333333333319</v>
      </c>
      <c r="I104" s="317">
        <v>736.81666666666649</v>
      </c>
      <c r="J104" s="317">
        <v>752.78333333333319</v>
      </c>
      <c r="K104" s="316">
        <v>720.85</v>
      </c>
      <c r="L104" s="316">
        <v>680.35</v>
      </c>
      <c r="M104" s="316">
        <v>0.49717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163.55000000000001</v>
      </c>
      <c r="D105" s="317">
        <v>165.85</v>
      </c>
      <c r="E105" s="317">
        <v>159.69999999999999</v>
      </c>
      <c r="F105" s="317">
        <v>155.85</v>
      </c>
      <c r="G105" s="317">
        <v>149.69999999999999</v>
      </c>
      <c r="H105" s="317">
        <v>169.7</v>
      </c>
      <c r="I105" s="317">
        <v>175.85000000000002</v>
      </c>
      <c r="J105" s="317">
        <v>179.7</v>
      </c>
      <c r="K105" s="316">
        <v>172</v>
      </c>
      <c r="L105" s="316">
        <v>162</v>
      </c>
      <c r="M105" s="316">
        <v>13.170859999999999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286.39999999999998</v>
      </c>
      <c r="D106" s="317">
        <v>285.7833333333333</v>
      </c>
      <c r="E106" s="317">
        <v>281.61666666666662</v>
      </c>
      <c r="F106" s="317">
        <v>276.83333333333331</v>
      </c>
      <c r="G106" s="317">
        <v>272.66666666666663</v>
      </c>
      <c r="H106" s="317">
        <v>290.56666666666661</v>
      </c>
      <c r="I106" s="317">
        <v>294.73333333333335</v>
      </c>
      <c r="J106" s="317">
        <v>299.51666666666659</v>
      </c>
      <c r="K106" s="316">
        <v>289.95</v>
      </c>
      <c r="L106" s="316">
        <v>281</v>
      </c>
      <c r="M106" s="316">
        <v>1.2780800000000001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430.8</v>
      </c>
      <c r="D107" s="317">
        <v>435.3</v>
      </c>
      <c r="E107" s="317">
        <v>423.5</v>
      </c>
      <c r="F107" s="317">
        <v>416.2</v>
      </c>
      <c r="G107" s="317">
        <v>404.4</v>
      </c>
      <c r="H107" s="317">
        <v>442.6</v>
      </c>
      <c r="I107" s="317">
        <v>454.40000000000009</v>
      </c>
      <c r="J107" s="317">
        <v>461.70000000000005</v>
      </c>
      <c r="K107" s="316">
        <v>447.1</v>
      </c>
      <c r="L107" s="316">
        <v>428</v>
      </c>
      <c r="M107" s="316">
        <v>12.74009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635.4</v>
      </c>
      <c r="D108" s="317">
        <v>632.79999999999995</v>
      </c>
      <c r="E108" s="317">
        <v>621.14999999999986</v>
      </c>
      <c r="F108" s="317">
        <v>606.89999999999986</v>
      </c>
      <c r="G108" s="317">
        <v>595.24999999999977</v>
      </c>
      <c r="H108" s="317">
        <v>647.04999999999995</v>
      </c>
      <c r="I108" s="317">
        <v>658.7</v>
      </c>
      <c r="J108" s="317">
        <v>672.95</v>
      </c>
      <c r="K108" s="316">
        <v>644.45000000000005</v>
      </c>
      <c r="L108" s="316">
        <v>618.54999999999995</v>
      </c>
      <c r="M108" s="316">
        <v>29.66225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613.70000000000005</v>
      </c>
      <c r="D109" s="317">
        <v>602.25</v>
      </c>
      <c r="E109" s="317">
        <v>575.5</v>
      </c>
      <c r="F109" s="317">
        <v>537.29999999999995</v>
      </c>
      <c r="G109" s="317">
        <v>510.54999999999995</v>
      </c>
      <c r="H109" s="317">
        <v>640.45000000000005</v>
      </c>
      <c r="I109" s="317">
        <v>667.2</v>
      </c>
      <c r="J109" s="317">
        <v>705.40000000000009</v>
      </c>
      <c r="K109" s="316">
        <v>629</v>
      </c>
      <c r="L109" s="316">
        <v>564.04999999999995</v>
      </c>
      <c r="M109" s="316">
        <v>2.9823599999999999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938.3</v>
      </c>
      <c r="D110" s="317">
        <v>934.1</v>
      </c>
      <c r="E110" s="317">
        <v>926.2</v>
      </c>
      <c r="F110" s="317">
        <v>914.1</v>
      </c>
      <c r="G110" s="317">
        <v>906.2</v>
      </c>
      <c r="H110" s="317">
        <v>946.2</v>
      </c>
      <c r="I110" s="317">
        <v>954.09999999999991</v>
      </c>
      <c r="J110" s="317">
        <v>966.2</v>
      </c>
      <c r="K110" s="316">
        <v>942</v>
      </c>
      <c r="L110" s="316">
        <v>922</v>
      </c>
      <c r="M110" s="316">
        <v>20.47297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183.05</v>
      </c>
      <c r="D111" s="317">
        <v>183.51666666666665</v>
      </c>
      <c r="E111" s="317">
        <v>181.08333333333331</v>
      </c>
      <c r="F111" s="317">
        <v>179.11666666666667</v>
      </c>
      <c r="G111" s="317">
        <v>176.68333333333334</v>
      </c>
      <c r="H111" s="317">
        <v>185.48333333333329</v>
      </c>
      <c r="I111" s="317">
        <v>187.91666666666663</v>
      </c>
      <c r="J111" s="317">
        <v>189.88333333333327</v>
      </c>
      <c r="K111" s="316">
        <v>185.95</v>
      </c>
      <c r="L111" s="316">
        <v>181.55</v>
      </c>
      <c r="M111" s="316">
        <v>105.49451000000001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320.75</v>
      </c>
      <c r="D112" s="317">
        <v>320.43333333333334</v>
      </c>
      <c r="E112" s="317">
        <v>316.36666666666667</v>
      </c>
      <c r="F112" s="317">
        <v>311.98333333333335</v>
      </c>
      <c r="G112" s="317">
        <v>307.91666666666669</v>
      </c>
      <c r="H112" s="317">
        <v>324.81666666666666</v>
      </c>
      <c r="I112" s="317">
        <v>328.88333333333338</v>
      </c>
      <c r="J112" s="317">
        <v>333.26666666666665</v>
      </c>
      <c r="K112" s="316">
        <v>324.5</v>
      </c>
      <c r="L112" s="316">
        <v>316.05</v>
      </c>
      <c r="M112" s="316">
        <v>0.72767000000000004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3857.55</v>
      </c>
      <c r="D113" s="317">
        <v>3851.15</v>
      </c>
      <c r="E113" s="317">
        <v>3773.4</v>
      </c>
      <c r="F113" s="317">
        <v>3689.25</v>
      </c>
      <c r="G113" s="317">
        <v>3611.5</v>
      </c>
      <c r="H113" s="317">
        <v>3935.3</v>
      </c>
      <c r="I113" s="317">
        <v>4013.05</v>
      </c>
      <c r="J113" s="317">
        <v>4097.2000000000007</v>
      </c>
      <c r="K113" s="316">
        <v>3928.9</v>
      </c>
      <c r="L113" s="316">
        <v>3767</v>
      </c>
      <c r="M113" s="316">
        <v>4.8231900000000003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1581.2</v>
      </c>
      <c r="D114" s="317">
        <v>1581.1499999999999</v>
      </c>
      <c r="E114" s="317">
        <v>1568.2499999999998</v>
      </c>
      <c r="F114" s="317">
        <v>1555.3</v>
      </c>
      <c r="G114" s="317">
        <v>1542.3999999999999</v>
      </c>
      <c r="H114" s="317">
        <v>1594.0999999999997</v>
      </c>
      <c r="I114" s="317">
        <v>1606.9999999999998</v>
      </c>
      <c r="J114" s="317">
        <v>1619.9499999999996</v>
      </c>
      <c r="K114" s="316">
        <v>1594.05</v>
      </c>
      <c r="L114" s="316">
        <v>1568.2</v>
      </c>
      <c r="M114" s="316">
        <v>3.38673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624.6</v>
      </c>
      <c r="D115" s="317">
        <v>627.25</v>
      </c>
      <c r="E115" s="317">
        <v>617.45000000000005</v>
      </c>
      <c r="F115" s="317">
        <v>610.30000000000007</v>
      </c>
      <c r="G115" s="317">
        <v>600.50000000000011</v>
      </c>
      <c r="H115" s="317">
        <v>634.4</v>
      </c>
      <c r="I115" s="317">
        <v>644.19999999999993</v>
      </c>
      <c r="J115" s="317">
        <v>651.34999999999991</v>
      </c>
      <c r="K115" s="316">
        <v>637.04999999999995</v>
      </c>
      <c r="L115" s="316">
        <v>620.1</v>
      </c>
      <c r="M115" s="316">
        <v>17.685590000000001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903.4</v>
      </c>
      <c r="D116" s="317">
        <v>902.08333333333337</v>
      </c>
      <c r="E116" s="317">
        <v>882.06666666666672</v>
      </c>
      <c r="F116" s="317">
        <v>860.73333333333335</v>
      </c>
      <c r="G116" s="317">
        <v>840.7166666666667</v>
      </c>
      <c r="H116" s="317">
        <v>923.41666666666674</v>
      </c>
      <c r="I116" s="317">
        <v>943.43333333333339</v>
      </c>
      <c r="J116" s="317">
        <v>964.76666666666677</v>
      </c>
      <c r="K116" s="316">
        <v>922.1</v>
      </c>
      <c r="L116" s="316">
        <v>880.75</v>
      </c>
      <c r="M116" s="316">
        <v>5.50509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949.1</v>
      </c>
      <c r="D117" s="317">
        <v>948.4</v>
      </c>
      <c r="E117" s="317">
        <v>908.8</v>
      </c>
      <c r="F117" s="317">
        <v>868.5</v>
      </c>
      <c r="G117" s="317">
        <v>828.9</v>
      </c>
      <c r="H117" s="317">
        <v>988.69999999999993</v>
      </c>
      <c r="I117" s="317">
        <v>1028.3000000000002</v>
      </c>
      <c r="J117" s="317">
        <v>1068.5999999999999</v>
      </c>
      <c r="K117" s="316">
        <v>988</v>
      </c>
      <c r="L117" s="316">
        <v>908.1</v>
      </c>
      <c r="M117" s="316">
        <v>1.5122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3231.9</v>
      </c>
      <c r="D118" s="317">
        <v>3215.4833333333336</v>
      </c>
      <c r="E118" s="317">
        <v>3131.166666666667</v>
      </c>
      <c r="F118" s="317">
        <v>3030.4333333333334</v>
      </c>
      <c r="G118" s="317">
        <v>2946.1166666666668</v>
      </c>
      <c r="H118" s="317">
        <v>3316.2166666666672</v>
      </c>
      <c r="I118" s="317">
        <v>3400.5333333333338</v>
      </c>
      <c r="J118" s="317">
        <v>3501.2666666666673</v>
      </c>
      <c r="K118" s="316">
        <v>3299.8</v>
      </c>
      <c r="L118" s="316">
        <v>3114.75</v>
      </c>
      <c r="M118" s="316">
        <v>0.79618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357.95</v>
      </c>
      <c r="D119" s="317">
        <v>358.85000000000008</v>
      </c>
      <c r="E119" s="317">
        <v>353.70000000000016</v>
      </c>
      <c r="F119" s="317">
        <v>349.4500000000001</v>
      </c>
      <c r="G119" s="317">
        <v>344.30000000000018</v>
      </c>
      <c r="H119" s="317">
        <v>363.10000000000014</v>
      </c>
      <c r="I119" s="317">
        <v>368.25000000000011</v>
      </c>
      <c r="J119" s="317">
        <v>372.50000000000011</v>
      </c>
      <c r="K119" s="316">
        <v>364</v>
      </c>
      <c r="L119" s="316">
        <v>354.6</v>
      </c>
      <c r="M119" s="316">
        <v>6.8117999999999999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209.1</v>
      </c>
      <c r="D120" s="317">
        <v>213.53333333333333</v>
      </c>
      <c r="E120" s="317">
        <v>203.56666666666666</v>
      </c>
      <c r="F120" s="317">
        <v>198.03333333333333</v>
      </c>
      <c r="G120" s="317">
        <v>188.06666666666666</v>
      </c>
      <c r="H120" s="317">
        <v>219.06666666666666</v>
      </c>
      <c r="I120" s="317">
        <v>229.0333333333333</v>
      </c>
      <c r="J120" s="317">
        <v>234.56666666666666</v>
      </c>
      <c r="K120" s="316">
        <v>223.5</v>
      </c>
      <c r="L120" s="316">
        <v>208</v>
      </c>
      <c r="M120" s="316">
        <v>11.685309999999999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124.25</v>
      </c>
      <c r="D121" s="317">
        <v>124.58333333333333</v>
      </c>
      <c r="E121" s="317">
        <v>122.96666666666665</v>
      </c>
      <c r="F121" s="317">
        <v>121.68333333333332</v>
      </c>
      <c r="G121" s="317">
        <v>120.06666666666665</v>
      </c>
      <c r="H121" s="317">
        <v>125.86666666666666</v>
      </c>
      <c r="I121" s="317">
        <v>127.48333333333333</v>
      </c>
      <c r="J121" s="317">
        <v>128.76666666666665</v>
      </c>
      <c r="K121" s="316">
        <v>126.2</v>
      </c>
      <c r="L121" s="316">
        <v>123.3</v>
      </c>
      <c r="M121" s="316">
        <v>5.2672999999999996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988.75</v>
      </c>
      <c r="D122" s="317">
        <v>993.29999999999984</v>
      </c>
      <c r="E122" s="317">
        <v>974.74999999999966</v>
      </c>
      <c r="F122" s="317">
        <v>960.74999999999977</v>
      </c>
      <c r="G122" s="317">
        <v>942.19999999999959</v>
      </c>
      <c r="H122" s="317">
        <v>1007.2999999999997</v>
      </c>
      <c r="I122" s="317">
        <v>1025.8499999999999</v>
      </c>
      <c r="J122" s="317">
        <v>1039.8499999999999</v>
      </c>
      <c r="K122" s="316">
        <v>1011.85</v>
      </c>
      <c r="L122" s="316">
        <v>979.3</v>
      </c>
      <c r="M122" s="316">
        <v>3.6249699999999998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860.25</v>
      </c>
      <c r="D123" s="317">
        <v>854.0333333333333</v>
      </c>
      <c r="E123" s="317">
        <v>843.06666666666661</v>
      </c>
      <c r="F123" s="317">
        <v>825.88333333333333</v>
      </c>
      <c r="G123" s="317">
        <v>814.91666666666663</v>
      </c>
      <c r="H123" s="317">
        <v>871.21666666666658</v>
      </c>
      <c r="I123" s="317">
        <v>882.18333333333328</v>
      </c>
      <c r="J123" s="317">
        <v>899.36666666666656</v>
      </c>
      <c r="K123" s="316">
        <v>865</v>
      </c>
      <c r="L123" s="316">
        <v>836.85</v>
      </c>
      <c r="M123" s="316">
        <v>1.1254500000000001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504.55</v>
      </c>
      <c r="D124" s="317">
        <v>506.66666666666669</v>
      </c>
      <c r="E124" s="317">
        <v>499.93333333333339</v>
      </c>
      <c r="F124" s="317">
        <v>495.31666666666672</v>
      </c>
      <c r="G124" s="317">
        <v>488.58333333333343</v>
      </c>
      <c r="H124" s="317">
        <v>511.28333333333336</v>
      </c>
      <c r="I124" s="317">
        <v>518.01666666666665</v>
      </c>
      <c r="J124" s="317">
        <v>522.63333333333333</v>
      </c>
      <c r="K124" s="316">
        <v>513.4</v>
      </c>
      <c r="L124" s="316">
        <v>502.05</v>
      </c>
      <c r="M124" s="316">
        <v>14.43702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1452.8</v>
      </c>
      <c r="D125" s="317">
        <v>1435.4333333333334</v>
      </c>
      <c r="E125" s="317">
        <v>1402.3666666666668</v>
      </c>
      <c r="F125" s="317">
        <v>1351.9333333333334</v>
      </c>
      <c r="G125" s="317">
        <v>1318.8666666666668</v>
      </c>
      <c r="H125" s="317">
        <v>1485.8666666666668</v>
      </c>
      <c r="I125" s="317">
        <v>1518.9333333333334</v>
      </c>
      <c r="J125" s="317">
        <v>1569.3666666666668</v>
      </c>
      <c r="K125" s="316">
        <v>1468.5</v>
      </c>
      <c r="L125" s="316">
        <v>1385</v>
      </c>
      <c r="M125" s="316">
        <v>1.99132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235.25</v>
      </c>
      <c r="D126" s="317">
        <v>232.16666666666666</v>
      </c>
      <c r="E126" s="317">
        <v>224.43333333333331</v>
      </c>
      <c r="F126" s="317">
        <v>213.61666666666665</v>
      </c>
      <c r="G126" s="317">
        <v>205.8833333333333</v>
      </c>
      <c r="H126" s="317">
        <v>242.98333333333332</v>
      </c>
      <c r="I126" s="317">
        <v>250.71666666666667</v>
      </c>
      <c r="J126" s="317">
        <v>261.5333333333333</v>
      </c>
      <c r="K126" s="316">
        <v>239.9</v>
      </c>
      <c r="L126" s="316">
        <v>221.35</v>
      </c>
      <c r="M126" s="316">
        <v>7.3218500000000004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80.900000000000006</v>
      </c>
      <c r="D127" s="317">
        <v>82.016666666666666</v>
      </c>
      <c r="E127" s="317">
        <v>78.433333333333337</v>
      </c>
      <c r="F127" s="317">
        <v>75.966666666666669</v>
      </c>
      <c r="G127" s="317">
        <v>72.38333333333334</v>
      </c>
      <c r="H127" s="317">
        <v>84.483333333333334</v>
      </c>
      <c r="I127" s="317">
        <v>88.066666666666677</v>
      </c>
      <c r="J127" s="317">
        <v>90.533333333333331</v>
      </c>
      <c r="K127" s="316">
        <v>85.6</v>
      </c>
      <c r="L127" s="316">
        <v>79.55</v>
      </c>
      <c r="M127" s="316">
        <v>96.701880000000003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1012.7</v>
      </c>
      <c r="D128" s="317">
        <v>1024.4666666666667</v>
      </c>
      <c r="E128" s="317">
        <v>989.23333333333335</v>
      </c>
      <c r="F128" s="317">
        <v>965.76666666666665</v>
      </c>
      <c r="G128" s="317">
        <v>930.5333333333333</v>
      </c>
      <c r="H128" s="317">
        <v>1047.9333333333334</v>
      </c>
      <c r="I128" s="317">
        <v>1083.166666666667</v>
      </c>
      <c r="J128" s="317">
        <v>1106.6333333333334</v>
      </c>
      <c r="K128" s="316">
        <v>1059.7</v>
      </c>
      <c r="L128" s="316">
        <v>1001</v>
      </c>
      <c r="M128" s="316">
        <v>2.0821100000000001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1998.1</v>
      </c>
      <c r="D129" s="317">
        <v>1999.5833333333333</v>
      </c>
      <c r="E129" s="317">
        <v>1945.5666666666666</v>
      </c>
      <c r="F129" s="317">
        <v>1893.0333333333333</v>
      </c>
      <c r="G129" s="317">
        <v>1839.0166666666667</v>
      </c>
      <c r="H129" s="317">
        <v>2052.1166666666668</v>
      </c>
      <c r="I129" s="317">
        <v>2106.1333333333332</v>
      </c>
      <c r="J129" s="317">
        <v>2158.6666666666665</v>
      </c>
      <c r="K129" s="316">
        <v>2053.6</v>
      </c>
      <c r="L129" s="316">
        <v>1947.05</v>
      </c>
      <c r="M129" s="316">
        <v>8.7648499999999991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245</v>
      </c>
      <c r="D130" s="317">
        <v>246.38333333333335</v>
      </c>
      <c r="E130" s="317">
        <v>242.41666666666671</v>
      </c>
      <c r="F130" s="317">
        <v>239.83333333333337</v>
      </c>
      <c r="G130" s="317">
        <v>235.86666666666673</v>
      </c>
      <c r="H130" s="317">
        <v>248.9666666666667</v>
      </c>
      <c r="I130" s="317">
        <v>252.93333333333334</v>
      </c>
      <c r="J130" s="317">
        <v>255.51666666666668</v>
      </c>
      <c r="K130" s="316">
        <v>250.35</v>
      </c>
      <c r="L130" s="316">
        <v>243.8</v>
      </c>
      <c r="M130" s="316">
        <v>18.503910000000001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46.65</v>
      </c>
      <c r="D131" s="317">
        <v>47.9</v>
      </c>
      <c r="E131" s="317">
        <v>44.449999999999996</v>
      </c>
      <c r="F131" s="317">
        <v>42.25</v>
      </c>
      <c r="G131" s="317">
        <v>38.799999999999997</v>
      </c>
      <c r="H131" s="317">
        <v>50.099999999999994</v>
      </c>
      <c r="I131" s="317">
        <v>53.55</v>
      </c>
      <c r="J131" s="317">
        <v>55.749999999999993</v>
      </c>
      <c r="K131" s="316">
        <v>51.35</v>
      </c>
      <c r="L131" s="316">
        <v>45.7</v>
      </c>
      <c r="M131" s="316">
        <v>47.422879999999999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711.25</v>
      </c>
      <c r="D132" s="317">
        <v>706.01666666666677</v>
      </c>
      <c r="E132" s="317">
        <v>696.23333333333358</v>
      </c>
      <c r="F132" s="317">
        <v>681.21666666666681</v>
      </c>
      <c r="G132" s="317">
        <v>671.43333333333362</v>
      </c>
      <c r="H132" s="317">
        <v>721.03333333333353</v>
      </c>
      <c r="I132" s="317">
        <v>730.81666666666661</v>
      </c>
      <c r="J132" s="317">
        <v>745.83333333333348</v>
      </c>
      <c r="K132" s="316">
        <v>715.8</v>
      </c>
      <c r="L132" s="316">
        <v>691</v>
      </c>
      <c r="M132" s="316">
        <v>0.29436000000000001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4231.1000000000004</v>
      </c>
      <c r="D133" s="317">
        <v>4203.3666666666668</v>
      </c>
      <c r="E133" s="317">
        <v>4152.7333333333336</v>
      </c>
      <c r="F133" s="317">
        <v>4074.3666666666668</v>
      </c>
      <c r="G133" s="317">
        <v>4023.7333333333336</v>
      </c>
      <c r="H133" s="317">
        <v>4281.7333333333336</v>
      </c>
      <c r="I133" s="317">
        <v>4332.3666666666668</v>
      </c>
      <c r="J133" s="317">
        <v>4410.7333333333336</v>
      </c>
      <c r="K133" s="316">
        <v>4254</v>
      </c>
      <c r="L133" s="316">
        <v>4125</v>
      </c>
      <c r="M133" s="316">
        <v>2.6255500000000001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3824.25</v>
      </c>
      <c r="D134" s="317">
        <v>3841.1166666666668</v>
      </c>
      <c r="E134" s="317">
        <v>3749.1333333333337</v>
      </c>
      <c r="F134" s="317">
        <v>3674.0166666666669</v>
      </c>
      <c r="G134" s="317">
        <v>3582.0333333333338</v>
      </c>
      <c r="H134" s="317">
        <v>3916.2333333333336</v>
      </c>
      <c r="I134" s="317">
        <v>4008.2166666666672</v>
      </c>
      <c r="J134" s="317">
        <v>4083.3333333333335</v>
      </c>
      <c r="K134" s="316">
        <v>3933.1</v>
      </c>
      <c r="L134" s="316">
        <v>3766</v>
      </c>
      <c r="M134" s="316">
        <v>3.1587299999999998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327.2</v>
      </c>
      <c r="D135" s="317">
        <v>328.06666666666666</v>
      </c>
      <c r="E135" s="317">
        <v>323.48333333333335</v>
      </c>
      <c r="F135" s="317">
        <v>319.76666666666671</v>
      </c>
      <c r="G135" s="317">
        <v>315.18333333333339</v>
      </c>
      <c r="H135" s="317">
        <v>331.7833333333333</v>
      </c>
      <c r="I135" s="317">
        <v>336.36666666666667</v>
      </c>
      <c r="J135" s="317">
        <v>340.08333333333326</v>
      </c>
      <c r="K135" s="316">
        <v>332.65</v>
      </c>
      <c r="L135" s="316">
        <v>324.35000000000002</v>
      </c>
      <c r="M135" s="316">
        <v>55.885449999999999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3520.3</v>
      </c>
      <c r="D136" s="317">
        <v>3553.7666666666664</v>
      </c>
      <c r="E136" s="317">
        <v>3452.5333333333328</v>
      </c>
      <c r="F136" s="317">
        <v>3384.7666666666664</v>
      </c>
      <c r="G136" s="317">
        <v>3283.5333333333328</v>
      </c>
      <c r="H136" s="317">
        <v>3621.5333333333328</v>
      </c>
      <c r="I136" s="317">
        <v>3722.7666666666664</v>
      </c>
      <c r="J136" s="317">
        <v>3790.5333333333328</v>
      </c>
      <c r="K136" s="316">
        <v>3655</v>
      </c>
      <c r="L136" s="316">
        <v>3486</v>
      </c>
      <c r="M136" s="316">
        <v>7.3278699999999999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3905.8</v>
      </c>
      <c r="D137" s="317">
        <v>3904.1333333333332</v>
      </c>
      <c r="E137" s="317">
        <v>3872.3166666666666</v>
      </c>
      <c r="F137" s="317">
        <v>3838.8333333333335</v>
      </c>
      <c r="G137" s="317">
        <v>3807.0166666666669</v>
      </c>
      <c r="H137" s="317">
        <v>3937.6166666666663</v>
      </c>
      <c r="I137" s="317">
        <v>3969.4333333333329</v>
      </c>
      <c r="J137" s="317">
        <v>4002.9166666666661</v>
      </c>
      <c r="K137" s="316">
        <v>3935.95</v>
      </c>
      <c r="L137" s="316">
        <v>3870.65</v>
      </c>
      <c r="M137" s="316">
        <v>1.77355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2187.1</v>
      </c>
      <c r="D138" s="317">
        <v>2193.8166666666666</v>
      </c>
      <c r="E138" s="317">
        <v>2153.2833333333333</v>
      </c>
      <c r="F138" s="317">
        <v>2119.4666666666667</v>
      </c>
      <c r="G138" s="317">
        <v>2078.9333333333334</v>
      </c>
      <c r="H138" s="317">
        <v>2227.6333333333332</v>
      </c>
      <c r="I138" s="317">
        <v>2268.1666666666661</v>
      </c>
      <c r="J138" s="317">
        <v>2301.9833333333331</v>
      </c>
      <c r="K138" s="316">
        <v>2234.35</v>
      </c>
      <c r="L138" s="316">
        <v>2160</v>
      </c>
      <c r="M138" s="316">
        <v>0.19520999999999999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57.6</v>
      </c>
      <c r="D139" s="317">
        <v>57.550000000000004</v>
      </c>
      <c r="E139" s="317">
        <v>56.300000000000011</v>
      </c>
      <c r="F139" s="317">
        <v>55.000000000000007</v>
      </c>
      <c r="G139" s="317">
        <v>53.750000000000014</v>
      </c>
      <c r="H139" s="317">
        <v>58.850000000000009</v>
      </c>
      <c r="I139" s="317">
        <v>60.099999999999994</v>
      </c>
      <c r="J139" s="317">
        <v>61.400000000000006</v>
      </c>
      <c r="K139" s="316">
        <v>58.8</v>
      </c>
      <c r="L139" s="316">
        <v>56.25</v>
      </c>
      <c r="M139" s="316">
        <v>11.57333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2344.3000000000002</v>
      </c>
      <c r="D140" s="317">
        <v>2341.5833333333335</v>
      </c>
      <c r="E140" s="317">
        <v>2312.7166666666672</v>
      </c>
      <c r="F140" s="317">
        <v>2281.1333333333337</v>
      </c>
      <c r="G140" s="317">
        <v>2252.2666666666673</v>
      </c>
      <c r="H140" s="317">
        <v>2373.166666666667</v>
      </c>
      <c r="I140" s="317">
        <v>2402.0333333333328</v>
      </c>
      <c r="J140" s="317">
        <v>2433.6166666666668</v>
      </c>
      <c r="K140" s="316">
        <v>2370.4499999999998</v>
      </c>
      <c r="L140" s="316">
        <v>2310</v>
      </c>
      <c r="M140" s="316">
        <v>4.0321800000000003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474</v>
      </c>
      <c r="D141" s="317">
        <v>477.9666666666667</v>
      </c>
      <c r="E141" s="317">
        <v>467.03333333333342</v>
      </c>
      <c r="F141" s="317">
        <v>460.06666666666672</v>
      </c>
      <c r="G141" s="317">
        <v>449.13333333333344</v>
      </c>
      <c r="H141" s="317">
        <v>484.93333333333339</v>
      </c>
      <c r="I141" s="317">
        <v>495.86666666666667</v>
      </c>
      <c r="J141" s="317">
        <v>502.83333333333337</v>
      </c>
      <c r="K141" s="316">
        <v>488.9</v>
      </c>
      <c r="L141" s="316">
        <v>471</v>
      </c>
      <c r="M141" s="316">
        <v>1.8272299999999999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142.5</v>
      </c>
      <c r="D142" s="317">
        <v>142.56666666666666</v>
      </c>
      <c r="E142" s="317">
        <v>140.93333333333334</v>
      </c>
      <c r="F142" s="317">
        <v>139.36666666666667</v>
      </c>
      <c r="G142" s="317">
        <v>137.73333333333335</v>
      </c>
      <c r="H142" s="317">
        <v>144.13333333333333</v>
      </c>
      <c r="I142" s="317">
        <v>145.76666666666665</v>
      </c>
      <c r="J142" s="317">
        <v>147.33333333333331</v>
      </c>
      <c r="K142" s="316">
        <v>144.19999999999999</v>
      </c>
      <c r="L142" s="316">
        <v>141</v>
      </c>
      <c r="M142" s="316">
        <v>3.06813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307.10000000000002</v>
      </c>
      <c r="D143" s="317">
        <v>308.9666666666667</v>
      </c>
      <c r="E143" s="317">
        <v>303.13333333333338</v>
      </c>
      <c r="F143" s="317">
        <v>299.16666666666669</v>
      </c>
      <c r="G143" s="317">
        <v>293.33333333333337</v>
      </c>
      <c r="H143" s="317">
        <v>312.93333333333339</v>
      </c>
      <c r="I143" s="317">
        <v>318.76666666666665</v>
      </c>
      <c r="J143" s="317">
        <v>322.73333333333341</v>
      </c>
      <c r="K143" s="316">
        <v>314.8</v>
      </c>
      <c r="L143" s="316">
        <v>305</v>
      </c>
      <c r="M143" s="316">
        <v>2.1186799999999999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472.2</v>
      </c>
      <c r="D144" s="317">
        <v>469.7166666666667</v>
      </c>
      <c r="E144" s="317">
        <v>464.23333333333341</v>
      </c>
      <c r="F144" s="317">
        <v>456.26666666666671</v>
      </c>
      <c r="G144" s="317">
        <v>450.78333333333342</v>
      </c>
      <c r="H144" s="317">
        <v>477.68333333333339</v>
      </c>
      <c r="I144" s="317">
        <v>483.16666666666674</v>
      </c>
      <c r="J144" s="317">
        <v>491.13333333333338</v>
      </c>
      <c r="K144" s="316">
        <v>475.2</v>
      </c>
      <c r="L144" s="316">
        <v>461.75</v>
      </c>
      <c r="M144" s="316">
        <v>1.2290099999999999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1178.4000000000001</v>
      </c>
      <c r="D145" s="317">
        <v>1200.3166666666666</v>
      </c>
      <c r="E145" s="317">
        <v>1133.0833333333333</v>
      </c>
      <c r="F145" s="317">
        <v>1087.7666666666667</v>
      </c>
      <c r="G145" s="317">
        <v>1020.5333333333333</v>
      </c>
      <c r="H145" s="317">
        <v>1245.6333333333332</v>
      </c>
      <c r="I145" s="317">
        <v>1312.8666666666668</v>
      </c>
      <c r="J145" s="317">
        <v>1358.1833333333332</v>
      </c>
      <c r="K145" s="316">
        <v>1267.55</v>
      </c>
      <c r="L145" s="316">
        <v>1155</v>
      </c>
      <c r="M145" s="316">
        <v>2.6720899999999999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60.95</v>
      </c>
      <c r="D146" s="317">
        <v>61.216666666666669</v>
      </c>
      <c r="E146" s="317">
        <v>60.433333333333337</v>
      </c>
      <c r="F146" s="317">
        <v>59.916666666666671</v>
      </c>
      <c r="G146" s="317">
        <v>59.13333333333334</v>
      </c>
      <c r="H146" s="317">
        <v>61.733333333333334</v>
      </c>
      <c r="I146" s="317">
        <v>62.516666666666666</v>
      </c>
      <c r="J146" s="317">
        <v>63.033333333333331</v>
      </c>
      <c r="K146" s="316">
        <v>62</v>
      </c>
      <c r="L146" s="316">
        <v>60.7</v>
      </c>
      <c r="M146" s="316">
        <v>9.7700600000000009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159.1</v>
      </c>
      <c r="D147" s="317">
        <v>159.45000000000002</v>
      </c>
      <c r="E147" s="317">
        <v>157.00000000000003</v>
      </c>
      <c r="F147" s="317">
        <v>154.9</v>
      </c>
      <c r="G147" s="317">
        <v>152.45000000000002</v>
      </c>
      <c r="H147" s="317">
        <v>161.55000000000004</v>
      </c>
      <c r="I147" s="317">
        <v>164.00000000000003</v>
      </c>
      <c r="J147" s="317">
        <v>166.10000000000005</v>
      </c>
      <c r="K147" s="316">
        <v>161.9</v>
      </c>
      <c r="L147" s="316">
        <v>157.35</v>
      </c>
      <c r="M147" s="316">
        <v>1.56837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109.55</v>
      </c>
      <c r="D148" s="317">
        <v>110.43333333333334</v>
      </c>
      <c r="E148" s="317">
        <v>105.91666666666667</v>
      </c>
      <c r="F148" s="317">
        <v>102.28333333333333</v>
      </c>
      <c r="G148" s="317">
        <v>97.766666666666666</v>
      </c>
      <c r="H148" s="317">
        <v>114.06666666666668</v>
      </c>
      <c r="I148" s="317">
        <v>118.58333333333333</v>
      </c>
      <c r="J148" s="317">
        <v>122.21666666666668</v>
      </c>
      <c r="K148" s="316">
        <v>114.95</v>
      </c>
      <c r="L148" s="316">
        <v>106.8</v>
      </c>
      <c r="M148" s="316">
        <v>20.5318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52.75</v>
      </c>
      <c r="D149" s="317">
        <v>54.300000000000004</v>
      </c>
      <c r="E149" s="317">
        <v>50.600000000000009</v>
      </c>
      <c r="F149" s="317">
        <v>48.45</v>
      </c>
      <c r="G149" s="317">
        <v>44.750000000000007</v>
      </c>
      <c r="H149" s="317">
        <v>56.45000000000001</v>
      </c>
      <c r="I149" s="317">
        <v>60.150000000000013</v>
      </c>
      <c r="J149" s="317">
        <v>62.300000000000011</v>
      </c>
      <c r="K149" s="316">
        <v>58</v>
      </c>
      <c r="L149" s="316">
        <v>52.15</v>
      </c>
      <c r="M149" s="316">
        <v>20.347729999999999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672.15</v>
      </c>
      <c r="D150" s="317">
        <v>668.69999999999993</v>
      </c>
      <c r="E150" s="317">
        <v>657.49999999999989</v>
      </c>
      <c r="F150" s="317">
        <v>642.84999999999991</v>
      </c>
      <c r="G150" s="317">
        <v>631.64999999999986</v>
      </c>
      <c r="H150" s="317">
        <v>683.34999999999991</v>
      </c>
      <c r="I150" s="317">
        <v>694.55</v>
      </c>
      <c r="J150" s="317">
        <v>709.19999999999993</v>
      </c>
      <c r="K150" s="316">
        <v>679.9</v>
      </c>
      <c r="L150" s="316">
        <v>654.04999999999995</v>
      </c>
      <c r="M150" s="316">
        <v>1.41239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1557.6</v>
      </c>
      <c r="D151" s="317">
        <v>1555.8666666666668</v>
      </c>
      <c r="E151" s="317">
        <v>1535.8333333333335</v>
      </c>
      <c r="F151" s="317">
        <v>1514.0666666666666</v>
      </c>
      <c r="G151" s="317">
        <v>1494.0333333333333</v>
      </c>
      <c r="H151" s="317">
        <v>1577.6333333333337</v>
      </c>
      <c r="I151" s="317">
        <v>1597.666666666667</v>
      </c>
      <c r="J151" s="317">
        <v>1619.4333333333338</v>
      </c>
      <c r="K151" s="316">
        <v>1575.9</v>
      </c>
      <c r="L151" s="316">
        <v>1534.1</v>
      </c>
      <c r="M151" s="316">
        <v>2.6312700000000002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148.4</v>
      </c>
      <c r="D152" s="317">
        <v>147.18333333333334</v>
      </c>
      <c r="E152" s="317">
        <v>144.71666666666667</v>
      </c>
      <c r="F152" s="317">
        <v>141.03333333333333</v>
      </c>
      <c r="G152" s="317">
        <v>138.56666666666666</v>
      </c>
      <c r="H152" s="317">
        <v>150.86666666666667</v>
      </c>
      <c r="I152" s="317">
        <v>153.33333333333337</v>
      </c>
      <c r="J152" s="317">
        <v>157.01666666666668</v>
      </c>
      <c r="K152" s="316">
        <v>149.65</v>
      </c>
      <c r="L152" s="316">
        <v>143.5</v>
      </c>
      <c r="M152" s="316">
        <v>39.869430000000001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122.5</v>
      </c>
      <c r="D153" s="317">
        <v>124.91666666666667</v>
      </c>
      <c r="E153" s="317">
        <v>118.83333333333334</v>
      </c>
      <c r="F153" s="317">
        <v>115.16666666666667</v>
      </c>
      <c r="G153" s="317">
        <v>109.08333333333334</v>
      </c>
      <c r="H153" s="317">
        <v>128.58333333333334</v>
      </c>
      <c r="I153" s="317">
        <v>134.66666666666669</v>
      </c>
      <c r="J153" s="317">
        <v>138.33333333333334</v>
      </c>
      <c r="K153" s="316">
        <v>131</v>
      </c>
      <c r="L153" s="316">
        <v>121.25</v>
      </c>
      <c r="M153" s="316">
        <v>4.8782199999999998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255.25</v>
      </c>
      <c r="D154" s="317">
        <v>259.41666666666669</v>
      </c>
      <c r="E154" s="317">
        <v>248.83333333333337</v>
      </c>
      <c r="F154" s="317">
        <v>242.41666666666669</v>
      </c>
      <c r="G154" s="317">
        <v>231.83333333333337</v>
      </c>
      <c r="H154" s="317">
        <v>265.83333333333337</v>
      </c>
      <c r="I154" s="317">
        <v>276.41666666666674</v>
      </c>
      <c r="J154" s="317">
        <v>282.83333333333337</v>
      </c>
      <c r="K154" s="316">
        <v>270</v>
      </c>
      <c r="L154" s="316">
        <v>253</v>
      </c>
      <c r="M154" s="316">
        <v>2.1863700000000001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93.8</v>
      </c>
      <c r="D155" s="317">
        <v>92.683333333333323</v>
      </c>
      <c r="E155" s="317">
        <v>90.46666666666664</v>
      </c>
      <c r="F155" s="317">
        <v>87.133333333333312</v>
      </c>
      <c r="G155" s="317">
        <v>84.916666666666629</v>
      </c>
      <c r="H155" s="317">
        <v>96.016666666666652</v>
      </c>
      <c r="I155" s="317">
        <v>98.23333333333332</v>
      </c>
      <c r="J155" s="317">
        <v>101.56666666666666</v>
      </c>
      <c r="K155" s="316">
        <v>94.9</v>
      </c>
      <c r="L155" s="316">
        <v>89.35</v>
      </c>
      <c r="M155" s="316">
        <v>297.4074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366.8</v>
      </c>
      <c r="D156" s="317">
        <v>366.13333333333338</v>
      </c>
      <c r="E156" s="317">
        <v>362.26666666666677</v>
      </c>
      <c r="F156" s="317">
        <v>357.73333333333341</v>
      </c>
      <c r="G156" s="317">
        <v>353.86666666666679</v>
      </c>
      <c r="H156" s="317">
        <v>370.66666666666674</v>
      </c>
      <c r="I156" s="317">
        <v>374.53333333333342</v>
      </c>
      <c r="J156" s="317">
        <v>379.06666666666672</v>
      </c>
      <c r="K156" s="316">
        <v>370</v>
      </c>
      <c r="L156" s="316">
        <v>361.6</v>
      </c>
      <c r="M156" s="316">
        <v>0.88676999999999995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4500.8</v>
      </c>
      <c r="D157" s="317">
        <v>4427.1166666666659</v>
      </c>
      <c r="E157" s="317">
        <v>4266.2333333333318</v>
      </c>
      <c r="F157" s="317">
        <v>4031.6666666666661</v>
      </c>
      <c r="G157" s="317">
        <v>3870.7833333333319</v>
      </c>
      <c r="H157" s="317">
        <v>4661.6833333333316</v>
      </c>
      <c r="I157" s="317">
        <v>4822.5666666666648</v>
      </c>
      <c r="J157" s="317">
        <v>5057.1333333333314</v>
      </c>
      <c r="K157" s="316">
        <v>4588</v>
      </c>
      <c r="L157" s="316">
        <v>4192.55</v>
      </c>
      <c r="M157" s="316">
        <v>0.49493999999999999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143.75</v>
      </c>
      <c r="D158" s="317">
        <v>144.25</v>
      </c>
      <c r="E158" s="317">
        <v>141.1</v>
      </c>
      <c r="F158" s="317">
        <v>138.44999999999999</v>
      </c>
      <c r="G158" s="317">
        <v>135.29999999999998</v>
      </c>
      <c r="H158" s="317">
        <v>146.9</v>
      </c>
      <c r="I158" s="317">
        <v>150.04999999999998</v>
      </c>
      <c r="J158" s="317">
        <v>152.70000000000002</v>
      </c>
      <c r="K158" s="316">
        <v>147.4</v>
      </c>
      <c r="L158" s="316">
        <v>141.6</v>
      </c>
      <c r="M158" s="316">
        <v>2.46244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2437.75</v>
      </c>
      <c r="D159" s="317">
        <v>2457.7833333333333</v>
      </c>
      <c r="E159" s="317">
        <v>2417.7166666666667</v>
      </c>
      <c r="F159" s="317">
        <v>2397.6833333333334</v>
      </c>
      <c r="G159" s="317">
        <v>2357.6166666666668</v>
      </c>
      <c r="H159" s="317">
        <v>2477.8166666666666</v>
      </c>
      <c r="I159" s="317">
        <v>2517.8833333333332</v>
      </c>
      <c r="J159" s="317">
        <v>2537.9166666666665</v>
      </c>
      <c r="K159" s="316">
        <v>2497.85</v>
      </c>
      <c r="L159" s="316">
        <v>2437.75</v>
      </c>
      <c r="M159" s="316">
        <v>0.16236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245.85</v>
      </c>
      <c r="D160" s="317">
        <v>246.76666666666665</v>
      </c>
      <c r="E160" s="317">
        <v>243.7833333333333</v>
      </c>
      <c r="F160" s="317">
        <v>241.71666666666664</v>
      </c>
      <c r="G160" s="317">
        <v>238.73333333333329</v>
      </c>
      <c r="H160" s="317">
        <v>248.83333333333331</v>
      </c>
      <c r="I160" s="317">
        <v>251.81666666666666</v>
      </c>
      <c r="J160" s="317">
        <v>253.88333333333333</v>
      </c>
      <c r="K160" s="316">
        <v>249.75</v>
      </c>
      <c r="L160" s="316">
        <v>244.7</v>
      </c>
      <c r="M160" s="316">
        <v>12.634639999999999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17.8</v>
      </c>
      <c r="D161" s="317">
        <v>17.8</v>
      </c>
      <c r="E161" s="317">
        <v>17.8</v>
      </c>
      <c r="F161" s="317">
        <v>17.8</v>
      </c>
      <c r="G161" s="317">
        <v>17.8</v>
      </c>
      <c r="H161" s="317">
        <v>17.8</v>
      </c>
      <c r="I161" s="317">
        <v>17.8</v>
      </c>
      <c r="J161" s="317">
        <v>17.8</v>
      </c>
      <c r="K161" s="316">
        <v>17.8</v>
      </c>
      <c r="L161" s="316">
        <v>17.8</v>
      </c>
      <c r="M161" s="316">
        <v>3.5925799999999999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113.35</v>
      </c>
      <c r="D162" s="317">
        <v>111.90000000000002</v>
      </c>
      <c r="E162" s="317">
        <v>108.85000000000004</v>
      </c>
      <c r="F162" s="317">
        <v>104.35000000000002</v>
      </c>
      <c r="G162" s="317">
        <v>101.30000000000004</v>
      </c>
      <c r="H162" s="317">
        <v>116.40000000000003</v>
      </c>
      <c r="I162" s="317">
        <v>119.45000000000002</v>
      </c>
      <c r="J162" s="317">
        <v>123.95000000000003</v>
      </c>
      <c r="K162" s="316">
        <v>114.95</v>
      </c>
      <c r="L162" s="316">
        <v>107.4</v>
      </c>
      <c r="M162" s="316">
        <v>65.909199999999998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285.14999999999998</v>
      </c>
      <c r="D163" s="317">
        <v>291.49999999999994</v>
      </c>
      <c r="E163" s="317">
        <v>274.0499999999999</v>
      </c>
      <c r="F163" s="317">
        <v>262.94999999999993</v>
      </c>
      <c r="G163" s="317">
        <v>245.49999999999989</v>
      </c>
      <c r="H163" s="317">
        <v>302.59999999999991</v>
      </c>
      <c r="I163" s="317">
        <v>320.04999999999995</v>
      </c>
      <c r="J163" s="317">
        <v>331.14999999999992</v>
      </c>
      <c r="K163" s="316">
        <v>308.95</v>
      </c>
      <c r="L163" s="316">
        <v>280.39999999999998</v>
      </c>
      <c r="M163" s="316">
        <v>4.6356299999999999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156.1</v>
      </c>
      <c r="D164" s="317">
        <v>157.18333333333331</v>
      </c>
      <c r="E164" s="317">
        <v>154.41666666666663</v>
      </c>
      <c r="F164" s="317">
        <v>152.73333333333332</v>
      </c>
      <c r="G164" s="317">
        <v>149.96666666666664</v>
      </c>
      <c r="H164" s="317">
        <v>158.86666666666662</v>
      </c>
      <c r="I164" s="317">
        <v>161.63333333333333</v>
      </c>
      <c r="J164" s="317">
        <v>163.31666666666661</v>
      </c>
      <c r="K164" s="316">
        <v>159.94999999999999</v>
      </c>
      <c r="L164" s="316">
        <v>155.5</v>
      </c>
      <c r="M164" s="316">
        <v>71.126609999999999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2813.85</v>
      </c>
      <c r="D165" s="317">
        <v>2789.5833333333335</v>
      </c>
      <c r="E165" s="317">
        <v>2754.416666666667</v>
      </c>
      <c r="F165" s="317">
        <v>2694.9833333333336</v>
      </c>
      <c r="G165" s="317">
        <v>2659.8166666666671</v>
      </c>
      <c r="H165" s="317">
        <v>2849.0166666666669</v>
      </c>
      <c r="I165" s="317">
        <v>2884.1833333333338</v>
      </c>
      <c r="J165" s="317">
        <v>2943.6166666666668</v>
      </c>
      <c r="K165" s="316">
        <v>2824.75</v>
      </c>
      <c r="L165" s="316">
        <v>2730.15</v>
      </c>
      <c r="M165" s="316">
        <v>0.10867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2918.35</v>
      </c>
      <c r="D166" s="317">
        <v>2907.5833333333335</v>
      </c>
      <c r="E166" s="317">
        <v>2860.7666666666669</v>
      </c>
      <c r="F166" s="317">
        <v>2803.1833333333334</v>
      </c>
      <c r="G166" s="317">
        <v>2756.3666666666668</v>
      </c>
      <c r="H166" s="317">
        <v>2965.166666666667</v>
      </c>
      <c r="I166" s="317">
        <v>3011.9833333333336</v>
      </c>
      <c r="J166" s="317">
        <v>3069.5666666666671</v>
      </c>
      <c r="K166" s="316">
        <v>2954.4</v>
      </c>
      <c r="L166" s="316">
        <v>2850</v>
      </c>
      <c r="M166" s="316">
        <v>0.10566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372.55</v>
      </c>
      <c r="D167" s="317">
        <v>369.93333333333334</v>
      </c>
      <c r="E167" s="317">
        <v>363.81666666666666</v>
      </c>
      <c r="F167" s="317">
        <v>355.08333333333331</v>
      </c>
      <c r="G167" s="317">
        <v>348.96666666666664</v>
      </c>
      <c r="H167" s="317">
        <v>378.66666666666669</v>
      </c>
      <c r="I167" s="317">
        <v>384.78333333333336</v>
      </c>
      <c r="J167" s="317">
        <v>393.51666666666671</v>
      </c>
      <c r="K167" s="316">
        <v>376.05</v>
      </c>
      <c r="L167" s="316">
        <v>361.2</v>
      </c>
      <c r="M167" s="316">
        <v>4.0894300000000001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118.25</v>
      </c>
      <c r="D168" s="317">
        <v>119.26666666666667</v>
      </c>
      <c r="E168" s="317">
        <v>115.98333333333333</v>
      </c>
      <c r="F168" s="317">
        <v>113.71666666666667</v>
      </c>
      <c r="G168" s="317">
        <v>110.43333333333334</v>
      </c>
      <c r="H168" s="317">
        <v>121.53333333333333</v>
      </c>
      <c r="I168" s="317">
        <v>124.81666666666666</v>
      </c>
      <c r="J168" s="317">
        <v>127.08333333333333</v>
      </c>
      <c r="K168" s="316">
        <v>122.55</v>
      </c>
      <c r="L168" s="316">
        <v>117</v>
      </c>
      <c r="M168" s="316">
        <v>6.6481199999999996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4972.8999999999996</v>
      </c>
      <c r="D169" s="317">
        <v>4983.2166666666662</v>
      </c>
      <c r="E169" s="317">
        <v>4939.6833333333325</v>
      </c>
      <c r="F169" s="317">
        <v>4906.4666666666662</v>
      </c>
      <c r="G169" s="317">
        <v>4862.9333333333325</v>
      </c>
      <c r="H169" s="317">
        <v>5016.4333333333325</v>
      </c>
      <c r="I169" s="317">
        <v>5059.9666666666672</v>
      </c>
      <c r="J169" s="317">
        <v>5093.1833333333325</v>
      </c>
      <c r="K169" s="316">
        <v>5026.75</v>
      </c>
      <c r="L169" s="316">
        <v>4950</v>
      </c>
      <c r="M169" s="316">
        <v>1.966E-2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3031.15</v>
      </c>
      <c r="D170" s="317">
        <v>3014.1666666666665</v>
      </c>
      <c r="E170" s="317">
        <v>2987.9833333333331</v>
      </c>
      <c r="F170" s="317">
        <v>2944.8166666666666</v>
      </c>
      <c r="G170" s="317">
        <v>2918.6333333333332</v>
      </c>
      <c r="H170" s="317">
        <v>3057.333333333333</v>
      </c>
      <c r="I170" s="317">
        <v>3083.5166666666664</v>
      </c>
      <c r="J170" s="317">
        <v>3126.6833333333329</v>
      </c>
      <c r="K170" s="316">
        <v>3040.35</v>
      </c>
      <c r="L170" s="316">
        <v>2971</v>
      </c>
      <c r="M170" s="316">
        <v>4.7268499999999998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1528.05</v>
      </c>
      <c r="D171" s="317">
        <v>1518.9666666666665</v>
      </c>
      <c r="E171" s="317">
        <v>1483.9333333333329</v>
      </c>
      <c r="F171" s="317">
        <v>1439.8166666666664</v>
      </c>
      <c r="G171" s="317">
        <v>1404.7833333333328</v>
      </c>
      <c r="H171" s="317">
        <v>1563.083333333333</v>
      </c>
      <c r="I171" s="317">
        <v>1598.1166666666663</v>
      </c>
      <c r="J171" s="317">
        <v>1642.2333333333331</v>
      </c>
      <c r="K171" s="316">
        <v>1554</v>
      </c>
      <c r="L171" s="316">
        <v>1474.85</v>
      </c>
      <c r="M171" s="316">
        <v>0.63036000000000003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415.7</v>
      </c>
      <c r="D172" s="317">
        <v>412.75</v>
      </c>
      <c r="E172" s="317">
        <v>406.95</v>
      </c>
      <c r="F172" s="317">
        <v>398.2</v>
      </c>
      <c r="G172" s="317">
        <v>392.4</v>
      </c>
      <c r="H172" s="317">
        <v>421.5</v>
      </c>
      <c r="I172" s="317">
        <v>427.29999999999995</v>
      </c>
      <c r="J172" s="317">
        <v>436.05</v>
      </c>
      <c r="K172" s="316">
        <v>418.55</v>
      </c>
      <c r="L172" s="316">
        <v>404</v>
      </c>
      <c r="M172" s="316">
        <v>5.6455900000000003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4486.3999999999996</v>
      </c>
      <c r="D173" s="317">
        <v>4436.2666666666664</v>
      </c>
      <c r="E173" s="317">
        <v>4363.5333333333328</v>
      </c>
      <c r="F173" s="317">
        <v>4240.6666666666661</v>
      </c>
      <c r="G173" s="317">
        <v>4167.9333333333325</v>
      </c>
      <c r="H173" s="317">
        <v>4559.1333333333332</v>
      </c>
      <c r="I173" s="317">
        <v>4631.8666666666668</v>
      </c>
      <c r="J173" s="317">
        <v>4754.7333333333336</v>
      </c>
      <c r="K173" s="316">
        <v>4509</v>
      </c>
      <c r="L173" s="316">
        <v>4313.3999999999996</v>
      </c>
      <c r="M173" s="316">
        <v>0.14896999999999999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758.1</v>
      </c>
      <c r="D174" s="317">
        <v>770.96666666666658</v>
      </c>
      <c r="E174" s="317">
        <v>739.18333333333317</v>
      </c>
      <c r="F174" s="317">
        <v>720.26666666666654</v>
      </c>
      <c r="G174" s="317">
        <v>688.48333333333312</v>
      </c>
      <c r="H174" s="317">
        <v>789.88333333333321</v>
      </c>
      <c r="I174" s="317">
        <v>821.66666666666674</v>
      </c>
      <c r="J174" s="317">
        <v>840.58333333333326</v>
      </c>
      <c r="K174" s="316">
        <v>802.75</v>
      </c>
      <c r="L174" s="316">
        <v>752.05</v>
      </c>
      <c r="M174" s="316">
        <v>20.46387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1174.8499999999999</v>
      </c>
      <c r="D175" s="317">
        <v>1164.0333333333335</v>
      </c>
      <c r="E175" s="317">
        <v>1125.866666666667</v>
      </c>
      <c r="F175" s="317">
        <v>1076.8833333333334</v>
      </c>
      <c r="G175" s="317">
        <v>1038.7166666666669</v>
      </c>
      <c r="H175" s="317">
        <v>1213.0166666666671</v>
      </c>
      <c r="I175" s="317">
        <v>1251.1833333333336</v>
      </c>
      <c r="J175" s="317">
        <v>1300.1666666666672</v>
      </c>
      <c r="K175" s="316">
        <v>1202.2</v>
      </c>
      <c r="L175" s="316">
        <v>1115.05</v>
      </c>
      <c r="M175" s="316">
        <v>0.65215000000000001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526.04999999999995</v>
      </c>
      <c r="D176" s="317">
        <v>522.73333333333323</v>
      </c>
      <c r="E176" s="317">
        <v>512.06666666666649</v>
      </c>
      <c r="F176" s="317">
        <v>498.08333333333326</v>
      </c>
      <c r="G176" s="317">
        <v>487.41666666666652</v>
      </c>
      <c r="H176" s="317">
        <v>536.71666666666647</v>
      </c>
      <c r="I176" s="317">
        <v>547.38333333333321</v>
      </c>
      <c r="J176" s="317">
        <v>561.36666666666645</v>
      </c>
      <c r="K176" s="316">
        <v>533.4</v>
      </c>
      <c r="L176" s="316">
        <v>508.75</v>
      </c>
      <c r="M176" s="316">
        <v>2.66831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757.35</v>
      </c>
      <c r="D177" s="317">
        <v>756.86666666666667</v>
      </c>
      <c r="E177" s="317">
        <v>749.13333333333333</v>
      </c>
      <c r="F177" s="317">
        <v>740.91666666666663</v>
      </c>
      <c r="G177" s="317">
        <v>733.18333333333328</v>
      </c>
      <c r="H177" s="317">
        <v>765.08333333333337</v>
      </c>
      <c r="I177" s="317">
        <v>772.81666666666672</v>
      </c>
      <c r="J177" s="317">
        <v>781.03333333333342</v>
      </c>
      <c r="K177" s="316">
        <v>764.6</v>
      </c>
      <c r="L177" s="316">
        <v>748.65</v>
      </c>
      <c r="M177" s="316">
        <v>6.4209500000000004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475.65</v>
      </c>
      <c r="D178" s="317">
        <v>471.26666666666665</v>
      </c>
      <c r="E178" s="317">
        <v>462.5333333333333</v>
      </c>
      <c r="F178" s="317">
        <v>449.41666666666663</v>
      </c>
      <c r="G178" s="317">
        <v>440.68333333333328</v>
      </c>
      <c r="H178" s="317">
        <v>484.38333333333333</v>
      </c>
      <c r="I178" s="317">
        <v>493.11666666666667</v>
      </c>
      <c r="J178" s="317">
        <v>506.23333333333335</v>
      </c>
      <c r="K178" s="316">
        <v>480</v>
      </c>
      <c r="L178" s="316">
        <v>458.15</v>
      </c>
      <c r="M178" s="316">
        <v>1.10025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1395.95</v>
      </c>
      <c r="D179" s="317">
        <v>1405.6499999999999</v>
      </c>
      <c r="E179" s="317">
        <v>1380.2999999999997</v>
      </c>
      <c r="F179" s="317">
        <v>1364.6499999999999</v>
      </c>
      <c r="G179" s="317">
        <v>1339.2999999999997</v>
      </c>
      <c r="H179" s="317">
        <v>1421.2999999999997</v>
      </c>
      <c r="I179" s="317">
        <v>1446.6499999999996</v>
      </c>
      <c r="J179" s="317">
        <v>1462.2999999999997</v>
      </c>
      <c r="K179" s="316">
        <v>1431</v>
      </c>
      <c r="L179" s="316">
        <v>1390</v>
      </c>
      <c r="M179" s="316">
        <v>6.9512600000000004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85.15</v>
      </c>
      <c r="D180" s="317">
        <v>84.183333333333337</v>
      </c>
      <c r="E180" s="317">
        <v>82.466666666666669</v>
      </c>
      <c r="F180" s="317">
        <v>79.783333333333331</v>
      </c>
      <c r="G180" s="317">
        <v>78.066666666666663</v>
      </c>
      <c r="H180" s="317">
        <v>86.866666666666674</v>
      </c>
      <c r="I180" s="317">
        <v>88.583333333333343</v>
      </c>
      <c r="J180" s="317">
        <v>91.26666666666668</v>
      </c>
      <c r="K180" s="316">
        <v>85.9</v>
      </c>
      <c r="L180" s="316">
        <v>81.5</v>
      </c>
      <c r="M180" s="316">
        <v>5.0376500000000002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261.25</v>
      </c>
      <c r="D181" s="317">
        <v>262.3</v>
      </c>
      <c r="E181" s="317">
        <v>257.65000000000003</v>
      </c>
      <c r="F181" s="317">
        <v>254.05</v>
      </c>
      <c r="G181" s="317">
        <v>249.40000000000003</v>
      </c>
      <c r="H181" s="317">
        <v>265.90000000000003</v>
      </c>
      <c r="I181" s="317">
        <v>270.55</v>
      </c>
      <c r="J181" s="317">
        <v>274.15000000000003</v>
      </c>
      <c r="K181" s="316">
        <v>266.95</v>
      </c>
      <c r="L181" s="316">
        <v>258.7</v>
      </c>
      <c r="M181" s="316">
        <v>6.7096499999999999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462.25</v>
      </c>
      <c r="D182" s="317">
        <v>465.40000000000003</v>
      </c>
      <c r="E182" s="317">
        <v>456.85000000000008</v>
      </c>
      <c r="F182" s="317">
        <v>451.45000000000005</v>
      </c>
      <c r="G182" s="317">
        <v>442.90000000000009</v>
      </c>
      <c r="H182" s="317">
        <v>470.80000000000007</v>
      </c>
      <c r="I182" s="317">
        <v>479.35</v>
      </c>
      <c r="J182" s="317">
        <v>484.75000000000006</v>
      </c>
      <c r="K182" s="316">
        <v>473.95</v>
      </c>
      <c r="L182" s="316">
        <v>460</v>
      </c>
      <c r="M182" s="316">
        <v>4.3573300000000001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1551.75</v>
      </c>
      <c r="D183" s="317">
        <v>1554</v>
      </c>
      <c r="E183" s="317">
        <v>1534.35</v>
      </c>
      <c r="F183" s="317">
        <v>1516.9499999999998</v>
      </c>
      <c r="G183" s="317">
        <v>1497.2999999999997</v>
      </c>
      <c r="H183" s="317">
        <v>1571.4</v>
      </c>
      <c r="I183" s="317">
        <v>1591.0500000000002</v>
      </c>
      <c r="J183" s="317">
        <v>1608.4500000000003</v>
      </c>
      <c r="K183" s="316">
        <v>1573.65</v>
      </c>
      <c r="L183" s="316">
        <v>1536.6</v>
      </c>
      <c r="M183" s="316">
        <v>9.6158699999999993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142.85</v>
      </c>
      <c r="D184" s="317">
        <v>144.56666666666669</v>
      </c>
      <c r="E184" s="317">
        <v>140.38333333333338</v>
      </c>
      <c r="F184" s="317">
        <v>137.91666666666669</v>
      </c>
      <c r="G184" s="317">
        <v>133.73333333333338</v>
      </c>
      <c r="H184" s="317">
        <v>147.03333333333339</v>
      </c>
      <c r="I184" s="317">
        <v>151.21666666666673</v>
      </c>
      <c r="J184" s="317">
        <v>153.68333333333339</v>
      </c>
      <c r="K184" s="316">
        <v>148.75</v>
      </c>
      <c r="L184" s="316">
        <v>142.1</v>
      </c>
      <c r="M184" s="316">
        <v>15.678699999999999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1747.8</v>
      </c>
      <c r="D185" s="317">
        <v>1712.95</v>
      </c>
      <c r="E185" s="317">
        <v>1674.1000000000001</v>
      </c>
      <c r="F185" s="317">
        <v>1600.4</v>
      </c>
      <c r="G185" s="317">
        <v>1561.5500000000002</v>
      </c>
      <c r="H185" s="317">
        <v>1786.65</v>
      </c>
      <c r="I185" s="317">
        <v>1825.5</v>
      </c>
      <c r="J185" s="317">
        <v>1899.2</v>
      </c>
      <c r="K185" s="316">
        <v>1751.8</v>
      </c>
      <c r="L185" s="316">
        <v>1639.25</v>
      </c>
      <c r="M185" s="316">
        <v>1.45655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161.75</v>
      </c>
      <c r="D186" s="317">
        <v>161.16666666666666</v>
      </c>
      <c r="E186" s="317">
        <v>158.83333333333331</v>
      </c>
      <c r="F186" s="317">
        <v>155.91666666666666</v>
      </c>
      <c r="G186" s="317">
        <v>153.58333333333331</v>
      </c>
      <c r="H186" s="317">
        <v>164.08333333333331</v>
      </c>
      <c r="I186" s="317">
        <v>166.41666666666663</v>
      </c>
      <c r="J186" s="317">
        <v>169.33333333333331</v>
      </c>
      <c r="K186" s="316">
        <v>163.5</v>
      </c>
      <c r="L186" s="316">
        <v>158.25</v>
      </c>
      <c r="M186" s="316">
        <v>16.265029999999999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261.10000000000002</v>
      </c>
      <c r="D187" s="317">
        <v>259.40000000000003</v>
      </c>
      <c r="E187" s="317">
        <v>255.05000000000007</v>
      </c>
      <c r="F187" s="317">
        <v>249.00000000000003</v>
      </c>
      <c r="G187" s="317">
        <v>244.65000000000006</v>
      </c>
      <c r="H187" s="317">
        <v>265.45000000000005</v>
      </c>
      <c r="I187" s="317">
        <v>269.80000000000007</v>
      </c>
      <c r="J187" s="317">
        <v>275.85000000000008</v>
      </c>
      <c r="K187" s="316">
        <v>263.75</v>
      </c>
      <c r="L187" s="316">
        <v>253.35</v>
      </c>
      <c r="M187" s="316">
        <v>8.2819500000000001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877.95</v>
      </c>
      <c r="D188" s="317">
        <v>884.5333333333333</v>
      </c>
      <c r="E188" s="317">
        <v>864.66666666666663</v>
      </c>
      <c r="F188" s="317">
        <v>851.38333333333333</v>
      </c>
      <c r="G188" s="317">
        <v>831.51666666666665</v>
      </c>
      <c r="H188" s="317">
        <v>897.81666666666661</v>
      </c>
      <c r="I188" s="317">
        <v>917.68333333333339</v>
      </c>
      <c r="J188" s="317">
        <v>930.96666666666658</v>
      </c>
      <c r="K188" s="316">
        <v>904.4</v>
      </c>
      <c r="L188" s="316">
        <v>871.25</v>
      </c>
      <c r="M188" s="316">
        <v>5.8661300000000001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519.20000000000005</v>
      </c>
      <c r="D189" s="317">
        <v>516.05000000000007</v>
      </c>
      <c r="E189" s="317">
        <v>507.60000000000014</v>
      </c>
      <c r="F189" s="317">
        <v>496.00000000000006</v>
      </c>
      <c r="G189" s="317">
        <v>487.55000000000013</v>
      </c>
      <c r="H189" s="317">
        <v>527.65000000000009</v>
      </c>
      <c r="I189" s="317">
        <v>536.10000000000014</v>
      </c>
      <c r="J189" s="317">
        <v>547.70000000000016</v>
      </c>
      <c r="K189" s="316">
        <v>524.5</v>
      </c>
      <c r="L189" s="316">
        <v>504.45</v>
      </c>
      <c r="M189" s="316">
        <v>12.77928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1566.65</v>
      </c>
      <c r="D190" s="317">
        <v>1563.8833333333332</v>
      </c>
      <c r="E190" s="317">
        <v>1542.7666666666664</v>
      </c>
      <c r="F190" s="317">
        <v>1518.8833333333332</v>
      </c>
      <c r="G190" s="317">
        <v>1497.7666666666664</v>
      </c>
      <c r="H190" s="317">
        <v>1587.7666666666664</v>
      </c>
      <c r="I190" s="317">
        <v>1608.8833333333332</v>
      </c>
      <c r="J190" s="317">
        <v>1632.7666666666664</v>
      </c>
      <c r="K190" s="316">
        <v>1585</v>
      </c>
      <c r="L190" s="316">
        <v>1540</v>
      </c>
      <c r="M190" s="316">
        <v>5.0009899999999998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983.55</v>
      </c>
      <c r="D191" s="317">
        <v>986.51666666666677</v>
      </c>
      <c r="E191" s="317">
        <v>962.03333333333353</v>
      </c>
      <c r="F191" s="317">
        <v>940.51666666666677</v>
      </c>
      <c r="G191" s="317">
        <v>916.03333333333353</v>
      </c>
      <c r="H191" s="317">
        <v>1008.0333333333335</v>
      </c>
      <c r="I191" s="317">
        <v>1032.5166666666669</v>
      </c>
      <c r="J191" s="317">
        <v>1054.0333333333335</v>
      </c>
      <c r="K191" s="316">
        <v>1011</v>
      </c>
      <c r="L191" s="316">
        <v>965</v>
      </c>
      <c r="M191" s="316">
        <v>2.4430000000000001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18.95</v>
      </c>
      <c r="D192" s="317">
        <v>19</v>
      </c>
      <c r="E192" s="317">
        <v>18.55</v>
      </c>
      <c r="F192" s="317">
        <v>18.150000000000002</v>
      </c>
      <c r="G192" s="317">
        <v>17.700000000000003</v>
      </c>
      <c r="H192" s="317">
        <v>19.399999999999999</v>
      </c>
      <c r="I192" s="317">
        <v>19.850000000000001</v>
      </c>
      <c r="J192" s="317">
        <v>20.249999999999996</v>
      </c>
      <c r="K192" s="316">
        <v>19.45</v>
      </c>
      <c r="L192" s="316">
        <v>18.600000000000001</v>
      </c>
      <c r="M192" s="316">
        <v>34.773980000000002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1033.7</v>
      </c>
      <c r="D193" s="317">
        <v>1038.0833333333333</v>
      </c>
      <c r="E193" s="317">
        <v>1020.6166666666666</v>
      </c>
      <c r="F193" s="317">
        <v>1007.5333333333333</v>
      </c>
      <c r="G193" s="317">
        <v>990.06666666666661</v>
      </c>
      <c r="H193" s="317">
        <v>1051.1666666666665</v>
      </c>
      <c r="I193" s="317">
        <v>1068.6333333333332</v>
      </c>
      <c r="J193" s="317">
        <v>1081.7166666666665</v>
      </c>
      <c r="K193" s="316">
        <v>1055.55</v>
      </c>
      <c r="L193" s="316">
        <v>1025</v>
      </c>
      <c r="M193" s="316">
        <v>0.25348999999999999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1215.5</v>
      </c>
      <c r="D194" s="317">
        <v>1214.9166666666667</v>
      </c>
      <c r="E194" s="317">
        <v>1193.8333333333335</v>
      </c>
      <c r="F194" s="317">
        <v>1172.1666666666667</v>
      </c>
      <c r="G194" s="317">
        <v>1151.0833333333335</v>
      </c>
      <c r="H194" s="317">
        <v>1236.5833333333335</v>
      </c>
      <c r="I194" s="317">
        <v>1257.666666666667</v>
      </c>
      <c r="J194" s="317">
        <v>1279.3333333333335</v>
      </c>
      <c r="K194" s="316">
        <v>1236</v>
      </c>
      <c r="L194" s="316">
        <v>1193.25</v>
      </c>
      <c r="M194" s="316">
        <v>8.5879100000000008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1076.0999999999999</v>
      </c>
      <c r="D195" s="317">
        <v>1064.3666666666666</v>
      </c>
      <c r="E195" s="317">
        <v>1045.833333333333</v>
      </c>
      <c r="F195" s="317">
        <v>1015.5666666666664</v>
      </c>
      <c r="G195" s="317">
        <v>997.03333333333285</v>
      </c>
      <c r="H195" s="317">
        <v>1094.6333333333332</v>
      </c>
      <c r="I195" s="317">
        <v>1113.1666666666665</v>
      </c>
      <c r="J195" s="317">
        <v>1143.4333333333334</v>
      </c>
      <c r="K195" s="316">
        <v>1082.9000000000001</v>
      </c>
      <c r="L195" s="316">
        <v>1034.0999999999999</v>
      </c>
      <c r="M195" s="316">
        <v>42.071919999999999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2168.3000000000002</v>
      </c>
      <c r="D196" s="317">
        <v>2154.2999999999997</v>
      </c>
      <c r="E196" s="317">
        <v>2127.5999999999995</v>
      </c>
      <c r="F196" s="317">
        <v>2086.8999999999996</v>
      </c>
      <c r="G196" s="317">
        <v>2060.1999999999994</v>
      </c>
      <c r="H196" s="317">
        <v>2194.9999999999995</v>
      </c>
      <c r="I196" s="317">
        <v>2221.6999999999994</v>
      </c>
      <c r="J196" s="317">
        <v>2262.3999999999996</v>
      </c>
      <c r="K196" s="316">
        <v>2181</v>
      </c>
      <c r="L196" s="316">
        <v>2113.6</v>
      </c>
      <c r="M196" s="316">
        <v>39.692309999999999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1932.55</v>
      </c>
      <c r="D197" s="317">
        <v>1938.9333333333334</v>
      </c>
      <c r="E197" s="317">
        <v>1905.6166666666668</v>
      </c>
      <c r="F197" s="317">
        <v>1878.6833333333334</v>
      </c>
      <c r="G197" s="317">
        <v>1845.3666666666668</v>
      </c>
      <c r="H197" s="317">
        <v>1965.8666666666668</v>
      </c>
      <c r="I197" s="317">
        <v>1999.1833333333334</v>
      </c>
      <c r="J197" s="317">
        <v>2026.1166666666668</v>
      </c>
      <c r="K197" s="316">
        <v>1972.25</v>
      </c>
      <c r="L197" s="316">
        <v>1912</v>
      </c>
      <c r="M197" s="316">
        <v>3.6166100000000001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1319.85</v>
      </c>
      <c r="D198" s="317">
        <v>1313.95</v>
      </c>
      <c r="E198" s="317">
        <v>1301.4000000000001</v>
      </c>
      <c r="F198" s="317">
        <v>1282.95</v>
      </c>
      <c r="G198" s="317">
        <v>1270.4000000000001</v>
      </c>
      <c r="H198" s="317">
        <v>1332.4</v>
      </c>
      <c r="I198" s="317">
        <v>1344.9499999999998</v>
      </c>
      <c r="J198" s="317">
        <v>1363.4</v>
      </c>
      <c r="K198" s="316">
        <v>1326.5</v>
      </c>
      <c r="L198" s="316">
        <v>1295.5</v>
      </c>
      <c r="M198" s="316">
        <v>163.81217000000001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563.85</v>
      </c>
      <c r="D199" s="317">
        <v>563.44999999999993</v>
      </c>
      <c r="E199" s="317">
        <v>557.89999999999986</v>
      </c>
      <c r="F199" s="317">
        <v>551.94999999999993</v>
      </c>
      <c r="G199" s="317">
        <v>546.39999999999986</v>
      </c>
      <c r="H199" s="317">
        <v>569.39999999999986</v>
      </c>
      <c r="I199" s="317">
        <v>574.94999999999982</v>
      </c>
      <c r="J199" s="317">
        <v>580.89999999999986</v>
      </c>
      <c r="K199" s="316">
        <v>569</v>
      </c>
      <c r="L199" s="316">
        <v>557.5</v>
      </c>
      <c r="M199" s="316">
        <v>27.747730000000001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1100.5</v>
      </c>
      <c r="D200" s="317">
        <v>1106.3500000000001</v>
      </c>
      <c r="E200" s="317">
        <v>1089.7000000000003</v>
      </c>
      <c r="F200" s="317">
        <v>1078.9000000000001</v>
      </c>
      <c r="G200" s="317">
        <v>1062.2500000000002</v>
      </c>
      <c r="H200" s="317">
        <v>1117.1500000000003</v>
      </c>
      <c r="I200" s="317">
        <v>1133.8000000000004</v>
      </c>
      <c r="J200" s="317">
        <v>1144.6000000000004</v>
      </c>
      <c r="K200" s="316">
        <v>1123</v>
      </c>
      <c r="L200" s="316">
        <v>1095.55</v>
      </c>
      <c r="M200" s="316">
        <v>1.34073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194.15</v>
      </c>
      <c r="D201" s="317">
        <v>192.68333333333331</v>
      </c>
      <c r="E201" s="317">
        <v>189.46666666666661</v>
      </c>
      <c r="F201" s="317">
        <v>184.7833333333333</v>
      </c>
      <c r="G201" s="317">
        <v>181.56666666666661</v>
      </c>
      <c r="H201" s="317">
        <v>197.36666666666662</v>
      </c>
      <c r="I201" s="317">
        <v>200.58333333333331</v>
      </c>
      <c r="J201" s="317">
        <v>205.26666666666662</v>
      </c>
      <c r="K201" s="316">
        <v>195.9</v>
      </c>
      <c r="L201" s="316">
        <v>188</v>
      </c>
      <c r="M201" s="316">
        <v>3.46977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107.15</v>
      </c>
      <c r="D202" s="317">
        <v>107.05000000000001</v>
      </c>
      <c r="E202" s="317">
        <v>104.90000000000002</v>
      </c>
      <c r="F202" s="317">
        <v>102.65</v>
      </c>
      <c r="G202" s="317">
        <v>100.50000000000001</v>
      </c>
      <c r="H202" s="317">
        <v>109.30000000000003</v>
      </c>
      <c r="I202" s="317">
        <v>111.45</v>
      </c>
      <c r="J202" s="317">
        <v>113.70000000000003</v>
      </c>
      <c r="K202" s="316">
        <v>109.2</v>
      </c>
      <c r="L202" s="316">
        <v>104.8</v>
      </c>
      <c r="M202" s="316">
        <v>5.3510099999999996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2492.75</v>
      </c>
      <c r="D203" s="317">
        <v>2512.9166666666665</v>
      </c>
      <c r="E203" s="317">
        <v>2465.833333333333</v>
      </c>
      <c r="F203" s="317">
        <v>2438.9166666666665</v>
      </c>
      <c r="G203" s="317">
        <v>2391.833333333333</v>
      </c>
      <c r="H203" s="317">
        <v>2539.833333333333</v>
      </c>
      <c r="I203" s="317">
        <v>2586.9166666666661</v>
      </c>
      <c r="J203" s="317">
        <v>2613.833333333333</v>
      </c>
      <c r="K203" s="316">
        <v>2560</v>
      </c>
      <c r="L203" s="316">
        <v>2486</v>
      </c>
      <c r="M203" s="316">
        <v>9.9695199999999993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69.55</v>
      </c>
      <c r="D204" s="317">
        <v>68.949999999999989</v>
      </c>
      <c r="E204" s="317">
        <v>67.799999999999983</v>
      </c>
      <c r="F204" s="317">
        <v>66.05</v>
      </c>
      <c r="G204" s="317">
        <v>64.899999999999991</v>
      </c>
      <c r="H204" s="317">
        <v>70.699999999999974</v>
      </c>
      <c r="I204" s="317">
        <v>71.84999999999998</v>
      </c>
      <c r="J204" s="317">
        <v>73.599999999999966</v>
      </c>
      <c r="K204" s="316">
        <v>70.099999999999994</v>
      </c>
      <c r="L204" s="316">
        <v>67.2</v>
      </c>
      <c r="M204" s="316">
        <v>91.784450000000007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939.35</v>
      </c>
      <c r="D205" s="317">
        <v>946.83333333333337</v>
      </c>
      <c r="E205" s="317">
        <v>927.66666666666674</v>
      </c>
      <c r="F205" s="317">
        <v>915.98333333333335</v>
      </c>
      <c r="G205" s="317">
        <v>896.81666666666672</v>
      </c>
      <c r="H205" s="317">
        <v>958.51666666666677</v>
      </c>
      <c r="I205" s="317">
        <v>977.68333333333351</v>
      </c>
      <c r="J205" s="317">
        <v>989.36666666666679</v>
      </c>
      <c r="K205" s="316">
        <v>966</v>
      </c>
      <c r="L205" s="316">
        <v>935.15</v>
      </c>
      <c r="M205" s="316">
        <v>0.41181000000000001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394.55</v>
      </c>
      <c r="D206" s="317">
        <v>400.45</v>
      </c>
      <c r="E206" s="317">
        <v>385.09999999999997</v>
      </c>
      <c r="F206" s="317">
        <v>375.65</v>
      </c>
      <c r="G206" s="317">
        <v>360.29999999999995</v>
      </c>
      <c r="H206" s="317">
        <v>409.9</v>
      </c>
      <c r="I206" s="317">
        <v>425.25</v>
      </c>
      <c r="J206" s="317">
        <v>434.7</v>
      </c>
      <c r="K206" s="316">
        <v>415.8</v>
      </c>
      <c r="L206" s="316">
        <v>391</v>
      </c>
      <c r="M206" s="316">
        <v>2.5425599999999999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444.1</v>
      </c>
      <c r="D207" s="317">
        <v>440.7166666666667</v>
      </c>
      <c r="E207" s="317">
        <v>432.88333333333338</v>
      </c>
      <c r="F207" s="317">
        <v>421.66666666666669</v>
      </c>
      <c r="G207" s="317">
        <v>413.83333333333337</v>
      </c>
      <c r="H207" s="317">
        <v>451.93333333333339</v>
      </c>
      <c r="I207" s="317">
        <v>459.76666666666665</v>
      </c>
      <c r="J207" s="317">
        <v>470.98333333333341</v>
      </c>
      <c r="K207" s="316">
        <v>448.55</v>
      </c>
      <c r="L207" s="316">
        <v>429.5</v>
      </c>
      <c r="M207" s="316">
        <v>107.73327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94.4</v>
      </c>
      <c r="D208" s="317">
        <v>96.233333333333334</v>
      </c>
      <c r="E208" s="317">
        <v>89.666666666666671</v>
      </c>
      <c r="F208" s="317">
        <v>84.933333333333337</v>
      </c>
      <c r="G208" s="317">
        <v>78.366666666666674</v>
      </c>
      <c r="H208" s="317">
        <v>100.96666666666667</v>
      </c>
      <c r="I208" s="317">
        <v>107.53333333333333</v>
      </c>
      <c r="J208" s="317">
        <v>112.26666666666667</v>
      </c>
      <c r="K208" s="316">
        <v>102.8</v>
      </c>
      <c r="L208" s="316">
        <v>91.5</v>
      </c>
      <c r="M208" s="316">
        <v>157.65611999999999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268.39999999999998</v>
      </c>
      <c r="D209" s="317">
        <v>266.7</v>
      </c>
      <c r="E209" s="317">
        <v>262.7</v>
      </c>
      <c r="F209" s="317">
        <v>257</v>
      </c>
      <c r="G209" s="317">
        <v>253</v>
      </c>
      <c r="H209" s="317">
        <v>272.39999999999998</v>
      </c>
      <c r="I209" s="317">
        <v>276.39999999999998</v>
      </c>
      <c r="J209" s="317">
        <v>282.09999999999997</v>
      </c>
      <c r="K209" s="316">
        <v>270.7</v>
      </c>
      <c r="L209" s="316">
        <v>261</v>
      </c>
      <c r="M209" s="316">
        <v>30.4482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2116.65</v>
      </c>
      <c r="D210" s="317">
        <v>2122.0666666666671</v>
      </c>
      <c r="E210" s="317">
        <v>2104.733333333334</v>
      </c>
      <c r="F210" s="317">
        <v>2092.8166666666671</v>
      </c>
      <c r="G210" s="317">
        <v>2075.483333333334</v>
      </c>
      <c r="H210" s="317">
        <v>2133.983333333334</v>
      </c>
      <c r="I210" s="317">
        <v>2151.3166666666671</v>
      </c>
      <c r="J210" s="317">
        <v>2163.233333333334</v>
      </c>
      <c r="K210" s="316">
        <v>2139.4</v>
      </c>
      <c r="L210" s="316">
        <v>2110.15</v>
      </c>
      <c r="M210" s="316">
        <v>13.41414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309.05</v>
      </c>
      <c r="D211" s="317">
        <v>307.36666666666667</v>
      </c>
      <c r="E211" s="317">
        <v>303.28333333333336</v>
      </c>
      <c r="F211" s="317">
        <v>297.51666666666671</v>
      </c>
      <c r="G211" s="317">
        <v>293.43333333333339</v>
      </c>
      <c r="H211" s="317">
        <v>313.13333333333333</v>
      </c>
      <c r="I211" s="317">
        <v>317.21666666666658</v>
      </c>
      <c r="J211" s="317">
        <v>322.98333333333329</v>
      </c>
      <c r="K211" s="316">
        <v>311.45</v>
      </c>
      <c r="L211" s="316">
        <v>301.60000000000002</v>
      </c>
      <c r="M211" s="316">
        <v>6.2598799999999999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781.85</v>
      </c>
      <c r="D212" s="317">
        <v>784.85</v>
      </c>
      <c r="E212" s="317">
        <v>742.2</v>
      </c>
      <c r="F212" s="317">
        <v>702.55000000000007</v>
      </c>
      <c r="G212" s="317">
        <v>659.90000000000009</v>
      </c>
      <c r="H212" s="317">
        <v>824.5</v>
      </c>
      <c r="I212" s="317">
        <v>867.14999999999986</v>
      </c>
      <c r="J212" s="317">
        <v>906.8</v>
      </c>
      <c r="K212" s="316">
        <v>827.5</v>
      </c>
      <c r="L212" s="316">
        <v>745.2</v>
      </c>
      <c r="M212" s="316">
        <v>1.50221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39054</v>
      </c>
      <c r="D213" s="317">
        <v>39201.73333333333</v>
      </c>
      <c r="E213" s="317">
        <v>38723.46666666666</v>
      </c>
      <c r="F213" s="317">
        <v>38392.933333333327</v>
      </c>
      <c r="G213" s="317">
        <v>37914.666666666657</v>
      </c>
      <c r="H213" s="317">
        <v>39532.266666666663</v>
      </c>
      <c r="I213" s="317">
        <v>40010.53333333334</v>
      </c>
      <c r="J213" s="317">
        <v>40341.066666666666</v>
      </c>
      <c r="K213" s="316">
        <v>39680</v>
      </c>
      <c r="L213" s="316">
        <v>38871.199999999997</v>
      </c>
      <c r="M213" s="316">
        <v>1.6920000000000001E-2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33.35</v>
      </c>
      <c r="D214" s="317">
        <v>33.383333333333333</v>
      </c>
      <c r="E214" s="317">
        <v>32.916666666666664</v>
      </c>
      <c r="F214" s="317">
        <v>32.483333333333334</v>
      </c>
      <c r="G214" s="317">
        <v>32.016666666666666</v>
      </c>
      <c r="H214" s="317">
        <v>33.816666666666663</v>
      </c>
      <c r="I214" s="317">
        <v>34.283333333333331</v>
      </c>
      <c r="J214" s="317">
        <v>34.716666666666661</v>
      </c>
      <c r="K214" s="316">
        <v>33.85</v>
      </c>
      <c r="L214" s="316">
        <v>32.950000000000003</v>
      </c>
      <c r="M214" s="316">
        <v>14.75192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78.599999999999994</v>
      </c>
      <c r="D215" s="317">
        <v>79.066666666666663</v>
      </c>
      <c r="E215" s="317">
        <v>76.133333333333326</v>
      </c>
      <c r="F215" s="317">
        <v>73.666666666666657</v>
      </c>
      <c r="G215" s="317">
        <v>70.73333333333332</v>
      </c>
      <c r="H215" s="317">
        <v>81.533333333333331</v>
      </c>
      <c r="I215" s="317">
        <v>84.466666666666669</v>
      </c>
      <c r="J215" s="317">
        <v>86.933333333333337</v>
      </c>
      <c r="K215" s="316">
        <v>82</v>
      </c>
      <c r="L215" s="316">
        <v>76.599999999999994</v>
      </c>
      <c r="M215" s="316">
        <v>119.262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143.05000000000001</v>
      </c>
      <c r="D216" s="317">
        <v>143.53333333333333</v>
      </c>
      <c r="E216" s="317">
        <v>139.86666666666667</v>
      </c>
      <c r="F216" s="317">
        <v>136.68333333333334</v>
      </c>
      <c r="G216" s="317">
        <v>133.01666666666668</v>
      </c>
      <c r="H216" s="317">
        <v>146.71666666666667</v>
      </c>
      <c r="I216" s="317">
        <v>150.38333333333335</v>
      </c>
      <c r="J216" s="317">
        <v>153.56666666666666</v>
      </c>
      <c r="K216" s="316">
        <v>147.19999999999999</v>
      </c>
      <c r="L216" s="316">
        <v>140.35</v>
      </c>
      <c r="M216" s="316">
        <v>106.23447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710.35</v>
      </c>
      <c r="D217" s="317">
        <v>711.6</v>
      </c>
      <c r="E217" s="317">
        <v>703.2</v>
      </c>
      <c r="F217" s="317">
        <v>696.05000000000007</v>
      </c>
      <c r="G217" s="317">
        <v>687.65000000000009</v>
      </c>
      <c r="H217" s="317">
        <v>718.75</v>
      </c>
      <c r="I217" s="317">
        <v>727.14999999999986</v>
      </c>
      <c r="J217" s="317">
        <v>734.3</v>
      </c>
      <c r="K217" s="316">
        <v>720</v>
      </c>
      <c r="L217" s="316">
        <v>704.45</v>
      </c>
      <c r="M217" s="316">
        <v>130.55888999999999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1264.3499999999999</v>
      </c>
      <c r="D218" s="317">
        <v>1270.6499999999999</v>
      </c>
      <c r="E218" s="317">
        <v>1250.6999999999998</v>
      </c>
      <c r="F218" s="317">
        <v>1237.05</v>
      </c>
      <c r="G218" s="317">
        <v>1217.0999999999999</v>
      </c>
      <c r="H218" s="317">
        <v>1284.2999999999997</v>
      </c>
      <c r="I218" s="317">
        <v>1304.25</v>
      </c>
      <c r="J218" s="317">
        <v>1317.8999999999996</v>
      </c>
      <c r="K218" s="316">
        <v>1290.5999999999999</v>
      </c>
      <c r="L218" s="316">
        <v>1257</v>
      </c>
      <c r="M218" s="316">
        <v>3.3140200000000002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504.85</v>
      </c>
      <c r="D219" s="317">
        <v>505.93333333333339</v>
      </c>
      <c r="E219" s="317">
        <v>498.91666666666674</v>
      </c>
      <c r="F219" s="317">
        <v>492.98333333333335</v>
      </c>
      <c r="G219" s="317">
        <v>485.9666666666667</v>
      </c>
      <c r="H219" s="317">
        <v>511.86666666666679</v>
      </c>
      <c r="I219" s="317">
        <v>518.88333333333344</v>
      </c>
      <c r="J219" s="317">
        <v>524.81666666666683</v>
      </c>
      <c r="K219" s="316">
        <v>512.95000000000005</v>
      </c>
      <c r="L219" s="316">
        <v>500</v>
      </c>
      <c r="M219" s="316">
        <v>7.5238300000000002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143.35</v>
      </c>
      <c r="D220" s="317">
        <v>143.79999999999998</v>
      </c>
      <c r="E220" s="317">
        <v>139.69999999999996</v>
      </c>
      <c r="F220" s="317">
        <v>136.04999999999998</v>
      </c>
      <c r="G220" s="317">
        <v>131.94999999999996</v>
      </c>
      <c r="H220" s="317">
        <v>147.44999999999996</v>
      </c>
      <c r="I220" s="317">
        <v>151.54999999999998</v>
      </c>
      <c r="J220" s="317">
        <v>155.19999999999996</v>
      </c>
      <c r="K220" s="316">
        <v>147.9</v>
      </c>
      <c r="L220" s="316">
        <v>140.15</v>
      </c>
      <c r="M220" s="316">
        <v>2.8243399999999999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40.4</v>
      </c>
      <c r="D221" s="317">
        <v>40.43333333333333</v>
      </c>
      <c r="E221" s="317">
        <v>39.966666666666661</v>
      </c>
      <c r="F221" s="317">
        <v>39.533333333333331</v>
      </c>
      <c r="G221" s="317">
        <v>39.066666666666663</v>
      </c>
      <c r="H221" s="317">
        <v>40.86666666666666</v>
      </c>
      <c r="I221" s="317">
        <v>41.333333333333329</v>
      </c>
      <c r="J221" s="317">
        <v>41.766666666666659</v>
      </c>
      <c r="K221" s="316">
        <v>40.9</v>
      </c>
      <c r="L221" s="316">
        <v>40</v>
      </c>
      <c r="M221" s="316">
        <v>43.095210000000002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8.9499999999999993</v>
      </c>
      <c r="D222" s="317">
        <v>8.9833333333333343</v>
      </c>
      <c r="E222" s="317">
        <v>8.8166666666666682</v>
      </c>
      <c r="F222" s="317">
        <v>8.6833333333333336</v>
      </c>
      <c r="G222" s="317">
        <v>8.5166666666666675</v>
      </c>
      <c r="H222" s="317">
        <v>9.1166666666666689</v>
      </c>
      <c r="I222" s="317">
        <v>9.2833333333333332</v>
      </c>
      <c r="J222" s="317">
        <v>9.4166666666666696</v>
      </c>
      <c r="K222" s="316">
        <v>9.15</v>
      </c>
      <c r="L222" s="316">
        <v>8.85</v>
      </c>
      <c r="M222" s="316">
        <v>822.91630999999995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52.95</v>
      </c>
      <c r="D223" s="317">
        <v>52.883333333333326</v>
      </c>
      <c r="E223" s="317">
        <v>52.366666666666653</v>
      </c>
      <c r="F223" s="317">
        <v>51.783333333333324</v>
      </c>
      <c r="G223" s="317">
        <v>51.266666666666652</v>
      </c>
      <c r="H223" s="317">
        <v>53.466666666666654</v>
      </c>
      <c r="I223" s="317">
        <v>53.983333333333334</v>
      </c>
      <c r="J223" s="317">
        <v>54.566666666666656</v>
      </c>
      <c r="K223" s="316">
        <v>53.4</v>
      </c>
      <c r="L223" s="316">
        <v>52.3</v>
      </c>
      <c r="M223" s="316">
        <v>47.859740000000002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37.950000000000003</v>
      </c>
      <c r="D224" s="317">
        <v>38.033333333333331</v>
      </c>
      <c r="E224" s="317">
        <v>37.416666666666664</v>
      </c>
      <c r="F224" s="317">
        <v>36.883333333333333</v>
      </c>
      <c r="G224" s="317">
        <v>36.266666666666666</v>
      </c>
      <c r="H224" s="317">
        <v>38.566666666666663</v>
      </c>
      <c r="I224" s="317">
        <v>39.183333333333337</v>
      </c>
      <c r="J224" s="317">
        <v>39.716666666666661</v>
      </c>
      <c r="K224" s="316">
        <v>38.65</v>
      </c>
      <c r="L224" s="316">
        <v>37.5</v>
      </c>
      <c r="M224" s="316">
        <v>266.23741999999999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204.4</v>
      </c>
      <c r="D225" s="317">
        <v>202.1</v>
      </c>
      <c r="E225" s="317">
        <v>197.6</v>
      </c>
      <c r="F225" s="317">
        <v>190.8</v>
      </c>
      <c r="G225" s="317">
        <v>186.3</v>
      </c>
      <c r="H225" s="317">
        <v>208.89999999999998</v>
      </c>
      <c r="I225" s="317">
        <v>213.39999999999998</v>
      </c>
      <c r="J225" s="317">
        <v>220.19999999999996</v>
      </c>
      <c r="K225" s="316">
        <v>206.6</v>
      </c>
      <c r="L225" s="316">
        <v>195.3</v>
      </c>
      <c r="M225" s="316">
        <v>105.29145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880.55</v>
      </c>
      <c r="D226" s="317">
        <v>881.44999999999993</v>
      </c>
      <c r="E226" s="317">
        <v>852.44999999999982</v>
      </c>
      <c r="F226" s="317">
        <v>824.34999999999991</v>
      </c>
      <c r="G226" s="317">
        <v>795.3499999999998</v>
      </c>
      <c r="H226" s="317">
        <v>909.54999999999984</v>
      </c>
      <c r="I226" s="317">
        <v>938.55000000000007</v>
      </c>
      <c r="J226" s="317">
        <v>966.64999999999986</v>
      </c>
      <c r="K226" s="316">
        <v>910.45</v>
      </c>
      <c r="L226" s="316">
        <v>853.35</v>
      </c>
      <c r="M226" s="316">
        <v>0.18304000000000001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354.35</v>
      </c>
      <c r="D227" s="317">
        <v>351.45</v>
      </c>
      <c r="E227" s="317">
        <v>347.2</v>
      </c>
      <c r="F227" s="317">
        <v>340.05</v>
      </c>
      <c r="G227" s="317">
        <v>335.8</v>
      </c>
      <c r="H227" s="317">
        <v>358.59999999999997</v>
      </c>
      <c r="I227" s="317">
        <v>362.84999999999997</v>
      </c>
      <c r="J227" s="317">
        <v>369.99999999999994</v>
      </c>
      <c r="K227" s="316">
        <v>355.7</v>
      </c>
      <c r="L227" s="316">
        <v>344.3</v>
      </c>
      <c r="M227" s="316">
        <v>23.440149999999999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312.2</v>
      </c>
      <c r="D228" s="317">
        <v>313.65000000000003</v>
      </c>
      <c r="E228" s="317">
        <v>303.55000000000007</v>
      </c>
      <c r="F228" s="317">
        <v>294.90000000000003</v>
      </c>
      <c r="G228" s="317">
        <v>284.80000000000007</v>
      </c>
      <c r="H228" s="317">
        <v>322.30000000000007</v>
      </c>
      <c r="I228" s="317">
        <v>332.40000000000009</v>
      </c>
      <c r="J228" s="317">
        <v>341.05000000000007</v>
      </c>
      <c r="K228" s="316">
        <v>323.75</v>
      </c>
      <c r="L228" s="316">
        <v>305</v>
      </c>
      <c r="M228" s="316">
        <v>6.6403999999999996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1677.8</v>
      </c>
      <c r="D229" s="317">
        <v>1672.2333333333333</v>
      </c>
      <c r="E229" s="317">
        <v>1631.5666666666666</v>
      </c>
      <c r="F229" s="317">
        <v>1585.3333333333333</v>
      </c>
      <c r="G229" s="317">
        <v>1544.6666666666665</v>
      </c>
      <c r="H229" s="317">
        <v>1718.4666666666667</v>
      </c>
      <c r="I229" s="317">
        <v>1759.1333333333332</v>
      </c>
      <c r="J229" s="317">
        <v>1805.3666666666668</v>
      </c>
      <c r="K229" s="316">
        <v>1712.9</v>
      </c>
      <c r="L229" s="316">
        <v>1626</v>
      </c>
      <c r="M229" s="316">
        <v>0.38058999999999998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238.25</v>
      </c>
      <c r="D230" s="317">
        <v>241.76666666666665</v>
      </c>
      <c r="E230" s="317">
        <v>233.68333333333331</v>
      </c>
      <c r="F230" s="317">
        <v>229.11666666666665</v>
      </c>
      <c r="G230" s="317">
        <v>221.0333333333333</v>
      </c>
      <c r="H230" s="317">
        <v>246.33333333333331</v>
      </c>
      <c r="I230" s="317">
        <v>254.41666666666669</v>
      </c>
      <c r="J230" s="317">
        <v>258.98333333333335</v>
      </c>
      <c r="K230" s="316">
        <v>249.85</v>
      </c>
      <c r="L230" s="316">
        <v>237.2</v>
      </c>
      <c r="M230" s="316">
        <v>94.885379999999998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184.25</v>
      </c>
      <c r="D231" s="317">
        <v>184.31666666666669</v>
      </c>
      <c r="E231" s="317">
        <v>181.63333333333338</v>
      </c>
      <c r="F231" s="317">
        <v>179.01666666666668</v>
      </c>
      <c r="G231" s="317">
        <v>176.33333333333337</v>
      </c>
      <c r="H231" s="317">
        <v>186.93333333333339</v>
      </c>
      <c r="I231" s="317">
        <v>189.61666666666673</v>
      </c>
      <c r="J231" s="317">
        <v>192.23333333333341</v>
      </c>
      <c r="K231" s="316">
        <v>187</v>
      </c>
      <c r="L231" s="316">
        <v>181.7</v>
      </c>
      <c r="M231" s="316">
        <v>11.511340000000001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4411.2</v>
      </c>
      <c r="D232" s="317">
        <v>4430.7666666666664</v>
      </c>
      <c r="E232" s="317">
        <v>4271.6333333333332</v>
      </c>
      <c r="F232" s="317">
        <v>4132.0666666666666</v>
      </c>
      <c r="G232" s="317">
        <v>3972.9333333333334</v>
      </c>
      <c r="H232" s="317">
        <v>4570.333333333333</v>
      </c>
      <c r="I232" s="317">
        <v>4729.4666666666662</v>
      </c>
      <c r="J232" s="317">
        <v>4869.0333333333328</v>
      </c>
      <c r="K232" s="316">
        <v>4589.8999999999996</v>
      </c>
      <c r="L232" s="316">
        <v>4291.2</v>
      </c>
      <c r="M232" s="316">
        <v>2.4742600000000001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150.44999999999999</v>
      </c>
      <c r="D233" s="317">
        <v>150.61666666666667</v>
      </c>
      <c r="E233" s="317">
        <v>147.98333333333335</v>
      </c>
      <c r="F233" s="317">
        <v>145.51666666666668</v>
      </c>
      <c r="G233" s="317">
        <v>142.88333333333335</v>
      </c>
      <c r="H233" s="317">
        <v>153.08333333333334</v>
      </c>
      <c r="I233" s="317">
        <v>155.71666666666667</v>
      </c>
      <c r="J233" s="317">
        <v>158.18333333333334</v>
      </c>
      <c r="K233" s="316">
        <v>153.25</v>
      </c>
      <c r="L233" s="316">
        <v>148.15</v>
      </c>
      <c r="M233" s="316">
        <v>9.4480699999999995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1717.3</v>
      </c>
      <c r="D234" s="317">
        <v>1715.1166666666668</v>
      </c>
      <c r="E234" s="317">
        <v>1685.2333333333336</v>
      </c>
      <c r="F234" s="317">
        <v>1653.1666666666667</v>
      </c>
      <c r="G234" s="317">
        <v>1623.2833333333335</v>
      </c>
      <c r="H234" s="317">
        <v>1747.1833333333336</v>
      </c>
      <c r="I234" s="317">
        <v>1777.0666666666668</v>
      </c>
      <c r="J234" s="317">
        <v>1809.1333333333337</v>
      </c>
      <c r="K234" s="316">
        <v>1745</v>
      </c>
      <c r="L234" s="316">
        <v>1683.05</v>
      </c>
      <c r="M234" s="316">
        <v>3.89574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1477.35</v>
      </c>
      <c r="D235" s="317">
        <v>1464.4333333333334</v>
      </c>
      <c r="E235" s="317">
        <v>1434.9166666666667</v>
      </c>
      <c r="F235" s="317">
        <v>1392.4833333333333</v>
      </c>
      <c r="G235" s="317">
        <v>1362.9666666666667</v>
      </c>
      <c r="H235" s="317">
        <v>1506.8666666666668</v>
      </c>
      <c r="I235" s="317">
        <v>1536.3833333333332</v>
      </c>
      <c r="J235" s="317">
        <v>1578.8166666666668</v>
      </c>
      <c r="K235" s="316">
        <v>1493.95</v>
      </c>
      <c r="L235" s="316">
        <v>1422</v>
      </c>
      <c r="M235" s="316">
        <v>0.36943999999999999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351</v>
      </c>
      <c r="D236" s="317">
        <v>350.40000000000003</v>
      </c>
      <c r="E236" s="317">
        <v>335.10000000000008</v>
      </c>
      <c r="F236" s="317">
        <v>319.20000000000005</v>
      </c>
      <c r="G236" s="317">
        <v>303.90000000000009</v>
      </c>
      <c r="H236" s="317">
        <v>366.30000000000007</v>
      </c>
      <c r="I236" s="317">
        <v>381.6</v>
      </c>
      <c r="J236" s="317">
        <v>397.50000000000006</v>
      </c>
      <c r="K236" s="316">
        <v>365.7</v>
      </c>
      <c r="L236" s="316">
        <v>334.5</v>
      </c>
      <c r="M236" s="316">
        <v>1.9882299999999999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889.7</v>
      </c>
      <c r="D237" s="317">
        <v>894.5</v>
      </c>
      <c r="E237" s="317">
        <v>876.2</v>
      </c>
      <c r="F237" s="317">
        <v>862.7</v>
      </c>
      <c r="G237" s="317">
        <v>844.40000000000009</v>
      </c>
      <c r="H237" s="317">
        <v>908</v>
      </c>
      <c r="I237" s="317">
        <v>926.3</v>
      </c>
      <c r="J237" s="317">
        <v>939.8</v>
      </c>
      <c r="K237" s="316">
        <v>912.8</v>
      </c>
      <c r="L237" s="316">
        <v>881</v>
      </c>
      <c r="M237" s="316">
        <v>32.836260000000003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205.9</v>
      </c>
      <c r="D238" s="317">
        <v>202.2166666666667</v>
      </c>
      <c r="E238" s="317">
        <v>197.13333333333338</v>
      </c>
      <c r="F238" s="317">
        <v>188.36666666666667</v>
      </c>
      <c r="G238" s="317">
        <v>183.28333333333336</v>
      </c>
      <c r="H238" s="317">
        <v>210.98333333333341</v>
      </c>
      <c r="I238" s="317">
        <v>216.06666666666672</v>
      </c>
      <c r="J238" s="317">
        <v>224.83333333333343</v>
      </c>
      <c r="K238" s="316">
        <v>207.3</v>
      </c>
      <c r="L238" s="316">
        <v>193.45</v>
      </c>
      <c r="M238" s="316">
        <v>119.59126000000001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16.3</v>
      </c>
      <c r="D239" s="317">
        <v>16.383333333333336</v>
      </c>
      <c r="E239" s="317">
        <v>15.666666666666671</v>
      </c>
      <c r="F239" s="317">
        <v>15.033333333333335</v>
      </c>
      <c r="G239" s="317">
        <v>14.31666666666667</v>
      </c>
      <c r="H239" s="317">
        <v>17.016666666666673</v>
      </c>
      <c r="I239" s="317">
        <v>17.733333333333334</v>
      </c>
      <c r="J239" s="317">
        <v>18.366666666666674</v>
      </c>
      <c r="K239" s="316">
        <v>17.100000000000001</v>
      </c>
      <c r="L239" s="316">
        <v>15.75</v>
      </c>
      <c r="M239" s="316">
        <v>89.018659999999997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1570.35</v>
      </c>
      <c r="D240" s="317">
        <v>1559.7666666666664</v>
      </c>
      <c r="E240" s="317">
        <v>1532.7333333333329</v>
      </c>
      <c r="F240" s="317">
        <v>1495.1166666666666</v>
      </c>
      <c r="G240" s="317">
        <v>1468.083333333333</v>
      </c>
      <c r="H240" s="317">
        <v>1597.3833333333328</v>
      </c>
      <c r="I240" s="317">
        <v>1624.4166666666665</v>
      </c>
      <c r="J240" s="317">
        <v>1662.0333333333326</v>
      </c>
      <c r="K240" s="316">
        <v>1586.8</v>
      </c>
      <c r="L240" s="316">
        <v>1522.15</v>
      </c>
      <c r="M240" s="316">
        <v>68.322019999999995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1602.6</v>
      </c>
      <c r="D241" s="317">
        <v>1602.1666666666667</v>
      </c>
      <c r="E241" s="317">
        <v>1562.8833333333334</v>
      </c>
      <c r="F241" s="317">
        <v>1523.1666666666667</v>
      </c>
      <c r="G241" s="317">
        <v>1483.8833333333334</v>
      </c>
      <c r="H241" s="317">
        <v>1641.8833333333334</v>
      </c>
      <c r="I241" s="317">
        <v>1681.1666666666667</v>
      </c>
      <c r="J241" s="317">
        <v>1720.8833333333334</v>
      </c>
      <c r="K241" s="316">
        <v>1641.45</v>
      </c>
      <c r="L241" s="316">
        <v>1562.45</v>
      </c>
      <c r="M241" s="316">
        <v>0.14352000000000001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451.65</v>
      </c>
      <c r="D242" s="317">
        <v>451.90000000000003</v>
      </c>
      <c r="E242" s="317">
        <v>444.80000000000007</v>
      </c>
      <c r="F242" s="317">
        <v>437.95000000000005</v>
      </c>
      <c r="G242" s="317">
        <v>430.85000000000008</v>
      </c>
      <c r="H242" s="317">
        <v>458.75000000000006</v>
      </c>
      <c r="I242" s="317">
        <v>465.85000000000008</v>
      </c>
      <c r="J242" s="317">
        <v>472.70000000000005</v>
      </c>
      <c r="K242" s="316">
        <v>459</v>
      </c>
      <c r="L242" s="316">
        <v>445.05</v>
      </c>
      <c r="M242" s="316">
        <v>12.33882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652.29999999999995</v>
      </c>
      <c r="D243" s="317">
        <v>656.51666666666665</v>
      </c>
      <c r="E243" s="317">
        <v>638.0333333333333</v>
      </c>
      <c r="F243" s="317">
        <v>623.76666666666665</v>
      </c>
      <c r="G243" s="317">
        <v>605.2833333333333</v>
      </c>
      <c r="H243" s="317">
        <v>670.7833333333333</v>
      </c>
      <c r="I243" s="317">
        <v>689.26666666666665</v>
      </c>
      <c r="J243" s="317">
        <v>703.5333333333333</v>
      </c>
      <c r="K243" s="316">
        <v>675</v>
      </c>
      <c r="L243" s="316">
        <v>642.25</v>
      </c>
      <c r="M243" s="316">
        <v>8.4860799999999994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17.2</v>
      </c>
      <c r="D244" s="317">
        <v>17.366666666666667</v>
      </c>
      <c r="E244" s="317">
        <v>16.983333333333334</v>
      </c>
      <c r="F244" s="317">
        <v>16.766666666666666</v>
      </c>
      <c r="G244" s="317">
        <v>16.383333333333333</v>
      </c>
      <c r="H244" s="317">
        <v>17.583333333333336</v>
      </c>
      <c r="I244" s="317">
        <v>17.966666666666669</v>
      </c>
      <c r="J244" s="317">
        <v>18.183333333333337</v>
      </c>
      <c r="K244" s="316">
        <v>17.75</v>
      </c>
      <c r="L244" s="316">
        <v>17.149999999999999</v>
      </c>
      <c r="M244" s="316">
        <v>15.48404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124</v>
      </c>
      <c r="D245" s="317">
        <v>123.66666666666667</v>
      </c>
      <c r="E245" s="317">
        <v>121.68333333333334</v>
      </c>
      <c r="F245" s="317">
        <v>119.36666666666666</v>
      </c>
      <c r="G245" s="317">
        <v>117.38333333333333</v>
      </c>
      <c r="H245" s="317">
        <v>125.98333333333335</v>
      </c>
      <c r="I245" s="317">
        <v>127.96666666666667</v>
      </c>
      <c r="J245" s="317">
        <v>130.28333333333336</v>
      </c>
      <c r="K245" s="316">
        <v>125.65</v>
      </c>
      <c r="L245" s="316">
        <v>121.35</v>
      </c>
      <c r="M245" s="316">
        <v>82.411640000000006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394.05</v>
      </c>
      <c r="D246" s="317">
        <v>398.84999999999997</v>
      </c>
      <c r="E246" s="317">
        <v>385.19999999999993</v>
      </c>
      <c r="F246" s="317">
        <v>376.34999999999997</v>
      </c>
      <c r="G246" s="317">
        <v>362.69999999999993</v>
      </c>
      <c r="H246" s="317">
        <v>407.69999999999993</v>
      </c>
      <c r="I246" s="317">
        <v>421.34999999999991</v>
      </c>
      <c r="J246" s="317">
        <v>430.19999999999993</v>
      </c>
      <c r="K246" s="316">
        <v>412.5</v>
      </c>
      <c r="L246" s="316">
        <v>390</v>
      </c>
      <c r="M246" s="316">
        <v>2.8888600000000002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987</v>
      </c>
      <c r="D247" s="317">
        <v>990</v>
      </c>
      <c r="E247" s="317">
        <v>972</v>
      </c>
      <c r="F247" s="317">
        <v>957</v>
      </c>
      <c r="G247" s="317">
        <v>939</v>
      </c>
      <c r="H247" s="317">
        <v>1005</v>
      </c>
      <c r="I247" s="317">
        <v>1023</v>
      </c>
      <c r="J247" s="317">
        <v>1038</v>
      </c>
      <c r="K247" s="316">
        <v>1008</v>
      </c>
      <c r="L247" s="316">
        <v>975</v>
      </c>
      <c r="M247" s="316">
        <v>1.87582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213.85</v>
      </c>
      <c r="D248" s="317">
        <v>214.31666666666669</v>
      </c>
      <c r="E248" s="317">
        <v>209.73333333333338</v>
      </c>
      <c r="F248" s="317">
        <v>205.61666666666667</v>
      </c>
      <c r="G248" s="317">
        <v>201.03333333333336</v>
      </c>
      <c r="H248" s="317">
        <v>218.43333333333339</v>
      </c>
      <c r="I248" s="317">
        <v>223.01666666666671</v>
      </c>
      <c r="J248" s="317">
        <v>227.13333333333341</v>
      </c>
      <c r="K248" s="316">
        <v>218.9</v>
      </c>
      <c r="L248" s="316">
        <v>210.2</v>
      </c>
      <c r="M248" s="316">
        <v>15.24094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39.700000000000003</v>
      </c>
      <c r="D249" s="317">
        <v>39.699999999999996</v>
      </c>
      <c r="E249" s="317">
        <v>39.149999999999991</v>
      </c>
      <c r="F249" s="317">
        <v>38.599999999999994</v>
      </c>
      <c r="G249" s="317">
        <v>38.04999999999999</v>
      </c>
      <c r="H249" s="317">
        <v>40.249999999999993</v>
      </c>
      <c r="I249" s="317">
        <v>40.79999999999999</v>
      </c>
      <c r="J249" s="317">
        <v>41.349999999999994</v>
      </c>
      <c r="K249" s="316">
        <v>40.25</v>
      </c>
      <c r="L249" s="316">
        <v>39.15</v>
      </c>
      <c r="M249" s="316">
        <v>9.4715699999999998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690.75</v>
      </c>
      <c r="D250" s="317">
        <v>692.48333333333323</v>
      </c>
      <c r="E250" s="317">
        <v>682.51666666666642</v>
      </c>
      <c r="F250" s="317">
        <v>674.28333333333319</v>
      </c>
      <c r="G250" s="317">
        <v>664.31666666666638</v>
      </c>
      <c r="H250" s="317">
        <v>700.71666666666647</v>
      </c>
      <c r="I250" s="317">
        <v>710.68333333333339</v>
      </c>
      <c r="J250" s="317">
        <v>718.91666666666652</v>
      </c>
      <c r="K250" s="316">
        <v>702.45</v>
      </c>
      <c r="L250" s="316">
        <v>684.25</v>
      </c>
      <c r="M250" s="316">
        <v>18.797509999999999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21.7</v>
      </c>
      <c r="D251" s="317">
        <v>21.633333333333336</v>
      </c>
      <c r="E251" s="317">
        <v>21.516666666666673</v>
      </c>
      <c r="F251" s="317">
        <v>21.333333333333336</v>
      </c>
      <c r="G251" s="317">
        <v>21.216666666666672</v>
      </c>
      <c r="H251" s="317">
        <v>21.816666666666674</v>
      </c>
      <c r="I251" s="317">
        <v>21.933333333333341</v>
      </c>
      <c r="J251" s="317">
        <v>22.116666666666674</v>
      </c>
      <c r="K251" s="316">
        <v>21.75</v>
      </c>
      <c r="L251" s="316">
        <v>21.45</v>
      </c>
      <c r="M251" s="316">
        <v>43.746810000000004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502.2</v>
      </c>
      <c r="D252" s="317">
        <v>504.91666666666669</v>
      </c>
      <c r="E252" s="317">
        <v>497.28333333333342</v>
      </c>
      <c r="F252" s="317">
        <v>492.36666666666673</v>
      </c>
      <c r="G252" s="317">
        <v>484.73333333333346</v>
      </c>
      <c r="H252" s="317">
        <v>509.83333333333337</v>
      </c>
      <c r="I252" s="317">
        <v>517.4666666666667</v>
      </c>
      <c r="J252" s="317">
        <v>522.38333333333333</v>
      </c>
      <c r="K252" s="316">
        <v>512.54999999999995</v>
      </c>
      <c r="L252" s="316">
        <v>500</v>
      </c>
      <c r="M252" s="316">
        <v>3.4106900000000002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262.95</v>
      </c>
      <c r="D253" s="317">
        <v>263.21666666666664</v>
      </c>
      <c r="E253" s="317">
        <v>260.2833333333333</v>
      </c>
      <c r="F253" s="317">
        <v>257.61666666666667</v>
      </c>
      <c r="G253" s="317">
        <v>254.68333333333334</v>
      </c>
      <c r="H253" s="317">
        <v>265.88333333333327</v>
      </c>
      <c r="I253" s="317">
        <v>268.81666666666655</v>
      </c>
      <c r="J253" s="317">
        <v>271.48333333333323</v>
      </c>
      <c r="K253" s="316">
        <v>266.14999999999998</v>
      </c>
      <c r="L253" s="316">
        <v>260.55</v>
      </c>
      <c r="M253" s="316">
        <v>214.03710000000001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89.7</v>
      </c>
      <c r="D254" s="317">
        <v>89.716666666666654</v>
      </c>
      <c r="E254" s="317">
        <v>88.483333333333306</v>
      </c>
      <c r="F254" s="317">
        <v>87.266666666666652</v>
      </c>
      <c r="G254" s="317">
        <v>86.033333333333303</v>
      </c>
      <c r="H254" s="317">
        <v>90.933333333333309</v>
      </c>
      <c r="I254" s="317">
        <v>92.166666666666657</v>
      </c>
      <c r="J254" s="317">
        <v>93.383333333333312</v>
      </c>
      <c r="K254" s="316">
        <v>90.95</v>
      </c>
      <c r="L254" s="316">
        <v>88.5</v>
      </c>
      <c r="M254" s="316">
        <v>1.07087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106.65</v>
      </c>
      <c r="D255" s="317">
        <v>104.35000000000001</v>
      </c>
      <c r="E255" s="317">
        <v>99.800000000000011</v>
      </c>
      <c r="F255" s="317">
        <v>92.95</v>
      </c>
      <c r="G255" s="317">
        <v>88.4</v>
      </c>
      <c r="H255" s="317">
        <v>111.20000000000002</v>
      </c>
      <c r="I255" s="317">
        <v>115.75</v>
      </c>
      <c r="J255" s="317">
        <v>122.60000000000002</v>
      </c>
      <c r="K255" s="316">
        <v>108.9</v>
      </c>
      <c r="L255" s="316">
        <v>97.5</v>
      </c>
      <c r="M255" s="316">
        <v>13.90803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1632.7</v>
      </c>
      <c r="D256" s="317">
        <v>1619.7333333333336</v>
      </c>
      <c r="E256" s="317">
        <v>1574.0666666666671</v>
      </c>
      <c r="F256" s="317">
        <v>1515.4333333333334</v>
      </c>
      <c r="G256" s="317">
        <v>1469.7666666666669</v>
      </c>
      <c r="H256" s="317">
        <v>1678.3666666666672</v>
      </c>
      <c r="I256" s="317">
        <v>1724.0333333333338</v>
      </c>
      <c r="J256" s="317">
        <v>1782.6666666666674</v>
      </c>
      <c r="K256" s="316">
        <v>1665.4</v>
      </c>
      <c r="L256" s="316">
        <v>1561.1</v>
      </c>
      <c r="M256" s="316">
        <v>0.44363000000000002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1830.1</v>
      </c>
      <c r="D257" s="317">
        <v>1839.3666666666668</v>
      </c>
      <c r="E257" s="317">
        <v>1799.7333333333336</v>
      </c>
      <c r="F257" s="317">
        <v>1769.3666666666668</v>
      </c>
      <c r="G257" s="317">
        <v>1729.7333333333336</v>
      </c>
      <c r="H257" s="317">
        <v>1869.7333333333336</v>
      </c>
      <c r="I257" s="317">
        <v>1909.3666666666668</v>
      </c>
      <c r="J257" s="317">
        <v>1939.7333333333336</v>
      </c>
      <c r="K257" s="316">
        <v>1879</v>
      </c>
      <c r="L257" s="316">
        <v>1809</v>
      </c>
      <c r="M257" s="316">
        <v>4.6640000000000001E-2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87.1</v>
      </c>
      <c r="D258" s="317">
        <v>87.783333333333346</v>
      </c>
      <c r="E258" s="317">
        <v>85.616666666666688</v>
      </c>
      <c r="F258" s="317">
        <v>84.13333333333334</v>
      </c>
      <c r="G258" s="317">
        <v>81.966666666666683</v>
      </c>
      <c r="H258" s="317">
        <v>89.266666666666694</v>
      </c>
      <c r="I258" s="317">
        <v>91.433333333333351</v>
      </c>
      <c r="J258" s="317">
        <v>92.9166666666667</v>
      </c>
      <c r="K258" s="316">
        <v>89.95</v>
      </c>
      <c r="L258" s="316">
        <v>86.3</v>
      </c>
      <c r="M258" s="316">
        <v>9.9658099999999994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497</v>
      </c>
      <c r="D259" s="317">
        <v>495.88333333333338</v>
      </c>
      <c r="E259" s="317">
        <v>489.86666666666679</v>
      </c>
      <c r="F259" s="317">
        <v>482.73333333333341</v>
      </c>
      <c r="G259" s="317">
        <v>476.71666666666681</v>
      </c>
      <c r="H259" s="317">
        <v>503.01666666666677</v>
      </c>
      <c r="I259" s="317">
        <v>509.0333333333333</v>
      </c>
      <c r="J259" s="317">
        <v>516.16666666666674</v>
      </c>
      <c r="K259" s="316">
        <v>501.9</v>
      </c>
      <c r="L259" s="316">
        <v>488.75</v>
      </c>
      <c r="M259" s="316">
        <v>43.905239999999999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2388.9</v>
      </c>
      <c r="D260" s="317">
        <v>2392.4833333333331</v>
      </c>
      <c r="E260" s="317">
        <v>2364.9666666666662</v>
      </c>
      <c r="F260" s="317">
        <v>2341.0333333333333</v>
      </c>
      <c r="G260" s="317">
        <v>2313.5166666666664</v>
      </c>
      <c r="H260" s="317">
        <v>2416.4166666666661</v>
      </c>
      <c r="I260" s="317">
        <v>2443.9333333333334</v>
      </c>
      <c r="J260" s="317">
        <v>2467.8666666666659</v>
      </c>
      <c r="K260" s="316">
        <v>2420</v>
      </c>
      <c r="L260" s="316">
        <v>2368.5500000000002</v>
      </c>
      <c r="M260" s="316">
        <v>0.66291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405</v>
      </c>
      <c r="D261" s="317">
        <v>403.33333333333331</v>
      </c>
      <c r="E261" s="317">
        <v>397.66666666666663</v>
      </c>
      <c r="F261" s="317">
        <v>390.33333333333331</v>
      </c>
      <c r="G261" s="317">
        <v>384.66666666666663</v>
      </c>
      <c r="H261" s="317">
        <v>410.66666666666663</v>
      </c>
      <c r="I261" s="317">
        <v>416.33333333333326</v>
      </c>
      <c r="J261" s="317">
        <v>423.66666666666663</v>
      </c>
      <c r="K261" s="316">
        <v>409</v>
      </c>
      <c r="L261" s="316">
        <v>396</v>
      </c>
      <c r="M261" s="316">
        <v>1.39323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312.75</v>
      </c>
      <c r="D262" s="317">
        <v>310.84999999999997</v>
      </c>
      <c r="E262" s="317">
        <v>284.69999999999993</v>
      </c>
      <c r="F262" s="317">
        <v>256.64999999999998</v>
      </c>
      <c r="G262" s="317">
        <v>230.49999999999994</v>
      </c>
      <c r="H262" s="317">
        <v>338.89999999999992</v>
      </c>
      <c r="I262" s="317">
        <v>365.0499999999999</v>
      </c>
      <c r="J262" s="317">
        <v>393.09999999999991</v>
      </c>
      <c r="K262" s="316">
        <v>337</v>
      </c>
      <c r="L262" s="316">
        <v>282.8</v>
      </c>
      <c r="M262" s="316">
        <v>14.11021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122.45</v>
      </c>
      <c r="D263" s="317">
        <v>121.08333333333333</v>
      </c>
      <c r="E263" s="317">
        <v>118.06666666666666</v>
      </c>
      <c r="F263" s="317">
        <v>113.68333333333334</v>
      </c>
      <c r="G263" s="317">
        <v>110.66666666666667</v>
      </c>
      <c r="H263" s="317">
        <v>125.46666666666665</v>
      </c>
      <c r="I263" s="317">
        <v>128.48333333333335</v>
      </c>
      <c r="J263" s="317">
        <v>132.86666666666665</v>
      </c>
      <c r="K263" s="316">
        <v>124.1</v>
      </c>
      <c r="L263" s="316">
        <v>116.7</v>
      </c>
      <c r="M263" s="316">
        <v>9.2610600000000005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66.650000000000006</v>
      </c>
      <c r="D264" s="317">
        <v>66.933333333333337</v>
      </c>
      <c r="E264" s="317">
        <v>65.466666666666669</v>
      </c>
      <c r="F264" s="317">
        <v>64.283333333333331</v>
      </c>
      <c r="G264" s="317">
        <v>62.816666666666663</v>
      </c>
      <c r="H264" s="317">
        <v>68.116666666666674</v>
      </c>
      <c r="I264" s="317">
        <v>69.583333333333343</v>
      </c>
      <c r="J264" s="317">
        <v>70.76666666666668</v>
      </c>
      <c r="K264" s="316">
        <v>68.400000000000006</v>
      </c>
      <c r="L264" s="316">
        <v>65.75</v>
      </c>
      <c r="M264" s="316">
        <v>8.9067399999999992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165.9</v>
      </c>
      <c r="D265" s="317">
        <v>164.75</v>
      </c>
      <c r="E265" s="317">
        <v>161.80000000000001</v>
      </c>
      <c r="F265" s="317">
        <v>157.70000000000002</v>
      </c>
      <c r="G265" s="317">
        <v>154.75000000000003</v>
      </c>
      <c r="H265" s="317">
        <v>168.85</v>
      </c>
      <c r="I265" s="317">
        <v>171.79999999999998</v>
      </c>
      <c r="J265" s="317">
        <v>175.89999999999998</v>
      </c>
      <c r="K265" s="316">
        <v>167.7</v>
      </c>
      <c r="L265" s="316">
        <v>160.65</v>
      </c>
      <c r="M265" s="316">
        <v>9.4821200000000001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322.45</v>
      </c>
      <c r="D266" s="317">
        <v>320.58333333333331</v>
      </c>
      <c r="E266" s="317">
        <v>313.26666666666665</v>
      </c>
      <c r="F266" s="317">
        <v>304.08333333333331</v>
      </c>
      <c r="G266" s="317">
        <v>296.76666666666665</v>
      </c>
      <c r="H266" s="317">
        <v>329.76666666666665</v>
      </c>
      <c r="I266" s="317">
        <v>337.08333333333337</v>
      </c>
      <c r="J266" s="317">
        <v>346.26666666666665</v>
      </c>
      <c r="K266" s="316">
        <v>327.9</v>
      </c>
      <c r="L266" s="316">
        <v>311.39999999999998</v>
      </c>
      <c r="M266" s="316">
        <v>2.43492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285.89999999999998</v>
      </c>
      <c r="D267" s="317">
        <v>289.3</v>
      </c>
      <c r="E267" s="317">
        <v>277.60000000000002</v>
      </c>
      <c r="F267" s="317">
        <v>269.3</v>
      </c>
      <c r="G267" s="317">
        <v>257.60000000000002</v>
      </c>
      <c r="H267" s="317">
        <v>297.60000000000002</v>
      </c>
      <c r="I267" s="317">
        <v>309.29999999999995</v>
      </c>
      <c r="J267" s="317">
        <v>317.60000000000002</v>
      </c>
      <c r="K267" s="316">
        <v>301</v>
      </c>
      <c r="L267" s="316">
        <v>281</v>
      </c>
      <c r="M267" s="316">
        <v>7.0941000000000001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678.35</v>
      </c>
      <c r="D268" s="317">
        <v>677.51666666666677</v>
      </c>
      <c r="E268" s="317">
        <v>668.93333333333351</v>
      </c>
      <c r="F268" s="317">
        <v>659.51666666666677</v>
      </c>
      <c r="G268" s="317">
        <v>650.93333333333351</v>
      </c>
      <c r="H268" s="317">
        <v>686.93333333333351</v>
      </c>
      <c r="I268" s="317">
        <v>695.51666666666677</v>
      </c>
      <c r="J268" s="317">
        <v>704.93333333333351</v>
      </c>
      <c r="K268" s="316">
        <v>686.1</v>
      </c>
      <c r="L268" s="316">
        <v>668.1</v>
      </c>
      <c r="M268" s="316">
        <v>33.809469999999997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489.55</v>
      </c>
      <c r="D269" s="317">
        <v>493.06666666666661</v>
      </c>
      <c r="E269" s="317">
        <v>483.88333333333321</v>
      </c>
      <c r="F269" s="317">
        <v>478.21666666666658</v>
      </c>
      <c r="G269" s="317">
        <v>469.03333333333319</v>
      </c>
      <c r="H269" s="317">
        <v>498.73333333333323</v>
      </c>
      <c r="I269" s="317">
        <v>507.91666666666663</v>
      </c>
      <c r="J269" s="317">
        <v>513.58333333333326</v>
      </c>
      <c r="K269" s="316">
        <v>502.25</v>
      </c>
      <c r="L269" s="316">
        <v>487.4</v>
      </c>
      <c r="M269" s="316">
        <v>28.324249999999999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458.45</v>
      </c>
      <c r="D270" s="317">
        <v>460.35000000000008</v>
      </c>
      <c r="E270" s="317">
        <v>450.70000000000016</v>
      </c>
      <c r="F270" s="317">
        <v>442.9500000000001</v>
      </c>
      <c r="G270" s="317">
        <v>433.30000000000018</v>
      </c>
      <c r="H270" s="317">
        <v>468.10000000000014</v>
      </c>
      <c r="I270" s="317">
        <v>477.75000000000011</v>
      </c>
      <c r="J270" s="317">
        <v>485.50000000000011</v>
      </c>
      <c r="K270" s="316">
        <v>470</v>
      </c>
      <c r="L270" s="316">
        <v>452.6</v>
      </c>
      <c r="M270" s="316">
        <v>3.2827999999999999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422.4</v>
      </c>
      <c r="D271" s="317">
        <v>427.2833333333333</v>
      </c>
      <c r="E271" s="317">
        <v>415.11666666666662</v>
      </c>
      <c r="F271" s="317">
        <v>407.83333333333331</v>
      </c>
      <c r="G271" s="317">
        <v>395.66666666666663</v>
      </c>
      <c r="H271" s="317">
        <v>434.56666666666661</v>
      </c>
      <c r="I271" s="317">
        <v>446.73333333333335</v>
      </c>
      <c r="J271" s="317">
        <v>454.01666666666659</v>
      </c>
      <c r="K271" s="316">
        <v>439.45</v>
      </c>
      <c r="L271" s="316">
        <v>420</v>
      </c>
      <c r="M271" s="316">
        <v>1.07094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725.05</v>
      </c>
      <c r="D272" s="317">
        <v>729.85</v>
      </c>
      <c r="E272" s="317">
        <v>713.2</v>
      </c>
      <c r="F272" s="317">
        <v>701.35</v>
      </c>
      <c r="G272" s="317">
        <v>684.7</v>
      </c>
      <c r="H272" s="317">
        <v>741.7</v>
      </c>
      <c r="I272" s="317">
        <v>758.34999999999991</v>
      </c>
      <c r="J272" s="317">
        <v>770.2</v>
      </c>
      <c r="K272" s="316">
        <v>746.5</v>
      </c>
      <c r="L272" s="316">
        <v>718</v>
      </c>
      <c r="M272" s="316">
        <v>5.9034899999999997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145.55000000000001</v>
      </c>
      <c r="D273" s="317">
        <v>146</v>
      </c>
      <c r="E273" s="317">
        <v>144.30000000000001</v>
      </c>
      <c r="F273" s="317">
        <v>143.05000000000001</v>
      </c>
      <c r="G273" s="317">
        <v>141.35000000000002</v>
      </c>
      <c r="H273" s="317">
        <v>147.25</v>
      </c>
      <c r="I273" s="317">
        <v>148.94999999999999</v>
      </c>
      <c r="J273" s="317">
        <v>150.19999999999999</v>
      </c>
      <c r="K273" s="316">
        <v>147.69999999999999</v>
      </c>
      <c r="L273" s="316">
        <v>144.75</v>
      </c>
      <c r="M273" s="316">
        <v>0.73414000000000001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1010.35</v>
      </c>
      <c r="D274" s="317">
        <v>1007.1</v>
      </c>
      <c r="E274" s="317">
        <v>990.65000000000009</v>
      </c>
      <c r="F274" s="317">
        <v>970.95</v>
      </c>
      <c r="G274" s="317">
        <v>954.50000000000011</v>
      </c>
      <c r="H274" s="317">
        <v>1026.8000000000002</v>
      </c>
      <c r="I274" s="317">
        <v>1043.25</v>
      </c>
      <c r="J274" s="317">
        <v>1062.95</v>
      </c>
      <c r="K274" s="316">
        <v>1023.55</v>
      </c>
      <c r="L274" s="316">
        <v>987.4</v>
      </c>
      <c r="M274" s="316">
        <v>6.4448699999999999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341.85</v>
      </c>
      <c r="D275" s="317">
        <v>341.86666666666662</v>
      </c>
      <c r="E275" s="317">
        <v>334.78333333333325</v>
      </c>
      <c r="F275" s="317">
        <v>327.71666666666664</v>
      </c>
      <c r="G275" s="317">
        <v>320.63333333333327</v>
      </c>
      <c r="H275" s="317">
        <v>348.93333333333322</v>
      </c>
      <c r="I275" s="317">
        <v>356.01666666666659</v>
      </c>
      <c r="J275" s="317">
        <v>363.0833333333332</v>
      </c>
      <c r="K275" s="316">
        <v>348.95</v>
      </c>
      <c r="L275" s="316">
        <v>334.8</v>
      </c>
      <c r="M275" s="316">
        <v>0.93872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59.3</v>
      </c>
      <c r="D276" s="317">
        <v>59.35</v>
      </c>
      <c r="E276" s="317">
        <v>58.7</v>
      </c>
      <c r="F276" s="317">
        <v>58.1</v>
      </c>
      <c r="G276" s="317">
        <v>57.45</v>
      </c>
      <c r="H276" s="317">
        <v>59.95</v>
      </c>
      <c r="I276" s="317">
        <v>60.599999999999994</v>
      </c>
      <c r="J276" s="317">
        <v>61.2</v>
      </c>
      <c r="K276" s="316">
        <v>60</v>
      </c>
      <c r="L276" s="316">
        <v>58.75</v>
      </c>
      <c r="M276" s="316">
        <v>3.84754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438.45</v>
      </c>
      <c r="D277" s="317">
        <v>442.15000000000003</v>
      </c>
      <c r="E277" s="317">
        <v>433.30000000000007</v>
      </c>
      <c r="F277" s="317">
        <v>428.15000000000003</v>
      </c>
      <c r="G277" s="317">
        <v>419.30000000000007</v>
      </c>
      <c r="H277" s="317">
        <v>447.30000000000007</v>
      </c>
      <c r="I277" s="317">
        <v>456.15000000000009</v>
      </c>
      <c r="J277" s="317">
        <v>461.30000000000007</v>
      </c>
      <c r="K277" s="316">
        <v>451</v>
      </c>
      <c r="L277" s="316">
        <v>437</v>
      </c>
      <c r="M277" s="316">
        <v>1.29253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45</v>
      </c>
      <c r="D278" s="317">
        <v>45.416666666666664</v>
      </c>
      <c r="E278" s="317">
        <v>44.383333333333326</v>
      </c>
      <c r="F278" s="317">
        <v>43.766666666666659</v>
      </c>
      <c r="G278" s="317">
        <v>42.73333333333332</v>
      </c>
      <c r="H278" s="317">
        <v>46.033333333333331</v>
      </c>
      <c r="I278" s="317">
        <v>47.066666666666677</v>
      </c>
      <c r="J278" s="317">
        <v>47.683333333333337</v>
      </c>
      <c r="K278" s="316">
        <v>46.45</v>
      </c>
      <c r="L278" s="316">
        <v>44.8</v>
      </c>
      <c r="M278" s="316">
        <v>30.782360000000001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366.85</v>
      </c>
      <c r="D279" s="317">
        <v>369.88333333333338</v>
      </c>
      <c r="E279" s="317">
        <v>362.16666666666674</v>
      </c>
      <c r="F279" s="317">
        <v>357.48333333333335</v>
      </c>
      <c r="G279" s="317">
        <v>349.76666666666671</v>
      </c>
      <c r="H279" s="317">
        <v>374.56666666666678</v>
      </c>
      <c r="I279" s="317">
        <v>382.28333333333336</v>
      </c>
      <c r="J279" s="317">
        <v>386.96666666666681</v>
      </c>
      <c r="K279" s="316">
        <v>377.6</v>
      </c>
      <c r="L279" s="316">
        <v>365.2</v>
      </c>
      <c r="M279" s="316">
        <v>0.87982000000000005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1146.7</v>
      </c>
      <c r="D280" s="317">
        <v>1152.3999999999999</v>
      </c>
      <c r="E280" s="317">
        <v>1126.2999999999997</v>
      </c>
      <c r="F280" s="317">
        <v>1105.8999999999999</v>
      </c>
      <c r="G280" s="317">
        <v>1079.7999999999997</v>
      </c>
      <c r="H280" s="317">
        <v>1172.7999999999997</v>
      </c>
      <c r="I280" s="317">
        <v>1198.8999999999996</v>
      </c>
      <c r="J280" s="317">
        <v>1219.2999999999997</v>
      </c>
      <c r="K280" s="316">
        <v>1178.5</v>
      </c>
      <c r="L280" s="316">
        <v>1132</v>
      </c>
      <c r="M280" s="316">
        <v>1.10304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259.3</v>
      </c>
      <c r="D281" s="317">
        <v>259.48333333333335</v>
      </c>
      <c r="E281" s="317">
        <v>254.81666666666672</v>
      </c>
      <c r="F281" s="317">
        <v>250.33333333333337</v>
      </c>
      <c r="G281" s="317">
        <v>245.66666666666674</v>
      </c>
      <c r="H281" s="317">
        <v>263.9666666666667</v>
      </c>
      <c r="I281" s="317">
        <v>268.63333333333333</v>
      </c>
      <c r="J281" s="317">
        <v>273.11666666666667</v>
      </c>
      <c r="K281" s="316">
        <v>264.14999999999998</v>
      </c>
      <c r="L281" s="316">
        <v>255</v>
      </c>
      <c r="M281" s="316">
        <v>1.37164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1767.5</v>
      </c>
      <c r="D282" s="317">
        <v>1764.8333333333333</v>
      </c>
      <c r="E282" s="317">
        <v>1745.6666666666665</v>
      </c>
      <c r="F282" s="317">
        <v>1723.8333333333333</v>
      </c>
      <c r="G282" s="317">
        <v>1704.6666666666665</v>
      </c>
      <c r="H282" s="317">
        <v>1786.6666666666665</v>
      </c>
      <c r="I282" s="317">
        <v>1805.833333333333</v>
      </c>
      <c r="J282" s="317">
        <v>1827.6666666666665</v>
      </c>
      <c r="K282" s="316">
        <v>1784</v>
      </c>
      <c r="L282" s="316">
        <v>1743</v>
      </c>
      <c r="M282" s="316">
        <v>21.693619999999999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523.20000000000005</v>
      </c>
      <c r="D283" s="317">
        <v>527.05000000000007</v>
      </c>
      <c r="E283" s="317">
        <v>516.15000000000009</v>
      </c>
      <c r="F283" s="317">
        <v>509.1</v>
      </c>
      <c r="G283" s="317">
        <v>498.20000000000005</v>
      </c>
      <c r="H283" s="317">
        <v>534.10000000000014</v>
      </c>
      <c r="I283" s="317">
        <v>545</v>
      </c>
      <c r="J283" s="317">
        <v>552.05000000000018</v>
      </c>
      <c r="K283" s="316">
        <v>537.95000000000005</v>
      </c>
      <c r="L283" s="316">
        <v>520</v>
      </c>
      <c r="M283" s="316">
        <v>9.3366100000000003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603.95000000000005</v>
      </c>
      <c r="D284" s="317">
        <v>610.75</v>
      </c>
      <c r="E284" s="317">
        <v>594.20000000000005</v>
      </c>
      <c r="F284" s="317">
        <v>584.45000000000005</v>
      </c>
      <c r="G284" s="317">
        <v>567.90000000000009</v>
      </c>
      <c r="H284" s="317">
        <v>620.5</v>
      </c>
      <c r="I284" s="317">
        <v>637.04999999999995</v>
      </c>
      <c r="J284" s="317">
        <v>646.79999999999995</v>
      </c>
      <c r="K284" s="316">
        <v>627.29999999999995</v>
      </c>
      <c r="L284" s="316">
        <v>601</v>
      </c>
      <c r="M284" s="316">
        <v>2.6379100000000002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222.1</v>
      </c>
      <c r="D285" s="317">
        <v>221.86666666666667</v>
      </c>
      <c r="E285" s="317">
        <v>218.23333333333335</v>
      </c>
      <c r="F285" s="317">
        <v>214.36666666666667</v>
      </c>
      <c r="G285" s="317">
        <v>210.73333333333335</v>
      </c>
      <c r="H285" s="317">
        <v>225.73333333333335</v>
      </c>
      <c r="I285" s="317">
        <v>229.36666666666667</v>
      </c>
      <c r="J285" s="317">
        <v>233.23333333333335</v>
      </c>
      <c r="K285" s="316">
        <v>225.5</v>
      </c>
      <c r="L285" s="316">
        <v>218</v>
      </c>
      <c r="M285" s="316">
        <v>3.99702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1305.55</v>
      </c>
      <c r="D286" s="317">
        <v>1306.6500000000001</v>
      </c>
      <c r="E286" s="317">
        <v>1266.3000000000002</v>
      </c>
      <c r="F286" s="317">
        <v>1227.0500000000002</v>
      </c>
      <c r="G286" s="317">
        <v>1186.7000000000003</v>
      </c>
      <c r="H286" s="317">
        <v>1345.9</v>
      </c>
      <c r="I286" s="317">
        <v>1386.25</v>
      </c>
      <c r="J286" s="317">
        <v>1425.5</v>
      </c>
      <c r="K286" s="316">
        <v>1347</v>
      </c>
      <c r="L286" s="316">
        <v>1267.4000000000001</v>
      </c>
      <c r="M286" s="316">
        <v>0.10578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560.75</v>
      </c>
      <c r="D287" s="317">
        <v>558.68333333333328</v>
      </c>
      <c r="E287" s="317">
        <v>547.36666666666656</v>
      </c>
      <c r="F287" s="317">
        <v>533.98333333333323</v>
      </c>
      <c r="G287" s="317">
        <v>522.66666666666652</v>
      </c>
      <c r="H287" s="317">
        <v>572.06666666666661</v>
      </c>
      <c r="I287" s="317">
        <v>583.38333333333344</v>
      </c>
      <c r="J287" s="317">
        <v>596.76666666666665</v>
      </c>
      <c r="K287" s="316">
        <v>570</v>
      </c>
      <c r="L287" s="316">
        <v>545.29999999999995</v>
      </c>
      <c r="M287" s="316">
        <v>1.4289400000000001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80.45</v>
      </c>
      <c r="D288" s="317">
        <v>79.95</v>
      </c>
      <c r="E288" s="317">
        <v>78.5</v>
      </c>
      <c r="F288" s="317">
        <v>76.55</v>
      </c>
      <c r="G288" s="317">
        <v>75.099999999999994</v>
      </c>
      <c r="H288" s="317">
        <v>81.900000000000006</v>
      </c>
      <c r="I288" s="317">
        <v>83.350000000000023</v>
      </c>
      <c r="J288" s="317">
        <v>85.300000000000011</v>
      </c>
      <c r="K288" s="316">
        <v>81.400000000000006</v>
      </c>
      <c r="L288" s="316">
        <v>78</v>
      </c>
      <c r="M288" s="316">
        <v>125.28201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2360.9</v>
      </c>
      <c r="D289" s="317">
        <v>2371.15</v>
      </c>
      <c r="E289" s="317">
        <v>2323.3000000000002</v>
      </c>
      <c r="F289" s="317">
        <v>2285.7000000000003</v>
      </c>
      <c r="G289" s="317">
        <v>2237.8500000000004</v>
      </c>
      <c r="H289" s="317">
        <v>2408.75</v>
      </c>
      <c r="I289" s="317">
        <v>2456.5999999999995</v>
      </c>
      <c r="J289" s="317">
        <v>2494.1999999999998</v>
      </c>
      <c r="K289" s="316">
        <v>2419</v>
      </c>
      <c r="L289" s="316">
        <v>2333.5500000000002</v>
      </c>
      <c r="M289" s="316">
        <v>1.43628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285.85000000000002</v>
      </c>
      <c r="D290" s="317">
        <v>288.06666666666666</v>
      </c>
      <c r="E290" s="317">
        <v>280.98333333333335</v>
      </c>
      <c r="F290" s="317">
        <v>276.11666666666667</v>
      </c>
      <c r="G290" s="317">
        <v>269.03333333333336</v>
      </c>
      <c r="H290" s="317">
        <v>292.93333333333334</v>
      </c>
      <c r="I290" s="317">
        <v>300.01666666666671</v>
      </c>
      <c r="J290" s="317">
        <v>304.88333333333333</v>
      </c>
      <c r="K290" s="316">
        <v>295.14999999999998</v>
      </c>
      <c r="L290" s="316">
        <v>283.2</v>
      </c>
      <c r="M290" s="316">
        <v>6.3031600000000001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542.6</v>
      </c>
      <c r="D291" s="317">
        <v>549.38333333333333</v>
      </c>
      <c r="E291" s="317">
        <v>534.26666666666665</v>
      </c>
      <c r="F291" s="317">
        <v>525.93333333333328</v>
      </c>
      <c r="G291" s="317">
        <v>510.81666666666661</v>
      </c>
      <c r="H291" s="317">
        <v>557.7166666666667</v>
      </c>
      <c r="I291" s="317">
        <v>572.83333333333326</v>
      </c>
      <c r="J291" s="317">
        <v>581.16666666666674</v>
      </c>
      <c r="K291" s="316">
        <v>564.5</v>
      </c>
      <c r="L291" s="316">
        <v>541.04999999999995</v>
      </c>
      <c r="M291" s="316">
        <v>16.773900000000001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8884.75</v>
      </c>
      <c r="D292" s="317">
        <v>8824.6999999999989</v>
      </c>
      <c r="E292" s="317">
        <v>8661.0499999999975</v>
      </c>
      <c r="F292" s="317">
        <v>8437.3499999999985</v>
      </c>
      <c r="G292" s="317">
        <v>8273.6999999999971</v>
      </c>
      <c r="H292" s="317">
        <v>9048.3999999999978</v>
      </c>
      <c r="I292" s="317">
        <v>9212.0499999999993</v>
      </c>
      <c r="J292" s="317">
        <v>9435.7499999999982</v>
      </c>
      <c r="K292" s="316">
        <v>8988.35</v>
      </c>
      <c r="L292" s="316">
        <v>8601</v>
      </c>
      <c r="M292" s="316">
        <v>7.7920000000000003E-2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61.3</v>
      </c>
      <c r="D293" s="317">
        <v>61.54999999999999</v>
      </c>
      <c r="E293" s="317">
        <v>59.949999999999982</v>
      </c>
      <c r="F293" s="317">
        <v>58.599999999999994</v>
      </c>
      <c r="G293" s="317">
        <v>56.999999999999986</v>
      </c>
      <c r="H293" s="317">
        <v>62.899999999999977</v>
      </c>
      <c r="I293" s="317">
        <v>64.499999999999986</v>
      </c>
      <c r="J293" s="317">
        <v>65.849999999999966</v>
      </c>
      <c r="K293" s="316">
        <v>63.15</v>
      </c>
      <c r="L293" s="316">
        <v>60.2</v>
      </c>
      <c r="M293" s="316">
        <v>36.546619999999997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350.15</v>
      </c>
      <c r="D294" s="317">
        <v>353.46666666666664</v>
      </c>
      <c r="E294" s="317">
        <v>344.73333333333329</v>
      </c>
      <c r="F294" s="317">
        <v>339.31666666666666</v>
      </c>
      <c r="G294" s="317">
        <v>330.58333333333331</v>
      </c>
      <c r="H294" s="317">
        <v>358.88333333333327</v>
      </c>
      <c r="I294" s="317">
        <v>367.61666666666662</v>
      </c>
      <c r="J294" s="317">
        <v>373.03333333333325</v>
      </c>
      <c r="K294" s="316">
        <v>362.2</v>
      </c>
      <c r="L294" s="316">
        <v>348.05</v>
      </c>
      <c r="M294" s="316">
        <v>47.91771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3500.45</v>
      </c>
      <c r="D295" s="317">
        <v>3475.15</v>
      </c>
      <c r="E295" s="317">
        <v>3405.3</v>
      </c>
      <c r="F295" s="317">
        <v>3310.15</v>
      </c>
      <c r="G295" s="317">
        <v>3240.3</v>
      </c>
      <c r="H295" s="317">
        <v>3570.3</v>
      </c>
      <c r="I295" s="317">
        <v>3640.1499999999996</v>
      </c>
      <c r="J295" s="317">
        <v>3735.3</v>
      </c>
      <c r="K295" s="316">
        <v>3545</v>
      </c>
      <c r="L295" s="316">
        <v>3380</v>
      </c>
      <c r="M295" s="316">
        <v>1.3848400000000001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940.35</v>
      </c>
      <c r="D296" s="317">
        <v>951.91666666666663</v>
      </c>
      <c r="E296" s="317">
        <v>910.83333333333326</v>
      </c>
      <c r="F296" s="317">
        <v>881.31666666666661</v>
      </c>
      <c r="G296" s="317">
        <v>840.23333333333323</v>
      </c>
      <c r="H296" s="317">
        <v>981.43333333333328</v>
      </c>
      <c r="I296" s="317">
        <v>1022.5166666666665</v>
      </c>
      <c r="J296" s="317">
        <v>1052.0333333333333</v>
      </c>
      <c r="K296" s="316">
        <v>993</v>
      </c>
      <c r="L296" s="316">
        <v>922.4</v>
      </c>
      <c r="M296" s="316">
        <v>1.8037300000000001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1616.15</v>
      </c>
      <c r="D297" s="317">
        <v>1612.4166666666667</v>
      </c>
      <c r="E297" s="317">
        <v>1594.9833333333336</v>
      </c>
      <c r="F297" s="317">
        <v>1573.8166666666668</v>
      </c>
      <c r="G297" s="317">
        <v>1556.3833333333337</v>
      </c>
      <c r="H297" s="317">
        <v>1633.5833333333335</v>
      </c>
      <c r="I297" s="317">
        <v>1651.0166666666664</v>
      </c>
      <c r="J297" s="317">
        <v>1672.1833333333334</v>
      </c>
      <c r="K297" s="316">
        <v>1629.85</v>
      </c>
      <c r="L297" s="316">
        <v>1591.25</v>
      </c>
      <c r="M297" s="316">
        <v>14.0001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4448.8999999999996</v>
      </c>
      <c r="D298" s="317">
        <v>4536.2666666666664</v>
      </c>
      <c r="E298" s="317">
        <v>4325.6333333333332</v>
      </c>
      <c r="F298" s="317">
        <v>4202.3666666666668</v>
      </c>
      <c r="G298" s="317">
        <v>3991.7333333333336</v>
      </c>
      <c r="H298" s="317">
        <v>4659.5333333333328</v>
      </c>
      <c r="I298" s="317">
        <v>4870.1666666666661</v>
      </c>
      <c r="J298" s="317">
        <v>4993.4333333333325</v>
      </c>
      <c r="K298" s="316">
        <v>4746.8999999999996</v>
      </c>
      <c r="L298" s="316">
        <v>4413</v>
      </c>
      <c r="M298" s="316">
        <v>10.424799999999999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3895.75</v>
      </c>
      <c r="D299" s="317">
        <v>3872.5833333333335</v>
      </c>
      <c r="E299" s="317">
        <v>3808.166666666667</v>
      </c>
      <c r="F299" s="317">
        <v>3720.5833333333335</v>
      </c>
      <c r="G299" s="317">
        <v>3656.166666666667</v>
      </c>
      <c r="H299" s="317">
        <v>3960.166666666667</v>
      </c>
      <c r="I299" s="317">
        <v>4024.5833333333339</v>
      </c>
      <c r="J299" s="317">
        <v>4112.166666666667</v>
      </c>
      <c r="K299" s="316">
        <v>3937</v>
      </c>
      <c r="L299" s="316">
        <v>3785</v>
      </c>
      <c r="M299" s="316">
        <v>3.34476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733.05</v>
      </c>
      <c r="D300" s="317">
        <v>728.44999999999993</v>
      </c>
      <c r="E300" s="317">
        <v>718.69999999999982</v>
      </c>
      <c r="F300" s="317">
        <v>704.34999999999991</v>
      </c>
      <c r="G300" s="317">
        <v>694.5999999999998</v>
      </c>
      <c r="H300" s="317">
        <v>742.79999999999984</v>
      </c>
      <c r="I300" s="317">
        <v>752.55000000000007</v>
      </c>
      <c r="J300" s="317">
        <v>766.89999999999986</v>
      </c>
      <c r="K300" s="316">
        <v>738.2</v>
      </c>
      <c r="L300" s="316">
        <v>714.1</v>
      </c>
      <c r="M300" s="316">
        <v>7.0394699999999997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2082.4499999999998</v>
      </c>
      <c r="D301" s="317">
        <v>2092.6666666666665</v>
      </c>
      <c r="E301" s="317">
        <v>2051.333333333333</v>
      </c>
      <c r="F301" s="317">
        <v>2020.2166666666667</v>
      </c>
      <c r="G301" s="317">
        <v>1978.8833333333332</v>
      </c>
      <c r="H301" s="317">
        <v>2123.7833333333328</v>
      </c>
      <c r="I301" s="317">
        <v>2165.1166666666659</v>
      </c>
      <c r="J301" s="317">
        <v>2196.2333333333327</v>
      </c>
      <c r="K301" s="316">
        <v>2134</v>
      </c>
      <c r="L301" s="316">
        <v>2061.5500000000002</v>
      </c>
      <c r="M301" s="316">
        <v>0.39540999999999998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375.6</v>
      </c>
      <c r="D302" s="317">
        <v>377.5</v>
      </c>
      <c r="E302" s="317">
        <v>371</v>
      </c>
      <c r="F302" s="317">
        <v>366.4</v>
      </c>
      <c r="G302" s="317">
        <v>359.9</v>
      </c>
      <c r="H302" s="317">
        <v>382.1</v>
      </c>
      <c r="I302" s="317">
        <v>388.6</v>
      </c>
      <c r="J302" s="317">
        <v>393.20000000000005</v>
      </c>
      <c r="K302" s="316">
        <v>384</v>
      </c>
      <c r="L302" s="316">
        <v>372.9</v>
      </c>
      <c r="M302" s="316">
        <v>6.1581799999999998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895.3</v>
      </c>
      <c r="D303" s="317">
        <v>890.73333333333323</v>
      </c>
      <c r="E303" s="317">
        <v>879.56666666666649</v>
      </c>
      <c r="F303" s="317">
        <v>863.83333333333326</v>
      </c>
      <c r="G303" s="317">
        <v>852.66666666666652</v>
      </c>
      <c r="H303" s="317">
        <v>906.46666666666647</v>
      </c>
      <c r="I303" s="317">
        <v>917.63333333333321</v>
      </c>
      <c r="J303" s="317">
        <v>933.36666666666645</v>
      </c>
      <c r="K303" s="316">
        <v>901.9</v>
      </c>
      <c r="L303" s="316">
        <v>875</v>
      </c>
      <c r="M303" s="316">
        <v>17.90691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174.65</v>
      </c>
      <c r="D304" s="317">
        <v>173.91666666666666</v>
      </c>
      <c r="E304" s="317">
        <v>170.88333333333333</v>
      </c>
      <c r="F304" s="317">
        <v>167.11666666666667</v>
      </c>
      <c r="G304" s="317">
        <v>164.08333333333334</v>
      </c>
      <c r="H304" s="317">
        <v>177.68333333333331</v>
      </c>
      <c r="I304" s="317">
        <v>180.71666666666667</v>
      </c>
      <c r="J304" s="317">
        <v>184.48333333333329</v>
      </c>
      <c r="K304" s="316">
        <v>176.95</v>
      </c>
      <c r="L304" s="316">
        <v>170.15</v>
      </c>
      <c r="M304" s="316">
        <v>35.869660000000003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16.850000000000001</v>
      </c>
      <c r="D305" s="317">
        <v>16.850000000000001</v>
      </c>
      <c r="E305" s="317">
        <v>16.600000000000001</v>
      </c>
      <c r="F305" s="317">
        <v>16.350000000000001</v>
      </c>
      <c r="G305" s="317">
        <v>16.100000000000001</v>
      </c>
      <c r="H305" s="317">
        <v>17.100000000000001</v>
      </c>
      <c r="I305" s="317">
        <v>17.350000000000001</v>
      </c>
      <c r="J305" s="317">
        <v>17.600000000000001</v>
      </c>
      <c r="K305" s="316">
        <v>17.100000000000001</v>
      </c>
      <c r="L305" s="316">
        <v>16.600000000000001</v>
      </c>
      <c r="M305" s="316">
        <v>18.947690000000001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209.5</v>
      </c>
      <c r="D306" s="317">
        <v>207.83333333333334</v>
      </c>
      <c r="E306" s="317">
        <v>203.91666666666669</v>
      </c>
      <c r="F306" s="317">
        <v>198.33333333333334</v>
      </c>
      <c r="G306" s="317">
        <v>194.41666666666669</v>
      </c>
      <c r="H306" s="317">
        <v>213.41666666666669</v>
      </c>
      <c r="I306" s="317">
        <v>217.33333333333337</v>
      </c>
      <c r="J306" s="317">
        <v>222.91666666666669</v>
      </c>
      <c r="K306" s="316">
        <v>211.75</v>
      </c>
      <c r="L306" s="316">
        <v>202.25</v>
      </c>
      <c r="M306" s="316">
        <v>3.2543600000000001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473.75</v>
      </c>
      <c r="D307" s="317">
        <v>471.2833333333333</v>
      </c>
      <c r="E307" s="317">
        <v>464.46666666666658</v>
      </c>
      <c r="F307" s="317">
        <v>455.18333333333328</v>
      </c>
      <c r="G307" s="317">
        <v>448.36666666666656</v>
      </c>
      <c r="H307" s="317">
        <v>480.56666666666661</v>
      </c>
      <c r="I307" s="317">
        <v>487.38333333333333</v>
      </c>
      <c r="J307" s="317">
        <v>496.66666666666663</v>
      </c>
      <c r="K307" s="316">
        <v>478.1</v>
      </c>
      <c r="L307" s="316">
        <v>462</v>
      </c>
      <c r="M307" s="316">
        <v>0.47195999999999999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108.45</v>
      </c>
      <c r="D308" s="317">
        <v>108.01666666666667</v>
      </c>
      <c r="E308" s="317">
        <v>105.88333333333333</v>
      </c>
      <c r="F308" s="317">
        <v>103.31666666666666</v>
      </c>
      <c r="G308" s="317">
        <v>101.18333333333332</v>
      </c>
      <c r="H308" s="317">
        <v>110.58333333333333</v>
      </c>
      <c r="I308" s="317">
        <v>112.71666666666668</v>
      </c>
      <c r="J308" s="317">
        <v>115.28333333333333</v>
      </c>
      <c r="K308" s="316">
        <v>110.15</v>
      </c>
      <c r="L308" s="316">
        <v>105.45</v>
      </c>
      <c r="M308" s="316">
        <v>55.680140000000002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489.45</v>
      </c>
      <c r="D309" s="317">
        <v>492.90000000000003</v>
      </c>
      <c r="E309" s="317">
        <v>483.60000000000008</v>
      </c>
      <c r="F309" s="317">
        <v>477.75000000000006</v>
      </c>
      <c r="G309" s="317">
        <v>468.4500000000001</v>
      </c>
      <c r="H309" s="317">
        <v>498.75000000000006</v>
      </c>
      <c r="I309" s="317">
        <v>508.05</v>
      </c>
      <c r="J309" s="317">
        <v>513.90000000000009</v>
      </c>
      <c r="K309" s="316">
        <v>502.2</v>
      </c>
      <c r="L309" s="316">
        <v>487.05</v>
      </c>
      <c r="M309" s="316">
        <v>15.02698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7360.3</v>
      </c>
      <c r="D310" s="317">
        <v>7304.9333333333334</v>
      </c>
      <c r="E310" s="317">
        <v>7185.3666666666668</v>
      </c>
      <c r="F310" s="317">
        <v>7010.4333333333334</v>
      </c>
      <c r="G310" s="317">
        <v>6890.8666666666668</v>
      </c>
      <c r="H310" s="317">
        <v>7479.8666666666668</v>
      </c>
      <c r="I310" s="317">
        <v>7599.4333333333343</v>
      </c>
      <c r="J310" s="317">
        <v>7774.3666666666668</v>
      </c>
      <c r="K310" s="316">
        <v>7424.5</v>
      </c>
      <c r="L310" s="316">
        <v>7130</v>
      </c>
      <c r="M310" s="316">
        <v>5.7057799999999999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2607.25</v>
      </c>
      <c r="D311" s="317">
        <v>2642.6</v>
      </c>
      <c r="E311" s="317">
        <v>2535.6499999999996</v>
      </c>
      <c r="F311" s="317">
        <v>2464.0499999999997</v>
      </c>
      <c r="G311" s="317">
        <v>2357.0999999999995</v>
      </c>
      <c r="H311" s="317">
        <v>2714.2</v>
      </c>
      <c r="I311" s="317">
        <v>2821.1499999999996</v>
      </c>
      <c r="J311" s="317">
        <v>2892.75</v>
      </c>
      <c r="K311" s="316">
        <v>2749.55</v>
      </c>
      <c r="L311" s="316">
        <v>2571</v>
      </c>
      <c r="M311" s="316">
        <v>1.64256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363.55</v>
      </c>
      <c r="D312" s="317">
        <v>362.08333333333331</v>
      </c>
      <c r="E312" s="317">
        <v>358.16666666666663</v>
      </c>
      <c r="F312" s="317">
        <v>352.7833333333333</v>
      </c>
      <c r="G312" s="317">
        <v>348.86666666666662</v>
      </c>
      <c r="H312" s="317">
        <v>367.46666666666664</v>
      </c>
      <c r="I312" s="317">
        <v>371.38333333333327</v>
      </c>
      <c r="J312" s="317">
        <v>376.76666666666665</v>
      </c>
      <c r="K312" s="316">
        <v>366</v>
      </c>
      <c r="L312" s="316">
        <v>356.7</v>
      </c>
      <c r="M312" s="316">
        <v>6.2646499999999996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281.85000000000002</v>
      </c>
      <c r="D313" s="317">
        <v>282.41666666666669</v>
      </c>
      <c r="E313" s="317">
        <v>275.43333333333339</v>
      </c>
      <c r="F313" s="317">
        <v>269.01666666666671</v>
      </c>
      <c r="G313" s="317">
        <v>262.03333333333342</v>
      </c>
      <c r="H313" s="317">
        <v>288.83333333333337</v>
      </c>
      <c r="I313" s="317">
        <v>295.81666666666661</v>
      </c>
      <c r="J313" s="317">
        <v>302.23333333333335</v>
      </c>
      <c r="K313" s="316">
        <v>289.39999999999998</v>
      </c>
      <c r="L313" s="316">
        <v>276</v>
      </c>
      <c r="M313" s="316">
        <v>5.8059500000000002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800.7</v>
      </c>
      <c r="D314" s="317">
        <v>801.65</v>
      </c>
      <c r="E314" s="317">
        <v>791.3</v>
      </c>
      <c r="F314" s="317">
        <v>781.9</v>
      </c>
      <c r="G314" s="317">
        <v>771.55</v>
      </c>
      <c r="H314" s="317">
        <v>811.05</v>
      </c>
      <c r="I314" s="317">
        <v>821.40000000000009</v>
      </c>
      <c r="J314" s="317">
        <v>830.8</v>
      </c>
      <c r="K314" s="316">
        <v>812</v>
      </c>
      <c r="L314" s="316">
        <v>792.25</v>
      </c>
      <c r="M314" s="316">
        <v>9.6291899999999995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1242</v>
      </c>
      <c r="D315" s="317">
        <v>1240.0166666666667</v>
      </c>
      <c r="E315" s="317">
        <v>1220.0333333333333</v>
      </c>
      <c r="F315" s="317">
        <v>1198.0666666666666</v>
      </c>
      <c r="G315" s="317">
        <v>1178.0833333333333</v>
      </c>
      <c r="H315" s="317">
        <v>1261.9833333333333</v>
      </c>
      <c r="I315" s="317">
        <v>1281.9666666666665</v>
      </c>
      <c r="J315" s="317">
        <v>1303.9333333333334</v>
      </c>
      <c r="K315" s="316">
        <v>1260</v>
      </c>
      <c r="L315" s="316">
        <v>1218.05</v>
      </c>
      <c r="M315" s="316">
        <v>2.89412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2096.5</v>
      </c>
      <c r="D316" s="317">
        <v>2096.8833333333332</v>
      </c>
      <c r="E316" s="317">
        <v>2056.7666666666664</v>
      </c>
      <c r="F316" s="317">
        <v>2017.0333333333333</v>
      </c>
      <c r="G316" s="317">
        <v>1976.9166666666665</v>
      </c>
      <c r="H316" s="317">
        <v>2136.6166666666663</v>
      </c>
      <c r="I316" s="317">
        <v>2176.7333333333331</v>
      </c>
      <c r="J316" s="317">
        <v>2216.4666666666662</v>
      </c>
      <c r="K316" s="316">
        <v>2137</v>
      </c>
      <c r="L316" s="316">
        <v>2057.15</v>
      </c>
      <c r="M316" s="316">
        <v>0.75782000000000005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707.55</v>
      </c>
      <c r="D317" s="317">
        <v>706</v>
      </c>
      <c r="E317" s="317">
        <v>698.05</v>
      </c>
      <c r="F317" s="317">
        <v>688.55</v>
      </c>
      <c r="G317" s="317">
        <v>680.59999999999991</v>
      </c>
      <c r="H317" s="317">
        <v>715.5</v>
      </c>
      <c r="I317" s="317">
        <v>723.45</v>
      </c>
      <c r="J317" s="317">
        <v>732.95</v>
      </c>
      <c r="K317" s="316">
        <v>713.95</v>
      </c>
      <c r="L317" s="316">
        <v>696.5</v>
      </c>
      <c r="M317" s="316">
        <v>2.3606199999999999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762.4</v>
      </c>
      <c r="D318" s="317">
        <v>765.36666666666667</v>
      </c>
      <c r="E318" s="317">
        <v>751.83333333333337</v>
      </c>
      <c r="F318" s="317">
        <v>741.26666666666665</v>
      </c>
      <c r="G318" s="317">
        <v>727.73333333333335</v>
      </c>
      <c r="H318" s="317">
        <v>775.93333333333339</v>
      </c>
      <c r="I318" s="317">
        <v>789.4666666666667</v>
      </c>
      <c r="J318" s="317">
        <v>800.03333333333342</v>
      </c>
      <c r="K318" s="316">
        <v>778.9</v>
      </c>
      <c r="L318" s="316">
        <v>754.8</v>
      </c>
      <c r="M318" s="316">
        <v>5.8720400000000001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234.05</v>
      </c>
      <c r="D319" s="317">
        <v>232.20000000000002</v>
      </c>
      <c r="E319" s="317">
        <v>228.50000000000003</v>
      </c>
      <c r="F319" s="317">
        <v>222.95000000000002</v>
      </c>
      <c r="G319" s="317">
        <v>219.25000000000003</v>
      </c>
      <c r="H319" s="317">
        <v>237.75000000000003</v>
      </c>
      <c r="I319" s="317">
        <v>241.45000000000002</v>
      </c>
      <c r="J319" s="317">
        <v>247.00000000000003</v>
      </c>
      <c r="K319" s="316">
        <v>235.9</v>
      </c>
      <c r="L319" s="316">
        <v>226.65</v>
      </c>
      <c r="M319" s="316">
        <v>4.1094600000000003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173.85</v>
      </c>
      <c r="D320" s="317">
        <v>174.7833333333333</v>
      </c>
      <c r="E320" s="317">
        <v>171.86666666666662</v>
      </c>
      <c r="F320" s="317">
        <v>169.88333333333333</v>
      </c>
      <c r="G320" s="317">
        <v>166.96666666666664</v>
      </c>
      <c r="H320" s="317">
        <v>176.76666666666659</v>
      </c>
      <c r="I320" s="317">
        <v>179.68333333333328</v>
      </c>
      <c r="J320" s="317">
        <v>181.66666666666657</v>
      </c>
      <c r="K320" s="316">
        <v>177.7</v>
      </c>
      <c r="L320" s="316">
        <v>172.8</v>
      </c>
      <c r="M320" s="316">
        <v>2.2165900000000001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223.2</v>
      </c>
      <c r="D321" s="317">
        <v>225.79999999999998</v>
      </c>
      <c r="E321" s="317">
        <v>215.54999999999995</v>
      </c>
      <c r="F321" s="317">
        <v>207.89999999999998</v>
      </c>
      <c r="G321" s="317">
        <v>197.64999999999995</v>
      </c>
      <c r="H321" s="317">
        <v>233.44999999999996</v>
      </c>
      <c r="I321" s="317">
        <v>243.70000000000002</v>
      </c>
      <c r="J321" s="317">
        <v>251.34999999999997</v>
      </c>
      <c r="K321" s="316">
        <v>236.05</v>
      </c>
      <c r="L321" s="316">
        <v>218.15</v>
      </c>
      <c r="M321" s="316">
        <v>6.2499099999999999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846.55</v>
      </c>
      <c r="D322" s="317">
        <v>854.18333333333339</v>
      </c>
      <c r="E322" s="317">
        <v>834.36666666666679</v>
      </c>
      <c r="F322" s="317">
        <v>822.18333333333339</v>
      </c>
      <c r="G322" s="317">
        <v>802.36666666666679</v>
      </c>
      <c r="H322" s="317">
        <v>866.36666666666679</v>
      </c>
      <c r="I322" s="317">
        <v>886.18333333333339</v>
      </c>
      <c r="J322" s="317">
        <v>898.36666666666679</v>
      </c>
      <c r="K322" s="316">
        <v>874</v>
      </c>
      <c r="L322" s="316">
        <v>842</v>
      </c>
      <c r="M322" s="316">
        <v>1.20689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3195.1</v>
      </c>
      <c r="D323" s="317">
        <v>3266.3666666666668</v>
      </c>
      <c r="E323" s="317">
        <v>3103.7333333333336</v>
      </c>
      <c r="F323" s="317">
        <v>3012.3666666666668</v>
      </c>
      <c r="G323" s="317">
        <v>2849.7333333333336</v>
      </c>
      <c r="H323" s="317">
        <v>3357.7333333333336</v>
      </c>
      <c r="I323" s="317">
        <v>3520.3666666666668</v>
      </c>
      <c r="J323" s="317">
        <v>3611.7333333333336</v>
      </c>
      <c r="K323" s="316">
        <v>3429</v>
      </c>
      <c r="L323" s="316">
        <v>3175</v>
      </c>
      <c r="M323" s="316">
        <v>15.6252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42</v>
      </c>
      <c r="D324" s="317">
        <v>42.3</v>
      </c>
      <c r="E324" s="317">
        <v>41.249999999999993</v>
      </c>
      <c r="F324" s="317">
        <v>40.499999999999993</v>
      </c>
      <c r="G324" s="317">
        <v>39.449999999999989</v>
      </c>
      <c r="H324" s="317">
        <v>43.05</v>
      </c>
      <c r="I324" s="317">
        <v>44.100000000000009</v>
      </c>
      <c r="J324" s="317">
        <v>44.85</v>
      </c>
      <c r="K324" s="316">
        <v>43.35</v>
      </c>
      <c r="L324" s="316">
        <v>41.55</v>
      </c>
      <c r="M324" s="316">
        <v>17.069130000000001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169.6</v>
      </c>
      <c r="D325" s="317">
        <v>169.71666666666667</v>
      </c>
      <c r="E325" s="317">
        <v>167.73333333333335</v>
      </c>
      <c r="F325" s="317">
        <v>165.86666666666667</v>
      </c>
      <c r="G325" s="317">
        <v>163.88333333333335</v>
      </c>
      <c r="H325" s="317">
        <v>171.58333333333334</v>
      </c>
      <c r="I325" s="317">
        <v>173.56666666666663</v>
      </c>
      <c r="J325" s="317">
        <v>175.43333333333334</v>
      </c>
      <c r="K325" s="316">
        <v>171.7</v>
      </c>
      <c r="L325" s="316">
        <v>167.85</v>
      </c>
      <c r="M325" s="316">
        <v>1.4636199999999999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869.4</v>
      </c>
      <c r="D326" s="317">
        <v>861.2833333333333</v>
      </c>
      <c r="E326" s="317">
        <v>849.21666666666658</v>
      </c>
      <c r="F326" s="317">
        <v>829.0333333333333</v>
      </c>
      <c r="G326" s="317">
        <v>816.96666666666658</v>
      </c>
      <c r="H326" s="317">
        <v>881.46666666666658</v>
      </c>
      <c r="I326" s="317">
        <v>893.53333333333319</v>
      </c>
      <c r="J326" s="317">
        <v>913.71666666666658</v>
      </c>
      <c r="K326" s="316">
        <v>873.35</v>
      </c>
      <c r="L326" s="316">
        <v>841.1</v>
      </c>
      <c r="M326" s="316">
        <v>1.13131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2641.55</v>
      </c>
      <c r="D327" s="317">
        <v>2656.2000000000003</v>
      </c>
      <c r="E327" s="317">
        <v>2602.1000000000004</v>
      </c>
      <c r="F327" s="317">
        <v>2562.65</v>
      </c>
      <c r="G327" s="317">
        <v>2508.5500000000002</v>
      </c>
      <c r="H327" s="317">
        <v>2695.6500000000005</v>
      </c>
      <c r="I327" s="317">
        <v>2749.75</v>
      </c>
      <c r="J327" s="317">
        <v>2789.2000000000007</v>
      </c>
      <c r="K327" s="316">
        <v>2710.3</v>
      </c>
      <c r="L327" s="316">
        <v>2616.75</v>
      </c>
      <c r="M327" s="316">
        <v>4.3696299999999999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68578</v>
      </c>
      <c r="D328" s="317">
        <v>68919.400000000009</v>
      </c>
      <c r="E328" s="317">
        <v>67983.800000000017</v>
      </c>
      <c r="F328" s="317">
        <v>67389.600000000006</v>
      </c>
      <c r="G328" s="317">
        <v>66454.000000000015</v>
      </c>
      <c r="H328" s="317">
        <v>69513.60000000002</v>
      </c>
      <c r="I328" s="317">
        <v>70449.200000000026</v>
      </c>
      <c r="J328" s="317">
        <v>71043.400000000023</v>
      </c>
      <c r="K328" s="316">
        <v>69855</v>
      </c>
      <c r="L328" s="316">
        <v>68325.2</v>
      </c>
      <c r="M328" s="316">
        <v>0.11683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73.650000000000006</v>
      </c>
      <c r="D329" s="317">
        <v>74.88333333333334</v>
      </c>
      <c r="E329" s="317">
        <v>71.366666666666674</v>
      </c>
      <c r="F329" s="317">
        <v>69.083333333333329</v>
      </c>
      <c r="G329" s="317">
        <v>65.566666666666663</v>
      </c>
      <c r="H329" s="317">
        <v>77.166666666666686</v>
      </c>
      <c r="I329" s="317">
        <v>80.683333333333366</v>
      </c>
      <c r="J329" s="317">
        <v>82.966666666666697</v>
      </c>
      <c r="K329" s="316">
        <v>78.400000000000006</v>
      </c>
      <c r="L329" s="316">
        <v>72.599999999999994</v>
      </c>
      <c r="M329" s="316">
        <v>112.3227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1201.6500000000001</v>
      </c>
      <c r="D330" s="317">
        <v>1195.9166666666667</v>
      </c>
      <c r="E330" s="317">
        <v>1178.7333333333336</v>
      </c>
      <c r="F330" s="317">
        <v>1155.8166666666668</v>
      </c>
      <c r="G330" s="317">
        <v>1138.6333333333337</v>
      </c>
      <c r="H330" s="317">
        <v>1218.8333333333335</v>
      </c>
      <c r="I330" s="317">
        <v>1236.0166666666664</v>
      </c>
      <c r="J330" s="317">
        <v>1258.9333333333334</v>
      </c>
      <c r="K330" s="316">
        <v>1213.0999999999999</v>
      </c>
      <c r="L330" s="316">
        <v>1173</v>
      </c>
      <c r="M330" s="316">
        <v>3.86348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288.14999999999998</v>
      </c>
      <c r="D331" s="317">
        <v>289.36666666666662</v>
      </c>
      <c r="E331" s="317">
        <v>283.98333333333323</v>
      </c>
      <c r="F331" s="317">
        <v>279.81666666666661</v>
      </c>
      <c r="G331" s="317">
        <v>274.43333333333322</v>
      </c>
      <c r="H331" s="317">
        <v>293.53333333333325</v>
      </c>
      <c r="I331" s="317">
        <v>298.91666666666657</v>
      </c>
      <c r="J331" s="317">
        <v>303.08333333333326</v>
      </c>
      <c r="K331" s="316">
        <v>294.75</v>
      </c>
      <c r="L331" s="316">
        <v>285.2</v>
      </c>
      <c r="M331" s="316">
        <v>5.7842200000000004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739.35</v>
      </c>
      <c r="D332" s="317">
        <v>749.43333333333339</v>
      </c>
      <c r="E332" s="317">
        <v>725.96666666666681</v>
      </c>
      <c r="F332" s="317">
        <v>712.58333333333337</v>
      </c>
      <c r="G332" s="317">
        <v>689.11666666666679</v>
      </c>
      <c r="H332" s="317">
        <v>762.81666666666683</v>
      </c>
      <c r="I332" s="317">
        <v>786.28333333333353</v>
      </c>
      <c r="J332" s="317">
        <v>799.66666666666686</v>
      </c>
      <c r="K332" s="316">
        <v>772.9</v>
      </c>
      <c r="L332" s="316">
        <v>736.05</v>
      </c>
      <c r="M332" s="316">
        <v>1.3871100000000001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95.75</v>
      </c>
      <c r="D333" s="317">
        <v>95.983333333333334</v>
      </c>
      <c r="E333" s="317">
        <v>94.366666666666674</v>
      </c>
      <c r="F333" s="317">
        <v>92.983333333333334</v>
      </c>
      <c r="G333" s="317">
        <v>91.366666666666674</v>
      </c>
      <c r="H333" s="317">
        <v>97.366666666666674</v>
      </c>
      <c r="I333" s="317">
        <v>98.98333333333332</v>
      </c>
      <c r="J333" s="317">
        <v>100.36666666666667</v>
      </c>
      <c r="K333" s="316">
        <v>97.6</v>
      </c>
      <c r="L333" s="316">
        <v>94.6</v>
      </c>
      <c r="M333" s="316">
        <v>152.43664999999999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3820.7</v>
      </c>
      <c r="D334" s="317">
        <v>3826.4166666666665</v>
      </c>
      <c r="E334" s="317">
        <v>3754.6333333333332</v>
      </c>
      <c r="F334" s="317">
        <v>3688.5666666666666</v>
      </c>
      <c r="G334" s="317">
        <v>3616.7833333333333</v>
      </c>
      <c r="H334" s="317">
        <v>3892.4833333333331</v>
      </c>
      <c r="I334" s="317">
        <v>3964.2666666666669</v>
      </c>
      <c r="J334" s="317">
        <v>4030.333333333333</v>
      </c>
      <c r="K334" s="316">
        <v>3898.2</v>
      </c>
      <c r="L334" s="316">
        <v>3760.35</v>
      </c>
      <c r="M334" s="316">
        <v>5.2827900000000003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3734.6</v>
      </c>
      <c r="D335" s="317">
        <v>3729.5499999999997</v>
      </c>
      <c r="E335" s="317">
        <v>3592.3999999999996</v>
      </c>
      <c r="F335" s="317">
        <v>3450.2</v>
      </c>
      <c r="G335" s="317">
        <v>3313.0499999999997</v>
      </c>
      <c r="H335" s="317">
        <v>3871.7499999999995</v>
      </c>
      <c r="I335" s="317">
        <v>4008.9</v>
      </c>
      <c r="J335" s="317">
        <v>4151.0999999999995</v>
      </c>
      <c r="K335" s="316">
        <v>3866.7</v>
      </c>
      <c r="L335" s="316">
        <v>3587.35</v>
      </c>
      <c r="M335" s="316">
        <v>5.1266800000000003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1343.8</v>
      </c>
      <c r="D336" s="317">
        <v>1358.6333333333334</v>
      </c>
      <c r="E336" s="317">
        <v>1317.2666666666669</v>
      </c>
      <c r="F336" s="317">
        <v>1290.7333333333333</v>
      </c>
      <c r="G336" s="317">
        <v>1249.3666666666668</v>
      </c>
      <c r="H336" s="317">
        <v>1385.166666666667</v>
      </c>
      <c r="I336" s="317">
        <v>1426.5333333333333</v>
      </c>
      <c r="J336" s="317">
        <v>1453.0666666666671</v>
      </c>
      <c r="K336" s="316">
        <v>1400</v>
      </c>
      <c r="L336" s="316">
        <v>1332.1</v>
      </c>
      <c r="M336" s="316">
        <v>1.19651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34.549999999999997</v>
      </c>
      <c r="D337" s="317">
        <v>34.416666666666664</v>
      </c>
      <c r="E337" s="317">
        <v>33.783333333333331</v>
      </c>
      <c r="F337" s="317">
        <v>33.016666666666666</v>
      </c>
      <c r="G337" s="317">
        <v>32.383333333333333</v>
      </c>
      <c r="H337" s="317">
        <v>35.18333333333333</v>
      </c>
      <c r="I337" s="317">
        <v>35.81666666666667</v>
      </c>
      <c r="J337" s="317">
        <v>36.583333333333329</v>
      </c>
      <c r="K337" s="316">
        <v>35.049999999999997</v>
      </c>
      <c r="L337" s="316">
        <v>33.65</v>
      </c>
      <c r="M337" s="316">
        <v>43.777509999999999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64.25</v>
      </c>
      <c r="D338" s="317">
        <v>63.583333333333336</v>
      </c>
      <c r="E338" s="317">
        <v>62.366666666666674</v>
      </c>
      <c r="F338" s="317">
        <v>60.483333333333341</v>
      </c>
      <c r="G338" s="317">
        <v>59.26666666666668</v>
      </c>
      <c r="H338" s="317">
        <v>65.466666666666669</v>
      </c>
      <c r="I338" s="317">
        <v>66.683333333333323</v>
      </c>
      <c r="J338" s="317">
        <v>68.566666666666663</v>
      </c>
      <c r="K338" s="316">
        <v>64.8</v>
      </c>
      <c r="L338" s="316">
        <v>61.7</v>
      </c>
      <c r="M338" s="316">
        <v>22.282309999999999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565.95000000000005</v>
      </c>
      <c r="D339" s="317">
        <v>561.9</v>
      </c>
      <c r="E339" s="317">
        <v>550.79999999999995</v>
      </c>
      <c r="F339" s="317">
        <v>535.65</v>
      </c>
      <c r="G339" s="317">
        <v>524.54999999999995</v>
      </c>
      <c r="H339" s="317">
        <v>577.04999999999995</v>
      </c>
      <c r="I339" s="317">
        <v>588.15000000000009</v>
      </c>
      <c r="J339" s="317">
        <v>603.29999999999995</v>
      </c>
      <c r="K339" s="316">
        <v>573</v>
      </c>
      <c r="L339" s="316">
        <v>546.75</v>
      </c>
      <c r="M339" s="316">
        <v>0.34794000000000003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16504.349999999999</v>
      </c>
      <c r="D340" s="317">
        <v>16669.883333333331</v>
      </c>
      <c r="E340" s="317">
        <v>16284.466666666664</v>
      </c>
      <c r="F340" s="317">
        <v>16064.583333333332</v>
      </c>
      <c r="G340" s="317">
        <v>15679.166666666664</v>
      </c>
      <c r="H340" s="317">
        <v>16889.766666666663</v>
      </c>
      <c r="I340" s="317">
        <v>17275.183333333334</v>
      </c>
      <c r="J340" s="317">
        <v>17495.066666666662</v>
      </c>
      <c r="K340" s="316">
        <v>17055.3</v>
      </c>
      <c r="L340" s="316">
        <v>16450</v>
      </c>
      <c r="M340" s="316">
        <v>1.15147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74.2</v>
      </c>
      <c r="D341" s="317">
        <v>75.266666666666666</v>
      </c>
      <c r="E341" s="317">
        <v>71.233333333333334</v>
      </c>
      <c r="F341" s="317">
        <v>68.266666666666666</v>
      </c>
      <c r="G341" s="317">
        <v>64.233333333333334</v>
      </c>
      <c r="H341" s="317">
        <v>78.233333333333334</v>
      </c>
      <c r="I341" s="317">
        <v>82.266666666666666</v>
      </c>
      <c r="J341" s="317">
        <v>85.233333333333334</v>
      </c>
      <c r="K341" s="316">
        <v>79.3</v>
      </c>
      <c r="L341" s="316">
        <v>72.3</v>
      </c>
      <c r="M341" s="316">
        <v>21.666429999999998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52.4</v>
      </c>
      <c r="D342" s="317">
        <v>52.616666666666667</v>
      </c>
      <c r="E342" s="317">
        <v>51.783333333333331</v>
      </c>
      <c r="F342" s="317">
        <v>51.166666666666664</v>
      </c>
      <c r="G342" s="317">
        <v>50.333333333333329</v>
      </c>
      <c r="H342" s="317">
        <v>53.233333333333334</v>
      </c>
      <c r="I342" s="317">
        <v>54.066666666666663</v>
      </c>
      <c r="J342" s="317">
        <v>54.683333333333337</v>
      </c>
      <c r="K342" s="316">
        <v>53.45</v>
      </c>
      <c r="L342" s="316">
        <v>52</v>
      </c>
      <c r="M342" s="316">
        <v>11.44754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677.6</v>
      </c>
      <c r="D343" s="317">
        <v>681.94999999999993</v>
      </c>
      <c r="E343" s="317">
        <v>670.64999999999986</v>
      </c>
      <c r="F343" s="317">
        <v>663.69999999999993</v>
      </c>
      <c r="G343" s="317">
        <v>652.39999999999986</v>
      </c>
      <c r="H343" s="317">
        <v>688.89999999999986</v>
      </c>
      <c r="I343" s="317">
        <v>700.19999999999982</v>
      </c>
      <c r="J343" s="317">
        <v>707.14999999999986</v>
      </c>
      <c r="K343" s="316">
        <v>693.25</v>
      </c>
      <c r="L343" s="316">
        <v>675</v>
      </c>
      <c r="M343" s="316">
        <v>1.9714799999999999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33.299999999999997</v>
      </c>
      <c r="D344" s="317">
        <v>33.283333333333331</v>
      </c>
      <c r="E344" s="317">
        <v>32.766666666666666</v>
      </c>
      <c r="F344" s="317">
        <v>32.233333333333334</v>
      </c>
      <c r="G344" s="317">
        <v>31.716666666666669</v>
      </c>
      <c r="H344" s="317">
        <v>33.816666666666663</v>
      </c>
      <c r="I344" s="317">
        <v>34.333333333333329</v>
      </c>
      <c r="J344" s="317">
        <v>34.86666666666666</v>
      </c>
      <c r="K344" s="316">
        <v>33.799999999999997</v>
      </c>
      <c r="L344" s="316">
        <v>32.75</v>
      </c>
      <c r="M344" s="316">
        <v>101.39807999999999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109.35</v>
      </c>
      <c r="D345" s="317">
        <v>110.26666666666667</v>
      </c>
      <c r="E345" s="317">
        <v>108.08333333333333</v>
      </c>
      <c r="F345" s="317">
        <v>106.81666666666666</v>
      </c>
      <c r="G345" s="317">
        <v>104.63333333333333</v>
      </c>
      <c r="H345" s="317">
        <v>111.53333333333333</v>
      </c>
      <c r="I345" s="317">
        <v>113.71666666666667</v>
      </c>
      <c r="J345" s="317">
        <v>114.98333333333333</v>
      </c>
      <c r="K345" s="316">
        <v>112.45</v>
      </c>
      <c r="L345" s="316">
        <v>109</v>
      </c>
      <c r="M345" s="316">
        <v>2.4162599999999999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1964.3</v>
      </c>
      <c r="D346" s="317">
        <v>1970.3999999999999</v>
      </c>
      <c r="E346" s="317">
        <v>1916.6499999999996</v>
      </c>
      <c r="F346" s="317">
        <v>1868.9999999999998</v>
      </c>
      <c r="G346" s="317">
        <v>1815.2499999999995</v>
      </c>
      <c r="H346" s="317">
        <v>2018.0499999999997</v>
      </c>
      <c r="I346" s="317">
        <v>2071.8000000000002</v>
      </c>
      <c r="J346" s="317">
        <v>2119.4499999999998</v>
      </c>
      <c r="K346" s="316">
        <v>2024.15</v>
      </c>
      <c r="L346" s="316">
        <v>1922.75</v>
      </c>
      <c r="M346" s="316">
        <v>6.123E-2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82.3</v>
      </c>
      <c r="D347" s="317">
        <v>81.7</v>
      </c>
      <c r="E347" s="317">
        <v>80.150000000000006</v>
      </c>
      <c r="F347" s="317">
        <v>78</v>
      </c>
      <c r="G347" s="317">
        <v>76.45</v>
      </c>
      <c r="H347" s="317">
        <v>83.850000000000009</v>
      </c>
      <c r="I347" s="317">
        <v>85.399999999999991</v>
      </c>
      <c r="J347" s="317">
        <v>87.550000000000011</v>
      </c>
      <c r="K347" s="316">
        <v>83.25</v>
      </c>
      <c r="L347" s="316">
        <v>79.55</v>
      </c>
      <c r="M347" s="316">
        <v>84.500360000000001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148.19999999999999</v>
      </c>
      <c r="D348" s="317">
        <v>148.58333333333334</v>
      </c>
      <c r="E348" s="317">
        <v>146.36666666666667</v>
      </c>
      <c r="F348" s="317">
        <v>144.53333333333333</v>
      </c>
      <c r="G348" s="317">
        <v>142.31666666666666</v>
      </c>
      <c r="H348" s="317">
        <v>150.41666666666669</v>
      </c>
      <c r="I348" s="317">
        <v>152.63333333333333</v>
      </c>
      <c r="J348" s="317">
        <v>154.4666666666667</v>
      </c>
      <c r="K348" s="316">
        <v>150.80000000000001</v>
      </c>
      <c r="L348" s="316">
        <v>146.75</v>
      </c>
      <c r="M348" s="316">
        <v>67.556330000000003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245.6</v>
      </c>
      <c r="D349" s="317">
        <v>239.35</v>
      </c>
      <c r="E349" s="317">
        <v>230.75</v>
      </c>
      <c r="F349" s="317">
        <v>215.9</v>
      </c>
      <c r="G349" s="317">
        <v>207.3</v>
      </c>
      <c r="H349" s="317">
        <v>254.2</v>
      </c>
      <c r="I349" s="317">
        <v>262.79999999999995</v>
      </c>
      <c r="J349" s="317">
        <v>277.64999999999998</v>
      </c>
      <c r="K349" s="316">
        <v>247.95</v>
      </c>
      <c r="L349" s="316">
        <v>224.5</v>
      </c>
      <c r="M349" s="316">
        <v>32.424399999999999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159</v>
      </c>
      <c r="D350" s="317">
        <v>158.25</v>
      </c>
      <c r="E350" s="317">
        <v>156.69999999999999</v>
      </c>
      <c r="F350" s="317">
        <v>154.39999999999998</v>
      </c>
      <c r="G350" s="317">
        <v>152.84999999999997</v>
      </c>
      <c r="H350" s="317">
        <v>160.55000000000001</v>
      </c>
      <c r="I350" s="317">
        <v>162.10000000000002</v>
      </c>
      <c r="J350" s="317">
        <v>164.40000000000003</v>
      </c>
      <c r="K350" s="316">
        <v>159.80000000000001</v>
      </c>
      <c r="L350" s="316">
        <v>155.94999999999999</v>
      </c>
      <c r="M350" s="316">
        <v>229.58742000000001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868.2</v>
      </c>
      <c r="D351" s="317">
        <v>866.91666666666663</v>
      </c>
      <c r="E351" s="317">
        <v>853.7833333333333</v>
      </c>
      <c r="F351" s="317">
        <v>839.36666666666667</v>
      </c>
      <c r="G351" s="317">
        <v>826.23333333333335</v>
      </c>
      <c r="H351" s="317">
        <v>881.33333333333326</v>
      </c>
      <c r="I351" s="317">
        <v>894.4666666666667</v>
      </c>
      <c r="J351" s="317">
        <v>908.88333333333321</v>
      </c>
      <c r="K351" s="316">
        <v>880.05</v>
      </c>
      <c r="L351" s="316">
        <v>852.5</v>
      </c>
      <c r="M351" s="316">
        <v>6.3387099999999998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3563.95</v>
      </c>
      <c r="D352" s="317">
        <v>3556.5666666666671</v>
      </c>
      <c r="E352" s="317">
        <v>3464.1333333333341</v>
      </c>
      <c r="F352" s="317">
        <v>3364.3166666666671</v>
      </c>
      <c r="G352" s="317">
        <v>3271.8833333333341</v>
      </c>
      <c r="H352" s="317">
        <v>3656.3833333333341</v>
      </c>
      <c r="I352" s="317">
        <v>3748.8166666666675</v>
      </c>
      <c r="J352" s="317">
        <v>3848.6333333333341</v>
      </c>
      <c r="K352" s="316">
        <v>3649</v>
      </c>
      <c r="L352" s="316">
        <v>3456.75</v>
      </c>
      <c r="M352" s="316">
        <v>2.0193099999999999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236.4</v>
      </c>
      <c r="D353" s="317">
        <v>233.35000000000002</v>
      </c>
      <c r="E353" s="317">
        <v>228.15000000000003</v>
      </c>
      <c r="F353" s="317">
        <v>219.9</v>
      </c>
      <c r="G353" s="317">
        <v>214.70000000000002</v>
      </c>
      <c r="H353" s="317">
        <v>241.60000000000005</v>
      </c>
      <c r="I353" s="317">
        <v>246.80000000000004</v>
      </c>
      <c r="J353" s="317">
        <v>255.05000000000007</v>
      </c>
      <c r="K353" s="316">
        <v>238.55</v>
      </c>
      <c r="L353" s="316">
        <v>225.1</v>
      </c>
      <c r="M353" s="316">
        <v>16.881799999999998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164.75</v>
      </c>
      <c r="D354" s="317">
        <v>164.93333333333334</v>
      </c>
      <c r="E354" s="317">
        <v>162.56666666666666</v>
      </c>
      <c r="F354" s="317">
        <v>160.38333333333333</v>
      </c>
      <c r="G354" s="317">
        <v>158.01666666666665</v>
      </c>
      <c r="H354" s="317">
        <v>167.11666666666667</v>
      </c>
      <c r="I354" s="317">
        <v>169.48333333333335</v>
      </c>
      <c r="J354" s="317">
        <v>171.66666666666669</v>
      </c>
      <c r="K354" s="316">
        <v>167.3</v>
      </c>
      <c r="L354" s="316">
        <v>162.75</v>
      </c>
      <c r="M354" s="316">
        <v>99.527749999999997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317.45</v>
      </c>
      <c r="D355" s="317">
        <v>313.7</v>
      </c>
      <c r="E355" s="317">
        <v>304.79999999999995</v>
      </c>
      <c r="F355" s="317">
        <v>292.14999999999998</v>
      </c>
      <c r="G355" s="317">
        <v>283.24999999999994</v>
      </c>
      <c r="H355" s="317">
        <v>326.34999999999997</v>
      </c>
      <c r="I355" s="317">
        <v>335.24999999999994</v>
      </c>
      <c r="J355" s="317">
        <v>347.9</v>
      </c>
      <c r="K355" s="316">
        <v>322.60000000000002</v>
      </c>
      <c r="L355" s="316">
        <v>301.05</v>
      </c>
      <c r="M355" s="316">
        <v>2.9334500000000001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42619.95</v>
      </c>
      <c r="D356" s="317">
        <v>43304.299999999996</v>
      </c>
      <c r="E356" s="317">
        <v>41718.599999999991</v>
      </c>
      <c r="F356" s="317">
        <v>40817.249999999993</v>
      </c>
      <c r="G356" s="317">
        <v>39231.549999999988</v>
      </c>
      <c r="H356" s="317">
        <v>44205.649999999994</v>
      </c>
      <c r="I356" s="317">
        <v>45791.349999999991</v>
      </c>
      <c r="J356" s="317">
        <v>46692.7</v>
      </c>
      <c r="K356" s="316">
        <v>44890</v>
      </c>
      <c r="L356" s="316">
        <v>42402.95</v>
      </c>
      <c r="M356" s="316">
        <v>0.25921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105</v>
      </c>
      <c r="D357" s="317">
        <v>104.39999999999999</v>
      </c>
      <c r="E357" s="317">
        <v>102.64999999999998</v>
      </c>
      <c r="F357" s="317">
        <v>100.29999999999998</v>
      </c>
      <c r="G357" s="317">
        <v>98.549999999999969</v>
      </c>
      <c r="H357" s="317">
        <v>106.74999999999999</v>
      </c>
      <c r="I357" s="317">
        <v>108.50000000000001</v>
      </c>
      <c r="J357" s="317">
        <v>110.85</v>
      </c>
      <c r="K357" s="316">
        <v>106.15</v>
      </c>
      <c r="L357" s="316">
        <v>102.05</v>
      </c>
      <c r="M357" s="316">
        <v>11.5481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1965.45</v>
      </c>
      <c r="D358" s="317">
        <v>1957.5500000000002</v>
      </c>
      <c r="E358" s="317">
        <v>1932.7000000000003</v>
      </c>
      <c r="F358" s="317">
        <v>1899.95</v>
      </c>
      <c r="G358" s="317">
        <v>1875.1000000000001</v>
      </c>
      <c r="H358" s="317">
        <v>1990.3000000000004</v>
      </c>
      <c r="I358" s="317">
        <v>2015.1500000000003</v>
      </c>
      <c r="J358" s="317">
        <v>2047.9000000000005</v>
      </c>
      <c r="K358" s="316">
        <v>1982.4</v>
      </c>
      <c r="L358" s="316">
        <v>1924.8</v>
      </c>
      <c r="M358" s="316">
        <v>3.1140099999999999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3992.15</v>
      </c>
      <c r="D359" s="317">
        <v>4005.4166666666665</v>
      </c>
      <c r="E359" s="317">
        <v>3890.7833333333328</v>
      </c>
      <c r="F359" s="317">
        <v>3789.4166666666665</v>
      </c>
      <c r="G359" s="317">
        <v>3674.7833333333328</v>
      </c>
      <c r="H359" s="317">
        <v>4106.7833333333328</v>
      </c>
      <c r="I359" s="317">
        <v>4221.416666666667</v>
      </c>
      <c r="J359" s="317">
        <v>4322.7833333333328</v>
      </c>
      <c r="K359" s="316">
        <v>4120.05</v>
      </c>
      <c r="L359" s="316">
        <v>3904.05</v>
      </c>
      <c r="M359" s="316">
        <v>2.1652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216.35</v>
      </c>
      <c r="D360" s="317">
        <v>215.63333333333333</v>
      </c>
      <c r="E360" s="317">
        <v>213.61666666666665</v>
      </c>
      <c r="F360" s="317">
        <v>210.88333333333333</v>
      </c>
      <c r="G360" s="317">
        <v>208.86666666666665</v>
      </c>
      <c r="H360" s="317">
        <v>218.36666666666665</v>
      </c>
      <c r="I360" s="317">
        <v>220.3833333333333</v>
      </c>
      <c r="J360" s="317">
        <v>223.11666666666665</v>
      </c>
      <c r="K360" s="316">
        <v>217.65</v>
      </c>
      <c r="L360" s="316">
        <v>212.9</v>
      </c>
      <c r="M360" s="316">
        <v>28.240310000000001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112</v>
      </c>
      <c r="D361" s="317">
        <v>111.86666666666667</v>
      </c>
      <c r="E361" s="317">
        <v>110.48333333333335</v>
      </c>
      <c r="F361" s="317">
        <v>108.96666666666667</v>
      </c>
      <c r="G361" s="317">
        <v>107.58333333333334</v>
      </c>
      <c r="H361" s="317">
        <v>113.38333333333335</v>
      </c>
      <c r="I361" s="317">
        <v>114.76666666666668</v>
      </c>
      <c r="J361" s="317">
        <v>116.28333333333336</v>
      </c>
      <c r="K361" s="316">
        <v>113.25</v>
      </c>
      <c r="L361" s="316">
        <v>110.35</v>
      </c>
      <c r="M361" s="316">
        <v>34.606439999999999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4260.3999999999996</v>
      </c>
      <c r="D362" s="317">
        <v>4267.45</v>
      </c>
      <c r="E362" s="317">
        <v>4147.95</v>
      </c>
      <c r="F362" s="317">
        <v>4035.5</v>
      </c>
      <c r="G362" s="317">
        <v>3916</v>
      </c>
      <c r="H362" s="317">
        <v>4379.8999999999996</v>
      </c>
      <c r="I362" s="317">
        <v>4499.3999999999996</v>
      </c>
      <c r="J362" s="317">
        <v>4611.8499999999995</v>
      </c>
      <c r="K362" s="316">
        <v>4386.95</v>
      </c>
      <c r="L362" s="316">
        <v>4155</v>
      </c>
      <c r="M362" s="316">
        <v>0.36410999999999999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13673.85</v>
      </c>
      <c r="D363" s="317">
        <v>13625.066666666666</v>
      </c>
      <c r="E363" s="317">
        <v>13450.133333333331</v>
      </c>
      <c r="F363" s="317">
        <v>13226.416666666666</v>
      </c>
      <c r="G363" s="317">
        <v>13051.483333333332</v>
      </c>
      <c r="H363" s="317">
        <v>13848.783333333331</v>
      </c>
      <c r="I363" s="317">
        <v>14023.716666666665</v>
      </c>
      <c r="J363" s="317">
        <v>14247.433333333331</v>
      </c>
      <c r="K363" s="316">
        <v>13800</v>
      </c>
      <c r="L363" s="316">
        <v>13401.35</v>
      </c>
      <c r="M363" s="316">
        <v>5.5E-2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4388.5</v>
      </c>
      <c r="D364" s="317">
        <v>4367.5</v>
      </c>
      <c r="E364" s="317">
        <v>4297.8500000000004</v>
      </c>
      <c r="F364" s="317">
        <v>4207.2000000000007</v>
      </c>
      <c r="G364" s="317">
        <v>4137.5500000000011</v>
      </c>
      <c r="H364" s="317">
        <v>4458.1499999999996</v>
      </c>
      <c r="I364" s="317">
        <v>4527.7999999999993</v>
      </c>
      <c r="J364" s="317">
        <v>4618.4499999999989</v>
      </c>
      <c r="K364" s="316">
        <v>4437.1499999999996</v>
      </c>
      <c r="L364" s="316">
        <v>4276.8500000000004</v>
      </c>
      <c r="M364" s="316">
        <v>0.61931999999999998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1058</v>
      </c>
      <c r="D365" s="317">
        <v>1052.8</v>
      </c>
      <c r="E365" s="317">
        <v>1035.8</v>
      </c>
      <c r="F365" s="317">
        <v>1013.5999999999999</v>
      </c>
      <c r="G365" s="317">
        <v>996.59999999999991</v>
      </c>
      <c r="H365" s="317">
        <v>1075</v>
      </c>
      <c r="I365" s="317">
        <v>1092</v>
      </c>
      <c r="J365" s="317">
        <v>1114.2</v>
      </c>
      <c r="K365" s="316">
        <v>1069.8</v>
      </c>
      <c r="L365" s="316">
        <v>1030.5999999999999</v>
      </c>
      <c r="M365" s="316">
        <v>1.1783999999999999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2199.4499999999998</v>
      </c>
      <c r="D366" s="317">
        <v>2209.5</v>
      </c>
      <c r="E366" s="317">
        <v>2181</v>
      </c>
      <c r="F366" s="317">
        <v>2162.5500000000002</v>
      </c>
      <c r="G366" s="317">
        <v>2134.0500000000002</v>
      </c>
      <c r="H366" s="317">
        <v>2227.9499999999998</v>
      </c>
      <c r="I366" s="317">
        <v>2256.4499999999998</v>
      </c>
      <c r="J366" s="317">
        <v>2274.8999999999996</v>
      </c>
      <c r="K366" s="316">
        <v>2238</v>
      </c>
      <c r="L366" s="316">
        <v>2191.0500000000002</v>
      </c>
      <c r="M366" s="316">
        <v>3.8902399999999999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2560.9</v>
      </c>
      <c r="D367" s="317">
        <v>2581.15</v>
      </c>
      <c r="E367" s="317">
        <v>2529.1000000000004</v>
      </c>
      <c r="F367" s="317">
        <v>2497.3000000000002</v>
      </c>
      <c r="G367" s="317">
        <v>2445.2500000000005</v>
      </c>
      <c r="H367" s="317">
        <v>2612.9500000000003</v>
      </c>
      <c r="I367" s="317">
        <v>2665.0000000000005</v>
      </c>
      <c r="J367" s="317">
        <v>2696.8</v>
      </c>
      <c r="K367" s="316">
        <v>2633.2</v>
      </c>
      <c r="L367" s="316">
        <v>2549.35</v>
      </c>
      <c r="M367" s="316">
        <v>1.5427900000000001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33.5</v>
      </c>
      <c r="D368" s="317">
        <v>33.483333333333327</v>
      </c>
      <c r="E368" s="317">
        <v>33.116666666666653</v>
      </c>
      <c r="F368" s="317">
        <v>32.733333333333327</v>
      </c>
      <c r="G368" s="317">
        <v>32.366666666666653</v>
      </c>
      <c r="H368" s="317">
        <v>33.866666666666653</v>
      </c>
      <c r="I368" s="317">
        <v>34.233333333333327</v>
      </c>
      <c r="J368" s="317">
        <v>34.616666666666653</v>
      </c>
      <c r="K368" s="316">
        <v>33.85</v>
      </c>
      <c r="L368" s="316">
        <v>33.1</v>
      </c>
      <c r="M368" s="316">
        <v>320.33407999999997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340.45</v>
      </c>
      <c r="D369" s="317">
        <v>341.76666666666665</v>
      </c>
      <c r="E369" s="317">
        <v>336.68333333333328</v>
      </c>
      <c r="F369" s="317">
        <v>332.91666666666663</v>
      </c>
      <c r="G369" s="317">
        <v>327.83333333333326</v>
      </c>
      <c r="H369" s="317">
        <v>345.5333333333333</v>
      </c>
      <c r="I369" s="317">
        <v>350.61666666666667</v>
      </c>
      <c r="J369" s="317">
        <v>354.38333333333333</v>
      </c>
      <c r="K369" s="316">
        <v>346.85</v>
      </c>
      <c r="L369" s="316">
        <v>338</v>
      </c>
      <c r="M369" s="316">
        <v>1.7279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245.7</v>
      </c>
      <c r="D370" s="317">
        <v>247.53333333333333</v>
      </c>
      <c r="E370" s="317">
        <v>243.16666666666666</v>
      </c>
      <c r="F370" s="317">
        <v>240.63333333333333</v>
      </c>
      <c r="G370" s="317">
        <v>236.26666666666665</v>
      </c>
      <c r="H370" s="317">
        <v>250.06666666666666</v>
      </c>
      <c r="I370" s="317">
        <v>254.43333333333334</v>
      </c>
      <c r="J370" s="317">
        <v>256.9666666666667</v>
      </c>
      <c r="K370" s="316">
        <v>251.9</v>
      </c>
      <c r="L370" s="316">
        <v>245</v>
      </c>
      <c r="M370" s="316">
        <v>1.5567899999999999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2437.9</v>
      </c>
      <c r="D371" s="317">
        <v>2425.5833333333335</v>
      </c>
      <c r="E371" s="317">
        <v>2392.3166666666671</v>
      </c>
      <c r="F371" s="317">
        <v>2346.7333333333336</v>
      </c>
      <c r="G371" s="317">
        <v>2313.4666666666672</v>
      </c>
      <c r="H371" s="317">
        <v>2471.166666666667</v>
      </c>
      <c r="I371" s="317">
        <v>2504.4333333333334</v>
      </c>
      <c r="J371" s="317">
        <v>2550.0166666666669</v>
      </c>
      <c r="K371" s="316">
        <v>2458.85</v>
      </c>
      <c r="L371" s="316">
        <v>2380</v>
      </c>
      <c r="M371" s="316">
        <v>2.42815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778.9</v>
      </c>
      <c r="D372" s="317">
        <v>788.41666666666663</v>
      </c>
      <c r="E372" s="317">
        <v>752.83333333333326</v>
      </c>
      <c r="F372" s="317">
        <v>726.76666666666665</v>
      </c>
      <c r="G372" s="317">
        <v>691.18333333333328</v>
      </c>
      <c r="H372" s="317">
        <v>814.48333333333323</v>
      </c>
      <c r="I372" s="317">
        <v>850.06666666666649</v>
      </c>
      <c r="J372" s="317">
        <v>876.13333333333321</v>
      </c>
      <c r="K372" s="316">
        <v>824</v>
      </c>
      <c r="L372" s="316">
        <v>762.35</v>
      </c>
      <c r="M372" s="316">
        <v>0.53583999999999998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2373.5</v>
      </c>
      <c r="D373" s="317">
        <v>2388.5</v>
      </c>
      <c r="E373" s="317">
        <v>2307</v>
      </c>
      <c r="F373" s="317">
        <v>2240.5</v>
      </c>
      <c r="G373" s="317">
        <v>2159</v>
      </c>
      <c r="H373" s="317">
        <v>2455</v>
      </c>
      <c r="I373" s="317">
        <v>2536.5</v>
      </c>
      <c r="J373" s="317">
        <v>2603</v>
      </c>
      <c r="K373" s="316">
        <v>2470</v>
      </c>
      <c r="L373" s="316">
        <v>2322</v>
      </c>
      <c r="M373" s="316">
        <v>2.0619299999999998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253.15</v>
      </c>
      <c r="D374" s="317">
        <v>257.38333333333333</v>
      </c>
      <c r="E374" s="317">
        <v>247.11666666666667</v>
      </c>
      <c r="F374" s="317">
        <v>241.08333333333334</v>
      </c>
      <c r="G374" s="317">
        <v>230.81666666666669</v>
      </c>
      <c r="H374" s="317">
        <v>263.41666666666663</v>
      </c>
      <c r="I374" s="317">
        <v>273.68333333333328</v>
      </c>
      <c r="J374" s="317">
        <v>279.71666666666664</v>
      </c>
      <c r="K374" s="316">
        <v>267.64999999999998</v>
      </c>
      <c r="L374" s="316">
        <v>251.35</v>
      </c>
      <c r="M374" s="316">
        <v>43.154179999999997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245.15</v>
      </c>
      <c r="D375" s="317">
        <v>242.41666666666666</v>
      </c>
      <c r="E375" s="317">
        <v>238.38333333333333</v>
      </c>
      <c r="F375" s="317">
        <v>231.61666666666667</v>
      </c>
      <c r="G375" s="317">
        <v>227.58333333333334</v>
      </c>
      <c r="H375" s="317">
        <v>249.18333333333331</v>
      </c>
      <c r="I375" s="317">
        <v>253.21666666666667</v>
      </c>
      <c r="J375" s="317">
        <v>259.98333333333329</v>
      </c>
      <c r="K375" s="316">
        <v>246.45</v>
      </c>
      <c r="L375" s="316">
        <v>235.65</v>
      </c>
      <c r="M375" s="316">
        <v>405.89105000000001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2931.45</v>
      </c>
      <c r="D376" s="317">
        <v>2946.5333333333328</v>
      </c>
      <c r="E376" s="317">
        <v>2887.1166666666659</v>
      </c>
      <c r="F376" s="317">
        <v>2842.7833333333328</v>
      </c>
      <c r="G376" s="317">
        <v>2783.3666666666659</v>
      </c>
      <c r="H376" s="317">
        <v>2990.8666666666659</v>
      </c>
      <c r="I376" s="317">
        <v>3050.2833333333328</v>
      </c>
      <c r="J376" s="317">
        <v>3094.6166666666659</v>
      </c>
      <c r="K376" s="316">
        <v>3005.95</v>
      </c>
      <c r="L376" s="316">
        <v>2902.2</v>
      </c>
      <c r="M376" s="316">
        <v>0.26927000000000001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367.65</v>
      </c>
      <c r="D377" s="317">
        <v>369.5333333333333</v>
      </c>
      <c r="E377" s="317">
        <v>363.36666666666662</v>
      </c>
      <c r="F377" s="317">
        <v>359.08333333333331</v>
      </c>
      <c r="G377" s="317">
        <v>352.91666666666663</v>
      </c>
      <c r="H377" s="317">
        <v>373.81666666666661</v>
      </c>
      <c r="I377" s="317">
        <v>379.98333333333335</v>
      </c>
      <c r="J377" s="317">
        <v>384.26666666666659</v>
      </c>
      <c r="K377" s="316">
        <v>375.7</v>
      </c>
      <c r="L377" s="316">
        <v>365.25</v>
      </c>
      <c r="M377" s="316">
        <v>5.3770499999999997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446.6</v>
      </c>
      <c r="D378" s="317">
        <v>447.68333333333334</v>
      </c>
      <c r="E378" s="317">
        <v>439.4666666666667</v>
      </c>
      <c r="F378" s="317">
        <v>432.33333333333337</v>
      </c>
      <c r="G378" s="317">
        <v>424.11666666666673</v>
      </c>
      <c r="H378" s="317">
        <v>454.81666666666666</v>
      </c>
      <c r="I378" s="317">
        <v>463.03333333333325</v>
      </c>
      <c r="J378" s="317">
        <v>470.16666666666663</v>
      </c>
      <c r="K378" s="316">
        <v>455.9</v>
      </c>
      <c r="L378" s="316">
        <v>440.55</v>
      </c>
      <c r="M378" s="316">
        <v>6.5249899999999998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647.35</v>
      </c>
      <c r="D379" s="317">
        <v>645.7833333333333</v>
      </c>
      <c r="E379" s="317">
        <v>631.56666666666661</v>
      </c>
      <c r="F379" s="317">
        <v>615.7833333333333</v>
      </c>
      <c r="G379" s="317">
        <v>601.56666666666661</v>
      </c>
      <c r="H379" s="317">
        <v>661.56666666666661</v>
      </c>
      <c r="I379" s="317">
        <v>675.7833333333333</v>
      </c>
      <c r="J379" s="317">
        <v>691.56666666666661</v>
      </c>
      <c r="K379" s="316">
        <v>660</v>
      </c>
      <c r="L379" s="316">
        <v>630</v>
      </c>
      <c r="M379" s="316">
        <v>1.3134999999999999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109</v>
      </c>
      <c r="D380" s="317">
        <v>108.21666666666665</v>
      </c>
      <c r="E380" s="317">
        <v>105.83333333333331</v>
      </c>
      <c r="F380" s="317">
        <v>102.66666666666666</v>
      </c>
      <c r="G380" s="317">
        <v>100.28333333333332</v>
      </c>
      <c r="H380" s="317">
        <v>111.38333333333331</v>
      </c>
      <c r="I380" s="317">
        <v>113.76666666666667</v>
      </c>
      <c r="J380" s="317">
        <v>116.93333333333331</v>
      </c>
      <c r="K380" s="316">
        <v>110.6</v>
      </c>
      <c r="L380" s="316">
        <v>105.05</v>
      </c>
      <c r="M380" s="316">
        <v>4.3172600000000001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1705.9</v>
      </c>
      <c r="D381" s="317">
        <v>1707.95</v>
      </c>
      <c r="E381" s="317">
        <v>1671.9</v>
      </c>
      <c r="F381" s="317">
        <v>1637.9</v>
      </c>
      <c r="G381" s="317">
        <v>1601.8500000000001</v>
      </c>
      <c r="H381" s="317">
        <v>1741.95</v>
      </c>
      <c r="I381" s="317">
        <v>1777.9999999999998</v>
      </c>
      <c r="J381" s="317">
        <v>1812</v>
      </c>
      <c r="K381" s="316">
        <v>1744</v>
      </c>
      <c r="L381" s="316">
        <v>1673.95</v>
      </c>
      <c r="M381" s="316">
        <v>14.670070000000001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679.5</v>
      </c>
      <c r="D382" s="317">
        <v>678.36666666666667</v>
      </c>
      <c r="E382" s="317">
        <v>657.7833333333333</v>
      </c>
      <c r="F382" s="317">
        <v>636.06666666666661</v>
      </c>
      <c r="G382" s="317">
        <v>615.48333333333323</v>
      </c>
      <c r="H382" s="317">
        <v>700.08333333333337</v>
      </c>
      <c r="I382" s="317">
        <v>720.66666666666663</v>
      </c>
      <c r="J382" s="317">
        <v>742.38333333333344</v>
      </c>
      <c r="K382" s="316">
        <v>698.95</v>
      </c>
      <c r="L382" s="316">
        <v>656.65</v>
      </c>
      <c r="M382" s="316">
        <v>2.1428799999999999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808.75</v>
      </c>
      <c r="D383" s="317">
        <v>813.18333333333339</v>
      </c>
      <c r="E383" s="317">
        <v>797.76666666666677</v>
      </c>
      <c r="F383" s="317">
        <v>786.78333333333342</v>
      </c>
      <c r="G383" s="317">
        <v>771.36666666666679</v>
      </c>
      <c r="H383" s="317">
        <v>824.16666666666674</v>
      </c>
      <c r="I383" s="317">
        <v>839.58333333333326</v>
      </c>
      <c r="J383" s="317">
        <v>850.56666666666672</v>
      </c>
      <c r="K383" s="316">
        <v>828.6</v>
      </c>
      <c r="L383" s="316">
        <v>802.2</v>
      </c>
      <c r="M383" s="316">
        <v>1.41659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98.6</v>
      </c>
      <c r="D384" s="317">
        <v>99.566666666666663</v>
      </c>
      <c r="E384" s="317">
        <v>97.133333333333326</v>
      </c>
      <c r="F384" s="317">
        <v>95.666666666666657</v>
      </c>
      <c r="G384" s="317">
        <v>93.23333333333332</v>
      </c>
      <c r="H384" s="317">
        <v>101.03333333333333</v>
      </c>
      <c r="I384" s="317">
        <v>103.46666666666667</v>
      </c>
      <c r="J384" s="317">
        <v>104.93333333333334</v>
      </c>
      <c r="K384" s="316">
        <v>102</v>
      </c>
      <c r="L384" s="316">
        <v>98.1</v>
      </c>
      <c r="M384" s="316">
        <v>6.7782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163.75</v>
      </c>
      <c r="D385" s="317">
        <v>164.41666666666666</v>
      </c>
      <c r="E385" s="317">
        <v>159.98333333333332</v>
      </c>
      <c r="F385" s="317">
        <v>156.21666666666667</v>
      </c>
      <c r="G385" s="317">
        <v>151.78333333333333</v>
      </c>
      <c r="H385" s="317">
        <v>168.18333333333331</v>
      </c>
      <c r="I385" s="317">
        <v>172.61666666666665</v>
      </c>
      <c r="J385" s="317">
        <v>176.3833333333333</v>
      </c>
      <c r="K385" s="316">
        <v>168.85</v>
      </c>
      <c r="L385" s="316">
        <v>160.65</v>
      </c>
      <c r="M385" s="316">
        <v>20.48499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577.5</v>
      </c>
      <c r="D386" s="317">
        <v>579.83333333333337</v>
      </c>
      <c r="E386" s="317">
        <v>572.66666666666674</v>
      </c>
      <c r="F386" s="317">
        <v>567.83333333333337</v>
      </c>
      <c r="G386" s="317">
        <v>560.66666666666674</v>
      </c>
      <c r="H386" s="317">
        <v>584.66666666666674</v>
      </c>
      <c r="I386" s="317">
        <v>591.83333333333348</v>
      </c>
      <c r="J386" s="317">
        <v>596.66666666666674</v>
      </c>
      <c r="K386" s="316">
        <v>587</v>
      </c>
      <c r="L386" s="316">
        <v>575</v>
      </c>
      <c r="M386" s="316">
        <v>0.67132000000000003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212.55</v>
      </c>
      <c r="D387" s="317">
        <v>214.65</v>
      </c>
      <c r="E387" s="317">
        <v>207.9</v>
      </c>
      <c r="F387" s="317">
        <v>203.25</v>
      </c>
      <c r="G387" s="317">
        <v>196.5</v>
      </c>
      <c r="H387" s="317">
        <v>219.3</v>
      </c>
      <c r="I387" s="317">
        <v>226.05</v>
      </c>
      <c r="J387" s="317">
        <v>230.70000000000002</v>
      </c>
      <c r="K387" s="316">
        <v>221.4</v>
      </c>
      <c r="L387" s="316">
        <v>210</v>
      </c>
      <c r="M387" s="316">
        <v>5.1999000000000004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721.7</v>
      </c>
      <c r="D388" s="317">
        <v>718.5</v>
      </c>
      <c r="E388" s="317">
        <v>709.5</v>
      </c>
      <c r="F388" s="317">
        <v>697.3</v>
      </c>
      <c r="G388" s="317">
        <v>688.3</v>
      </c>
      <c r="H388" s="317">
        <v>730.7</v>
      </c>
      <c r="I388" s="317">
        <v>739.7</v>
      </c>
      <c r="J388" s="317">
        <v>751.90000000000009</v>
      </c>
      <c r="K388" s="316">
        <v>727.5</v>
      </c>
      <c r="L388" s="316">
        <v>706.3</v>
      </c>
      <c r="M388" s="316">
        <v>2.3535599999999999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2227.6999999999998</v>
      </c>
      <c r="D389" s="317">
        <v>2225.2833333333333</v>
      </c>
      <c r="E389" s="317">
        <v>2181.5666666666666</v>
      </c>
      <c r="F389" s="317">
        <v>2135.4333333333334</v>
      </c>
      <c r="G389" s="317">
        <v>2091.7166666666667</v>
      </c>
      <c r="H389" s="317">
        <v>2271.4166666666665</v>
      </c>
      <c r="I389" s="317">
        <v>2315.1333333333328</v>
      </c>
      <c r="J389" s="317">
        <v>2361.2666666666664</v>
      </c>
      <c r="K389" s="316">
        <v>2269</v>
      </c>
      <c r="L389" s="316">
        <v>2179.15</v>
      </c>
      <c r="M389" s="316">
        <v>0.12026000000000001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94.15</v>
      </c>
      <c r="D390" s="317">
        <v>94.399999999999991</v>
      </c>
      <c r="E390" s="317">
        <v>92.499999999999986</v>
      </c>
      <c r="F390" s="317">
        <v>90.85</v>
      </c>
      <c r="G390" s="317">
        <v>88.949999999999989</v>
      </c>
      <c r="H390" s="317">
        <v>96.049999999999983</v>
      </c>
      <c r="I390" s="317">
        <v>97.949999999999989</v>
      </c>
      <c r="J390" s="317">
        <v>99.59999999999998</v>
      </c>
      <c r="K390" s="316">
        <v>96.3</v>
      </c>
      <c r="L390" s="316">
        <v>92.75</v>
      </c>
      <c r="M390" s="316">
        <v>16.03464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112.2</v>
      </c>
      <c r="D391" s="317">
        <v>112.08333333333333</v>
      </c>
      <c r="E391" s="317">
        <v>109.41666666666666</v>
      </c>
      <c r="F391" s="317">
        <v>106.63333333333333</v>
      </c>
      <c r="G391" s="317">
        <v>103.96666666666665</v>
      </c>
      <c r="H391" s="317">
        <v>114.86666666666666</v>
      </c>
      <c r="I391" s="317">
        <v>117.53333333333332</v>
      </c>
      <c r="J391" s="317">
        <v>120.31666666666666</v>
      </c>
      <c r="K391" s="316">
        <v>114.75</v>
      </c>
      <c r="L391" s="316">
        <v>109.3</v>
      </c>
      <c r="M391" s="316">
        <v>162.84924000000001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89.7</v>
      </c>
      <c r="D392" s="317">
        <v>90.15000000000002</v>
      </c>
      <c r="E392" s="317">
        <v>87.900000000000034</v>
      </c>
      <c r="F392" s="317">
        <v>86.100000000000009</v>
      </c>
      <c r="G392" s="317">
        <v>83.850000000000023</v>
      </c>
      <c r="H392" s="317">
        <v>91.950000000000045</v>
      </c>
      <c r="I392" s="317">
        <v>94.200000000000017</v>
      </c>
      <c r="J392" s="317">
        <v>96.000000000000057</v>
      </c>
      <c r="K392" s="316">
        <v>92.4</v>
      </c>
      <c r="L392" s="316">
        <v>88.35</v>
      </c>
      <c r="M392" s="316">
        <v>65.965999999999994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121.95</v>
      </c>
      <c r="D393" s="317">
        <v>121.58333333333333</v>
      </c>
      <c r="E393" s="317">
        <v>119.86666666666666</v>
      </c>
      <c r="F393" s="317">
        <v>117.78333333333333</v>
      </c>
      <c r="G393" s="317">
        <v>116.06666666666666</v>
      </c>
      <c r="H393" s="317">
        <v>123.66666666666666</v>
      </c>
      <c r="I393" s="317">
        <v>125.38333333333333</v>
      </c>
      <c r="J393" s="317">
        <v>127.46666666666665</v>
      </c>
      <c r="K393" s="316">
        <v>123.3</v>
      </c>
      <c r="L393" s="316">
        <v>119.5</v>
      </c>
      <c r="M393" s="316">
        <v>37.495869999999996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141.65</v>
      </c>
      <c r="D394" s="317">
        <v>139.61666666666667</v>
      </c>
      <c r="E394" s="317">
        <v>136.53333333333336</v>
      </c>
      <c r="F394" s="317">
        <v>131.41666666666669</v>
      </c>
      <c r="G394" s="317">
        <v>128.33333333333337</v>
      </c>
      <c r="H394" s="317">
        <v>144.73333333333335</v>
      </c>
      <c r="I394" s="317">
        <v>147.81666666666666</v>
      </c>
      <c r="J394" s="317">
        <v>152.93333333333334</v>
      </c>
      <c r="K394" s="316">
        <v>142.69999999999999</v>
      </c>
      <c r="L394" s="316">
        <v>134.5</v>
      </c>
      <c r="M394" s="316">
        <v>38.450339999999997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1085.3499999999999</v>
      </c>
      <c r="D395" s="317">
        <v>1074.6166666666668</v>
      </c>
      <c r="E395" s="317">
        <v>1057.2833333333335</v>
      </c>
      <c r="F395" s="317">
        <v>1029.2166666666667</v>
      </c>
      <c r="G395" s="317">
        <v>1011.8833333333334</v>
      </c>
      <c r="H395" s="317">
        <v>1102.6833333333336</v>
      </c>
      <c r="I395" s="317">
        <v>1120.0166666666667</v>
      </c>
      <c r="J395" s="317">
        <v>1148.0833333333337</v>
      </c>
      <c r="K395" s="316">
        <v>1091.95</v>
      </c>
      <c r="L395" s="316">
        <v>1046.55</v>
      </c>
      <c r="M395" s="316">
        <v>1.2464200000000001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2518.3000000000002</v>
      </c>
      <c r="D396" s="317">
        <v>2540.7999999999997</v>
      </c>
      <c r="E396" s="317">
        <v>2484.4999999999995</v>
      </c>
      <c r="F396" s="317">
        <v>2450.6999999999998</v>
      </c>
      <c r="G396" s="317">
        <v>2394.3999999999996</v>
      </c>
      <c r="H396" s="317">
        <v>2574.5999999999995</v>
      </c>
      <c r="I396" s="317">
        <v>2630.8999999999996</v>
      </c>
      <c r="J396" s="317">
        <v>2664.6999999999994</v>
      </c>
      <c r="K396" s="316">
        <v>2597.1</v>
      </c>
      <c r="L396" s="316">
        <v>2507</v>
      </c>
      <c r="M396" s="316">
        <v>83.456490000000002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550.35</v>
      </c>
      <c r="D397" s="317">
        <v>554.43333333333328</v>
      </c>
      <c r="E397" s="317">
        <v>539.86666666666656</v>
      </c>
      <c r="F397" s="317">
        <v>529.38333333333333</v>
      </c>
      <c r="G397" s="317">
        <v>514.81666666666661</v>
      </c>
      <c r="H397" s="317">
        <v>564.91666666666652</v>
      </c>
      <c r="I397" s="317">
        <v>579.48333333333335</v>
      </c>
      <c r="J397" s="317">
        <v>589.96666666666647</v>
      </c>
      <c r="K397" s="316">
        <v>569</v>
      </c>
      <c r="L397" s="316">
        <v>543.95000000000005</v>
      </c>
      <c r="M397" s="316">
        <v>1.7111400000000001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256.14999999999998</v>
      </c>
      <c r="D398" s="317">
        <v>255.9</v>
      </c>
      <c r="E398" s="317">
        <v>253.7</v>
      </c>
      <c r="F398" s="317">
        <v>251.24999999999997</v>
      </c>
      <c r="G398" s="317">
        <v>249.04999999999995</v>
      </c>
      <c r="H398" s="317">
        <v>258.35000000000002</v>
      </c>
      <c r="I398" s="317">
        <v>260.55</v>
      </c>
      <c r="J398" s="317">
        <v>263.00000000000006</v>
      </c>
      <c r="K398" s="316">
        <v>258.10000000000002</v>
      </c>
      <c r="L398" s="316">
        <v>253.45</v>
      </c>
      <c r="M398" s="316">
        <v>1.04915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900</v>
      </c>
      <c r="D399" s="317">
        <v>890.98333333333323</v>
      </c>
      <c r="E399" s="317">
        <v>876.96666666666647</v>
      </c>
      <c r="F399" s="317">
        <v>853.93333333333328</v>
      </c>
      <c r="G399" s="317">
        <v>839.91666666666652</v>
      </c>
      <c r="H399" s="317">
        <v>914.01666666666642</v>
      </c>
      <c r="I399" s="317">
        <v>928.03333333333308</v>
      </c>
      <c r="J399" s="317">
        <v>951.06666666666638</v>
      </c>
      <c r="K399" s="316">
        <v>905</v>
      </c>
      <c r="L399" s="316">
        <v>867.95</v>
      </c>
      <c r="M399" s="316">
        <v>0.41332000000000002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1479.6</v>
      </c>
      <c r="D400" s="317">
        <v>1490.2166666666665</v>
      </c>
      <c r="E400" s="317">
        <v>1455.4333333333329</v>
      </c>
      <c r="F400" s="317">
        <v>1431.2666666666664</v>
      </c>
      <c r="G400" s="317">
        <v>1396.4833333333329</v>
      </c>
      <c r="H400" s="317">
        <v>1514.383333333333</v>
      </c>
      <c r="I400" s="317">
        <v>1549.1666666666663</v>
      </c>
      <c r="J400" s="317">
        <v>1573.333333333333</v>
      </c>
      <c r="K400" s="316">
        <v>1525</v>
      </c>
      <c r="L400" s="316">
        <v>1466.05</v>
      </c>
      <c r="M400" s="316">
        <v>0.99929000000000001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32.15</v>
      </c>
      <c r="D401" s="317">
        <v>32.133333333333333</v>
      </c>
      <c r="E401" s="317">
        <v>31.766666666666666</v>
      </c>
      <c r="F401" s="317">
        <v>31.383333333333333</v>
      </c>
      <c r="G401" s="317">
        <v>31.016666666666666</v>
      </c>
      <c r="H401" s="317">
        <v>32.516666666666666</v>
      </c>
      <c r="I401" s="317">
        <v>32.883333333333326</v>
      </c>
      <c r="J401" s="317">
        <v>33.266666666666666</v>
      </c>
      <c r="K401" s="316">
        <v>32.5</v>
      </c>
      <c r="L401" s="316">
        <v>31.75</v>
      </c>
      <c r="M401" s="316">
        <v>14.95276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87.9</v>
      </c>
      <c r="D402" s="317">
        <v>88.2</v>
      </c>
      <c r="E402" s="317">
        <v>86.5</v>
      </c>
      <c r="F402" s="317">
        <v>85.1</v>
      </c>
      <c r="G402" s="317">
        <v>83.399999999999991</v>
      </c>
      <c r="H402" s="317">
        <v>89.600000000000009</v>
      </c>
      <c r="I402" s="317">
        <v>91.300000000000026</v>
      </c>
      <c r="J402" s="317">
        <v>92.700000000000017</v>
      </c>
      <c r="K402" s="316">
        <v>89.9</v>
      </c>
      <c r="L402" s="316">
        <v>86.8</v>
      </c>
      <c r="M402" s="316">
        <v>298.33440999999999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6710.25</v>
      </c>
      <c r="D403" s="317">
        <v>6752.55</v>
      </c>
      <c r="E403" s="317">
        <v>6617.7000000000007</v>
      </c>
      <c r="F403" s="317">
        <v>6525.1500000000005</v>
      </c>
      <c r="G403" s="317">
        <v>6390.3000000000011</v>
      </c>
      <c r="H403" s="317">
        <v>6845.1</v>
      </c>
      <c r="I403" s="317">
        <v>6979.9500000000007</v>
      </c>
      <c r="J403" s="317">
        <v>7072.5</v>
      </c>
      <c r="K403" s="316">
        <v>6887.4</v>
      </c>
      <c r="L403" s="316">
        <v>6660</v>
      </c>
      <c r="M403" s="316">
        <v>0.20782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761.5</v>
      </c>
      <c r="D404" s="317">
        <v>751.88333333333333</v>
      </c>
      <c r="E404" s="317">
        <v>740.06666666666661</v>
      </c>
      <c r="F404" s="317">
        <v>718.63333333333333</v>
      </c>
      <c r="G404" s="317">
        <v>706.81666666666661</v>
      </c>
      <c r="H404" s="317">
        <v>773.31666666666661</v>
      </c>
      <c r="I404" s="317">
        <v>785.13333333333344</v>
      </c>
      <c r="J404" s="317">
        <v>806.56666666666661</v>
      </c>
      <c r="K404" s="316">
        <v>763.7</v>
      </c>
      <c r="L404" s="316">
        <v>730.45</v>
      </c>
      <c r="M404" s="316">
        <v>16.94548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1064.45</v>
      </c>
      <c r="D405" s="317">
        <v>1057.5166666666667</v>
      </c>
      <c r="E405" s="317">
        <v>1040.1333333333332</v>
      </c>
      <c r="F405" s="317">
        <v>1015.8166666666666</v>
      </c>
      <c r="G405" s="317">
        <v>998.43333333333317</v>
      </c>
      <c r="H405" s="317">
        <v>1081.8333333333333</v>
      </c>
      <c r="I405" s="317">
        <v>1099.2166666666669</v>
      </c>
      <c r="J405" s="317">
        <v>1123.5333333333333</v>
      </c>
      <c r="K405" s="316">
        <v>1074.9000000000001</v>
      </c>
      <c r="L405" s="316">
        <v>1033.2</v>
      </c>
      <c r="M405" s="316">
        <v>12.01027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475.9</v>
      </c>
      <c r="D406" s="317">
        <v>477.79999999999995</v>
      </c>
      <c r="E406" s="317">
        <v>471.89999999999992</v>
      </c>
      <c r="F406" s="317">
        <v>467.9</v>
      </c>
      <c r="G406" s="317">
        <v>461.99999999999994</v>
      </c>
      <c r="H406" s="317">
        <v>481.7999999999999</v>
      </c>
      <c r="I406" s="317">
        <v>487.7</v>
      </c>
      <c r="J406" s="317">
        <v>491.69999999999987</v>
      </c>
      <c r="K406" s="316">
        <v>483.7</v>
      </c>
      <c r="L406" s="316">
        <v>473.8</v>
      </c>
      <c r="M406" s="316">
        <v>135.44946999999999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2193.1999999999998</v>
      </c>
      <c r="D407" s="317">
        <v>2214.3666666666668</v>
      </c>
      <c r="E407" s="317">
        <v>2140.4833333333336</v>
      </c>
      <c r="F407" s="317">
        <v>2087.7666666666669</v>
      </c>
      <c r="G407" s="317">
        <v>2013.8833333333337</v>
      </c>
      <c r="H407" s="317">
        <v>2267.0833333333335</v>
      </c>
      <c r="I407" s="317">
        <v>2340.9666666666667</v>
      </c>
      <c r="J407" s="317">
        <v>2393.6833333333334</v>
      </c>
      <c r="K407" s="316">
        <v>2288.25</v>
      </c>
      <c r="L407" s="316">
        <v>2161.65</v>
      </c>
      <c r="M407" s="316">
        <v>0.59413000000000005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119.25</v>
      </c>
      <c r="D408" s="317">
        <v>119.68333333333332</v>
      </c>
      <c r="E408" s="317">
        <v>117.16666666666664</v>
      </c>
      <c r="F408" s="317">
        <v>115.08333333333331</v>
      </c>
      <c r="G408" s="317">
        <v>112.56666666666663</v>
      </c>
      <c r="H408" s="317">
        <v>121.76666666666665</v>
      </c>
      <c r="I408" s="317">
        <v>124.28333333333333</v>
      </c>
      <c r="J408" s="317">
        <v>126.36666666666666</v>
      </c>
      <c r="K408" s="316">
        <v>122.2</v>
      </c>
      <c r="L408" s="316">
        <v>117.6</v>
      </c>
      <c r="M408" s="316">
        <v>6.3475599999999996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117.65</v>
      </c>
      <c r="D409" s="317">
        <v>118.91666666666667</v>
      </c>
      <c r="E409" s="317">
        <v>115.83333333333334</v>
      </c>
      <c r="F409" s="317">
        <v>114.01666666666667</v>
      </c>
      <c r="G409" s="317">
        <v>110.93333333333334</v>
      </c>
      <c r="H409" s="317">
        <v>120.73333333333335</v>
      </c>
      <c r="I409" s="317">
        <v>123.81666666666669</v>
      </c>
      <c r="J409" s="317">
        <v>125.63333333333335</v>
      </c>
      <c r="K409" s="316">
        <v>122</v>
      </c>
      <c r="L409" s="316">
        <v>117.1</v>
      </c>
      <c r="M409" s="316">
        <v>20.672499999999999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131.4</v>
      </c>
      <c r="D410" s="317">
        <v>127.26666666666667</v>
      </c>
      <c r="E410" s="317">
        <v>122.33333333333334</v>
      </c>
      <c r="F410" s="317">
        <v>113.26666666666668</v>
      </c>
      <c r="G410" s="317">
        <v>108.33333333333336</v>
      </c>
      <c r="H410" s="317">
        <v>136.33333333333331</v>
      </c>
      <c r="I410" s="317">
        <v>141.26666666666665</v>
      </c>
      <c r="J410" s="317">
        <v>150.33333333333331</v>
      </c>
      <c r="K410" s="316">
        <v>132.19999999999999</v>
      </c>
      <c r="L410" s="316">
        <v>118.2</v>
      </c>
      <c r="M410" s="316">
        <v>22.798649999999999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3484.85</v>
      </c>
      <c r="D411" s="317">
        <v>3498.6333333333337</v>
      </c>
      <c r="E411" s="317">
        <v>3447.2666666666673</v>
      </c>
      <c r="F411" s="317">
        <v>3409.6833333333338</v>
      </c>
      <c r="G411" s="317">
        <v>3358.3166666666675</v>
      </c>
      <c r="H411" s="317">
        <v>3536.2166666666672</v>
      </c>
      <c r="I411" s="317">
        <v>3587.583333333333</v>
      </c>
      <c r="J411" s="317">
        <v>3625.166666666667</v>
      </c>
      <c r="K411" s="316">
        <v>3550</v>
      </c>
      <c r="L411" s="316">
        <v>3461.05</v>
      </c>
      <c r="M411" s="316">
        <v>8.2210000000000005E-2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617.4</v>
      </c>
      <c r="D412" s="317">
        <v>619.15</v>
      </c>
      <c r="E412" s="317">
        <v>610.34999999999991</v>
      </c>
      <c r="F412" s="317">
        <v>603.29999999999995</v>
      </c>
      <c r="G412" s="317">
        <v>594.49999999999989</v>
      </c>
      <c r="H412" s="317">
        <v>626.19999999999993</v>
      </c>
      <c r="I412" s="317">
        <v>634.99999999999989</v>
      </c>
      <c r="J412" s="317">
        <v>642.04999999999995</v>
      </c>
      <c r="K412" s="316">
        <v>627.95000000000005</v>
      </c>
      <c r="L412" s="316">
        <v>612.1</v>
      </c>
      <c r="M412" s="316">
        <v>0.47681000000000001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426.75</v>
      </c>
      <c r="D413" s="317">
        <v>424.05</v>
      </c>
      <c r="E413" s="317">
        <v>414.1</v>
      </c>
      <c r="F413" s="317">
        <v>401.45</v>
      </c>
      <c r="G413" s="317">
        <v>391.5</v>
      </c>
      <c r="H413" s="317">
        <v>436.70000000000005</v>
      </c>
      <c r="I413" s="317">
        <v>446.65</v>
      </c>
      <c r="J413" s="317">
        <v>459.30000000000007</v>
      </c>
      <c r="K413" s="316">
        <v>434</v>
      </c>
      <c r="L413" s="316">
        <v>411.4</v>
      </c>
      <c r="M413" s="316">
        <v>1.42181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24058.3</v>
      </c>
      <c r="D414" s="317">
        <v>23915.350000000002</v>
      </c>
      <c r="E414" s="317">
        <v>23643.000000000004</v>
      </c>
      <c r="F414" s="317">
        <v>23227.7</v>
      </c>
      <c r="G414" s="317">
        <v>22955.350000000002</v>
      </c>
      <c r="H414" s="317">
        <v>24330.650000000005</v>
      </c>
      <c r="I414" s="317">
        <v>24603.000000000004</v>
      </c>
      <c r="J414" s="317">
        <v>25018.300000000007</v>
      </c>
      <c r="K414" s="316">
        <v>24187.7</v>
      </c>
      <c r="L414" s="316">
        <v>23500.05</v>
      </c>
      <c r="M414" s="316">
        <v>0.35191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1684.75</v>
      </c>
      <c r="D415" s="317">
        <v>1689.1333333333332</v>
      </c>
      <c r="E415" s="317">
        <v>1628.2666666666664</v>
      </c>
      <c r="F415" s="317">
        <v>1571.7833333333333</v>
      </c>
      <c r="G415" s="317">
        <v>1510.9166666666665</v>
      </c>
      <c r="H415" s="317">
        <v>1745.6166666666663</v>
      </c>
      <c r="I415" s="317">
        <v>1806.4833333333331</v>
      </c>
      <c r="J415" s="317">
        <v>1862.9666666666662</v>
      </c>
      <c r="K415" s="316">
        <v>1750</v>
      </c>
      <c r="L415" s="316">
        <v>1632.65</v>
      </c>
      <c r="M415" s="316">
        <v>0.65549999999999997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2198.4499999999998</v>
      </c>
      <c r="D416" s="317">
        <v>2188.1833333333329</v>
      </c>
      <c r="E416" s="317">
        <v>2160.3666666666659</v>
      </c>
      <c r="F416" s="317">
        <v>2122.2833333333328</v>
      </c>
      <c r="G416" s="317">
        <v>2094.4666666666658</v>
      </c>
      <c r="H416" s="317">
        <v>2226.266666666666</v>
      </c>
      <c r="I416" s="317">
        <v>2254.0833333333326</v>
      </c>
      <c r="J416" s="317">
        <v>2292.1666666666661</v>
      </c>
      <c r="K416" s="316">
        <v>2216</v>
      </c>
      <c r="L416" s="316">
        <v>2150.1</v>
      </c>
      <c r="M416" s="316">
        <v>2.95946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484.5</v>
      </c>
      <c r="D417" s="317">
        <v>482.83333333333331</v>
      </c>
      <c r="E417" s="317">
        <v>478.66666666666663</v>
      </c>
      <c r="F417" s="317">
        <v>472.83333333333331</v>
      </c>
      <c r="G417" s="317">
        <v>468.66666666666663</v>
      </c>
      <c r="H417" s="317">
        <v>488.66666666666663</v>
      </c>
      <c r="I417" s="317">
        <v>492.83333333333326</v>
      </c>
      <c r="J417" s="317">
        <v>498.66666666666663</v>
      </c>
      <c r="K417" s="316">
        <v>487</v>
      </c>
      <c r="L417" s="316">
        <v>477</v>
      </c>
      <c r="M417" s="316">
        <v>0.91801999999999995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27.95</v>
      </c>
      <c r="D418" s="317">
        <v>28.033333333333331</v>
      </c>
      <c r="E418" s="317">
        <v>27.516666666666662</v>
      </c>
      <c r="F418" s="317">
        <v>27.083333333333332</v>
      </c>
      <c r="G418" s="317">
        <v>26.566666666666663</v>
      </c>
      <c r="H418" s="317">
        <v>28.466666666666661</v>
      </c>
      <c r="I418" s="317">
        <v>28.983333333333327</v>
      </c>
      <c r="J418" s="317">
        <v>29.416666666666661</v>
      </c>
      <c r="K418" s="316">
        <v>28.55</v>
      </c>
      <c r="L418" s="316">
        <v>27.6</v>
      </c>
      <c r="M418" s="316">
        <v>60.961489999999998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3171.95</v>
      </c>
      <c r="D419" s="317">
        <v>3155.1666666666665</v>
      </c>
      <c r="E419" s="317">
        <v>3110.8833333333332</v>
      </c>
      <c r="F419" s="317">
        <v>3049.8166666666666</v>
      </c>
      <c r="G419" s="317">
        <v>3005.5333333333333</v>
      </c>
      <c r="H419" s="317">
        <v>3216.2333333333331</v>
      </c>
      <c r="I419" s="317">
        <v>3260.5166666666669</v>
      </c>
      <c r="J419" s="317">
        <v>3321.583333333333</v>
      </c>
      <c r="K419" s="316">
        <v>3199.45</v>
      </c>
      <c r="L419" s="316">
        <v>3094.1</v>
      </c>
      <c r="M419" s="316">
        <v>0.42281999999999997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576.04999999999995</v>
      </c>
      <c r="D420" s="317">
        <v>571.73333333333323</v>
      </c>
      <c r="E420" s="317">
        <v>557.46666666666647</v>
      </c>
      <c r="F420" s="317">
        <v>538.88333333333321</v>
      </c>
      <c r="G420" s="317">
        <v>524.61666666666645</v>
      </c>
      <c r="H420" s="317">
        <v>590.31666666666649</v>
      </c>
      <c r="I420" s="317">
        <v>604.58333333333314</v>
      </c>
      <c r="J420" s="317">
        <v>623.16666666666652</v>
      </c>
      <c r="K420" s="316">
        <v>586</v>
      </c>
      <c r="L420" s="316">
        <v>553.15</v>
      </c>
      <c r="M420" s="316">
        <v>5.0351800000000004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470.65</v>
      </c>
      <c r="D421" s="317">
        <v>474.05</v>
      </c>
      <c r="E421" s="317">
        <v>459.6</v>
      </c>
      <c r="F421" s="317">
        <v>448.55</v>
      </c>
      <c r="G421" s="317">
        <v>434.1</v>
      </c>
      <c r="H421" s="317">
        <v>485.1</v>
      </c>
      <c r="I421" s="317">
        <v>499.54999999999995</v>
      </c>
      <c r="J421" s="317">
        <v>510.6</v>
      </c>
      <c r="K421" s="316">
        <v>488.5</v>
      </c>
      <c r="L421" s="316">
        <v>463</v>
      </c>
      <c r="M421" s="316">
        <v>0.71021000000000001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2983.65</v>
      </c>
      <c r="D422" s="317">
        <v>2964.0833333333335</v>
      </c>
      <c r="E422" s="317">
        <v>2920.2166666666672</v>
      </c>
      <c r="F422" s="317">
        <v>2856.7833333333338</v>
      </c>
      <c r="G422" s="317">
        <v>2812.9166666666674</v>
      </c>
      <c r="H422" s="317">
        <v>3027.5166666666669</v>
      </c>
      <c r="I422" s="317">
        <v>3071.3833333333328</v>
      </c>
      <c r="J422" s="317">
        <v>3134.8166666666666</v>
      </c>
      <c r="K422" s="316">
        <v>3007.95</v>
      </c>
      <c r="L422" s="316">
        <v>2900.65</v>
      </c>
      <c r="M422" s="316">
        <v>0.36244999999999999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600.65</v>
      </c>
      <c r="D423" s="317">
        <v>595.16666666666663</v>
      </c>
      <c r="E423" s="317">
        <v>581.5333333333333</v>
      </c>
      <c r="F423" s="317">
        <v>562.41666666666663</v>
      </c>
      <c r="G423" s="317">
        <v>548.7833333333333</v>
      </c>
      <c r="H423" s="317">
        <v>614.2833333333333</v>
      </c>
      <c r="I423" s="317">
        <v>627.91666666666674</v>
      </c>
      <c r="J423" s="317">
        <v>647.0333333333333</v>
      </c>
      <c r="K423" s="316">
        <v>608.79999999999995</v>
      </c>
      <c r="L423" s="316">
        <v>576.04999999999995</v>
      </c>
      <c r="M423" s="316">
        <v>9.9266500000000004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656.9</v>
      </c>
      <c r="D424" s="317">
        <v>650.23333333333323</v>
      </c>
      <c r="E424" s="317">
        <v>633.66666666666652</v>
      </c>
      <c r="F424" s="317">
        <v>610.43333333333328</v>
      </c>
      <c r="G424" s="317">
        <v>593.86666666666656</v>
      </c>
      <c r="H424" s="317">
        <v>673.46666666666647</v>
      </c>
      <c r="I424" s="317">
        <v>690.0333333333333</v>
      </c>
      <c r="J424" s="317">
        <v>713.26666666666642</v>
      </c>
      <c r="K424" s="316">
        <v>666.8</v>
      </c>
      <c r="L424" s="316">
        <v>627</v>
      </c>
      <c r="M424" s="316">
        <v>1.42401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419.65</v>
      </c>
      <c r="D425" s="317">
        <v>413.11666666666662</v>
      </c>
      <c r="E425" s="317">
        <v>400.33333333333326</v>
      </c>
      <c r="F425" s="317">
        <v>381.01666666666665</v>
      </c>
      <c r="G425" s="317">
        <v>368.23333333333329</v>
      </c>
      <c r="H425" s="317">
        <v>432.43333333333322</v>
      </c>
      <c r="I425" s="317">
        <v>445.21666666666664</v>
      </c>
      <c r="J425" s="317">
        <v>464.53333333333319</v>
      </c>
      <c r="K425" s="316">
        <v>425.9</v>
      </c>
      <c r="L425" s="316">
        <v>393.8</v>
      </c>
      <c r="M425" s="316">
        <v>3.0676000000000001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233.45</v>
      </c>
      <c r="D426" s="317">
        <v>234.11666666666667</v>
      </c>
      <c r="E426" s="317">
        <v>230.33333333333334</v>
      </c>
      <c r="F426" s="317">
        <v>227.21666666666667</v>
      </c>
      <c r="G426" s="317">
        <v>223.43333333333334</v>
      </c>
      <c r="H426" s="317">
        <v>237.23333333333335</v>
      </c>
      <c r="I426" s="317">
        <v>241.01666666666665</v>
      </c>
      <c r="J426" s="317">
        <v>244.13333333333335</v>
      </c>
      <c r="K426" s="316">
        <v>237.9</v>
      </c>
      <c r="L426" s="316">
        <v>231</v>
      </c>
      <c r="M426" s="316">
        <v>2.3085900000000001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50.35</v>
      </c>
      <c r="D427" s="317">
        <v>50.483333333333327</v>
      </c>
      <c r="E427" s="317">
        <v>49.366666666666653</v>
      </c>
      <c r="F427" s="317">
        <v>48.383333333333326</v>
      </c>
      <c r="G427" s="317">
        <v>47.266666666666652</v>
      </c>
      <c r="H427" s="317">
        <v>51.466666666666654</v>
      </c>
      <c r="I427" s="317">
        <v>52.583333333333329</v>
      </c>
      <c r="J427" s="317">
        <v>53.566666666666656</v>
      </c>
      <c r="K427" s="316">
        <v>51.6</v>
      </c>
      <c r="L427" s="316">
        <v>49.5</v>
      </c>
      <c r="M427" s="316">
        <v>16.95683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2224.3000000000002</v>
      </c>
      <c r="D428" s="317">
        <v>2237.7166666666667</v>
      </c>
      <c r="E428" s="317">
        <v>2198.6833333333334</v>
      </c>
      <c r="F428" s="317">
        <v>2173.0666666666666</v>
      </c>
      <c r="G428" s="317">
        <v>2134.0333333333333</v>
      </c>
      <c r="H428" s="317">
        <v>2263.3333333333335</v>
      </c>
      <c r="I428" s="317">
        <v>2302.3666666666672</v>
      </c>
      <c r="J428" s="317">
        <v>2327.9833333333336</v>
      </c>
      <c r="K428" s="316">
        <v>2276.75</v>
      </c>
      <c r="L428" s="316">
        <v>2212.1</v>
      </c>
      <c r="M428" s="316">
        <v>11.44796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1157</v>
      </c>
      <c r="D429" s="317">
        <v>1156.8666666666666</v>
      </c>
      <c r="E429" s="317">
        <v>1135.7333333333331</v>
      </c>
      <c r="F429" s="317">
        <v>1114.4666666666665</v>
      </c>
      <c r="G429" s="317">
        <v>1093.333333333333</v>
      </c>
      <c r="H429" s="317">
        <v>1178.1333333333332</v>
      </c>
      <c r="I429" s="317">
        <v>1199.2666666666669</v>
      </c>
      <c r="J429" s="317">
        <v>1220.5333333333333</v>
      </c>
      <c r="K429" s="316">
        <v>1178</v>
      </c>
      <c r="L429" s="316">
        <v>1135.5999999999999</v>
      </c>
      <c r="M429" s="316">
        <v>15.205249999999999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293.35000000000002</v>
      </c>
      <c r="D430" s="317">
        <v>294.5</v>
      </c>
      <c r="E430" s="317">
        <v>288</v>
      </c>
      <c r="F430" s="317">
        <v>282.64999999999998</v>
      </c>
      <c r="G430" s="317">
        <v>276.14999999999998</v>
      </c>
      <c r="H430" s="317">
        <v>299.85000000000002</v>
      </c>
      <c r="I430" s="317">
        <v>306.35000000000002</v>
      </c>
      <c r="J430" s="317">
        <v>311.70000000000005</v>
      </c>
      <c r="K430" s="316">
        <v>301</v>
      </c>
      <c r="L430" s="316">
        <v>289.14999999999998</v>
      </c>
      <c r="M430" s="316">
        <v>3.83128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88.65</v>
      </c>
      <c r="D431" s="317">
        <v>88.366666666666674</v>
      </c>
      <c r="E431" s="317">
        <v>87.333333333333343</v>
      </c>
      <c r="F431" s="317">
        <v>86.016666666666666</v>
      </c>
      <c r="G431" s="317">
        <v>84.983333333333334</v>
      </c>
      <c r="H431" s="317">
        <v>89.683333333333351</v>
      </c>
      <c r="I431" s="317">
        <v>90.716666666666683</v>
      </c>
      <c r="J431" s="317">
        <v>92.03333333333336</v>
      </c>
      <c r="K431" s="316">
        <v>89.4</v>
      </c>
      <c r="L431" s="316">
        <v>87.05</v>
      </c>
      <c r="M431" s="316">
        <v>0.42262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171.35</v>
      </c>
      <c r="D432" s="317">
        <v>172.1</v>
      </c>
      <c r="E432" s="317">
        <v>168.64999999999998</v>
      </c>
      <c r="F432" s="317">
        <v>165.95</v>
      </c>
      <c r="G432" s="317">
        <v>162.49999999999997</v>
      </c>
      <c r="H432" s="317">
        <v>174.79999999999998</v>
      </c>
      <c r="I432" s="317">
        <v>178.24999999999997</v>
      </c>
      <c r="J432" s="317">
        <v>180.95</v>
      </c>
      <c r="K432" s="316">
        <v>175.55</v>
      </c>
      <c r="L432" s="316">
        <v>169.4</v>
      </c>
      <c r="M432" s="316">
        <v>9.5188500000000005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482.35</v>
      </c>
      <c r="D433" s="317">
        <v>485.7833333333333</v>
      </c>
      <c r="E433" s="317">
        <v>476.56666666666661</v>
      </c>
      <c r="F433" s="317">
        <v>470.7833333333333</v>
      </c>
      <c r="G433" s="317">
        <v>461.56666666666661</v>
      </c>
      <c r="H433" s="317">
        <v>491.56666666666661</v>
      </c>
      <c r="I433" s="317">
        <v>500.7833333333333</v>
      </c>
      <c r="J433" s="317">
        <v>506.56666666666661</v>
      </c>
      <c r="K433" s="316">
        <v>495</v>
      </c>
      <c r="L433" s="316">
        <v>480</v>
      </c>
      <c r="M433" s="316">
        <v>0.57003999999999999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427.4</v>
      </c>
      <c r="D434" s="317">
        <v>432.63333333333338</v>
      </c>
      <c r="E434" s="317">
        <v>419.76666666666677</v>
      </c>
      <c r="F434" s="317">
        <v>412.13333333333338</v>
      </c>
      <c r="G434" s="317">
        <v>399.26666666666677</v>
      </c>
      <c r="H434" s="317">
        <v>440.26666666666677</v>
      </c>
      <c r="I434" s="317">
        <v>453.13333333333344</v>
      </c>
      <c r="J434" s="317">
        <v>460.76666666666677</v>
      </c>
      <c r="K434" s="316">
        <v>445.5</v>
      </c>
      <c r="L434" s="316">
        <v>425</v>
      </c>
      <c r="M434" s="316">
        <v>3.5288499999999998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1915.35</v>
      </c>
      <c r="D435" s="317">
        <v>1909.3166666666666</v>
      </c>
      <c r="E435" s="317">
        <v>1858.6333333333332</v>
      </c>
      <c r="F435" s="317">
        <v>1801.9166666666665</v>
      </c>
      <c r="G435" s="317">
        <v>1751.2333333333331</v>
      </c>
      <c r="H435" s="317">
        <v>1966.0333333333333</v>
      </c>
      <c r="I435" s="317">
        <v>2016.7166666666667</v>
      </c>
      <c r="J435" s="317">
        <v>2073.4333333333334</v>
      </c>
      <c r="K435" s="316">
        <v>1960</v>
      </c>
      <c r="L435" s="316">
        <v>1852.6</v>
      </c>
      <c r="M435" s="316">
        <v>0.22503999999999999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755.35</v>
      </c>
      <c r="D436" s="317">
        <v>753.80000000000007</v>
      </c>
      <c r="E436" s="317">
        <v>738.70000000000016</v>
      </c>
      <c r="F436" s="317">
        <v>722.05000000000007</v>
      </c>
      <c r="G436" s="317">
        <v>706.95000000000016</v>
      </c>
      <c r="H436" s="317">
        <v>770.45000000000016</v>
      </c>
      <c r="I436" s="317">
        <v>785.55000000000007</v>
      </c>
      <c r="J436" s="317">
        <v>802.20000000000016</v>
      </c>
      <c r="K436" s="316">
        <v>768.9</v>
      </c>
      <c r="L436" s="316">
        <v>737.15</v>
      </c>
      <c r="M436" s="316">
        <v>0.28208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885.4</v>
      </c>
      <c r="D437" s="317">
        <v>881.61666666666667</v>
      </c>
      <c r="E437" s="317">
        <v>871.83333333333337</v>
      </c>
      <c r="F437" s="317">
        <v>858.26666666666665</v>
      </c>
      <c r="G437" s="317">
        <v>848.48333333333335</v>
      </c>
      <c r="H437" s="317">
        <v>895.18333333333339</v>
      </c>
      <c r="I437" s="317">
        <v>904.9666666666667</v>
      </c>
      <c r="J437" s="317">
        <v>918.53333333333342</v>
      </c>
      <c r="K437" s="316">
        <v>891.4</v>
      </c>
      <c r="L437" s="316">
        <v>868.05</v>
      </c>
      <c r="M437" s="316">
        <v>25.221229999999998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444.9</v>
      </c>
      <c r="D438" s="317">
        <v>440.7833333333333</v>
      </c>
      <c r="E438" s="317">
        <v>429.11666666666662</v>
      </c>
      <c r="F438" s="317">
        <v>413.33333333333331</v>
      </c>
      <c r="G438" s="317">
        <v>401.66666666666663</v>
      </c>
      <c r="H438" s="317">
        <v>456.56666666666661</v>
      </c>
      <c r="I438" s="317">
        <v>468.23333333333335</v>
      </c>
      <c r="J438" s="317">
        <v>484.01666666666659</v>
      </c>
      <c r="K438" s="316">
        <v>452.45</v>
      </c>
      <c r="L438" s="316">
        <v>425</v>
      </c>
      <c r="M438" s="316">
        <v>5.74566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446.8</v>
      </c>
      <c r="D439" s="317">
        <v>449.3</v>
      </c>
      <c r="E439" s="317">
        <v>441.5</v>
      </c>
      <c r="F439" s="317">
        <v>436.2</v>
      </c>
      <c r="G439" s="317">
        <v>428.4</v>
      </c>
      <c r="H439" s="317">
        <v>454.6</v>
      </c>
      <c r="I439" s="317">
        <v>462.40000000000009</v>
      </c>
      <c r="J439" s="317">
        <v>467.70000000000005</v>
      </c>
      <c r="K439" s="316">
        <v>457.1</v>
      </c>
      <c r="L439" s="316">
        <v>444</v>
      </c>
      <c r="M439" s="316">
        <v>4.3444399999999996</v>
      </c>
      <c r="N439" s="1"/>
      <c r="O439" s="1"/>
    </row>
    <row r="440" spans="1:15" ht="12.75" customHeight="1">
      <c r="A440" s="30">
        <v>430</v>
      </c>
      <c r="B440" s="326" t="s">
        <v>893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344.7</v>
      </c>
      <c r="D441" s="317">
        <v>343.65000000000003</v>
      </c>
      <c r="E441" s="317">
        <v>332.30000000000007</v>
      </c>
      <c r="F441" s="317">
        <v>319.90000000000003</v>
      </c>
      <c r="G441" s="317">
        <v>308.55000000000007</v>
      </c>
      <c r="H441" s="317">
        <v>356.05000000000007</v>
      </c>
      <c r="I441" s="317">
        <v>367.40000000000009</v>
      </c>
      <c r="J441" s="317">
        <v>379.80000000000007</v>
      </c>
      <c r="K441" s="316">
        <v>355</v>
      </c>
      <c r="L441" s="316">
        <v>331.25</v>
      </c>
      <c r="M441" s="316">
        <v>2.6775899999999999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1925.55</v>
      </c>
      <c r="D442" s="317">
        <v>1944.5166666666667</v>
      </c>
      <c r="E442" s="317">
        <v>1899.0333333333333</v>
      </c>
      <c r="F442" s="317">
        <v>1872.5166666666667</v>
      </c>
      <c r="G442" s="317">
        <v>1827.0333333333333</v>
      </c>
      <c r="H442" s="317">
        <v>1971.0333333333333</v>
      </c>
      <c r="I442" s="317">
        <v>2016.5166666666664</v>
      </c>
      <c r="J442" s="317">
        <v>2043.0333333333333</v>
      </c>
      <c r="K442" s="316">
        <v>1990</v>
      </c>
      <c r="L442" s="316">
        <v>1918</v>
      </c>
      <c r="M442" s="316">
        <v>0.27126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566.25</v>
      </c>
      <c r="D443" s="317">
        <v>575.35</v>
      </c>
      <c r="E443" s="317">
        <v>545.90000000000009</v>
      </c>
      <c r="F443" s="317">
        <v>525.55000000000007</v>
      </c>
      <c r="G443" s="317">
        <v>496.10000000000014</v>
      </c>
      <c r="H443" s="317">
        <v>595.70000000000005</v>
      </c>
      <c r="I443" s="317">
        <v>625.15000000000009</v>
      </c>
      <c r="J443" s="317">
        <v>645.5</v>
      </c>
      <c r="K443" s="316">
        <v>604.79999999999995</v>
      </c>
      <c r="L443" s="316">
        <v>555</v>
      </c>
      <c r="M443" s="316">
        <v>5.4171500000000004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9.6999999999999993</v>
      </c>
      <c r="D444" s="317">
        <v>9.7333333333333325</v>
      </c>
      <c r="E444" s="317">
        <v>9.5166666666666657</v>
      </c>
      <c r="F444" s="317">
        <v>9.3333333333333339</v>
      </c>
      <c r="G444" s="317">
        <v>9.1166666666666671</v>
      </c>
      <c r="H444" s="317">
        <v>9.9166666666666643</v>
      </c>
      <c r="I444" s="317">
        <v>10.133333333333329</v>
      </c>
      <c r="J444" s="317">
        <v>10.316666666666663</v>
      </c>
      <c r="K444" s="316">
        <v>9.9499999999999993</v>
      </c>
      <c r="L444" s="316">
        <v>9.5500000000000007</v>
      </c>
      <c r="M444" s="316">
        <v>240.10023000000001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343.05</v>
      </c>
      <c r="D445" s="317">
        <v>346.61666666666662</v>
      </c>
      <c r="E445" s="317">
        <v>337.98333333333323</v>
      </c>
      <c r="F445" s="317">
        <v>332.91666666666663</v>
      </c>
      <c r="G445" s="317">
        <v>324.28333333333325</v>
      </c>
      <c r="H445" s="317">
        <v>351.68333333333322</v>
      </c>
      <c r="I445" s="317">
        <v>360.31666666666655</v>
      </c>
      <c r="J445" s="317">
        <v>365.38333333333321</v>
      </c>
      <c r="K445" s="316">
        <v>355.25</v>
      </c>
      <c r="L445" s="316">
        <v>341.55</v>
      </c>
      <c r="M445" s="316">
        <v>2.8087399999999998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1109.8</v>
      </c>
      <c r="D446" s="317">
        <v>1112.6333333333334</v>
      </c>
      <c r="E446" s="317">
        <v>1097.3166666666668</v>
      </c>
      <c r="F446" s="317">
        <v>1084.8333333333335</v>
      </c>
      <c r="G446" s="317">
        <v>1069.5166666666669</v>
      </c>
      <c r="H446" s="317">
        <v>1125.1166666666668</v>
      </c>
      <c r="I446" s="317">
        <v>1140.4333333333334</v>
      </c>
      <c r="J446" s="317">
        <v>1152.9166666666667</v>
      </c>
      <c r="K446" s="316">
        <v>1127.95</v>
      </c>
      <c r="L446" s="316">
        <v>1100.1500000000001</v>
      </c>
      <c r="M446" s="316">
        <v>0.63593999999999995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565.20000000000005</v>
      </c>
      <c r="D447" s="317">
        <v>571.4</v>
      </c>
      <c r="E447" s="317">
        <v>556.79999999999995</v>
      </c>
      <c r="F447" s="317">
        <v>548.4</v>
      </c>
      <c r="G447" s="317">
        <v>533.79999999999995</v>
      </c>
      <c r="H447" s="317">
        <v>579.79999999999995</v>
      </c>
      <c r="I447" s="317">
        <v>594.40000000000009</v>
      </c>
      <c r="J447" s="317">
        <v>602.79999999999995</v>
      </c>
      <c r="K447" s="316">
        <v>586</v>
      </c>
      <c r="L447" s="316">
        <v>563</v>
      </c>
      <c r="M447" s="316">
        <v>1.7809900000000001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1308.95</v>
      </c>
      <c r="D448" s="317">
        <v>1329.4166666666667</v>
      </c>
      <c r="E448" s="317">
        <v>1282.5333333333335</v>
      </c>
      <c r="F448" s="317">
        <v>1256.1166666666668</v>
      </c>
      <c r="G448" s="317">
        <v>1209.2333333333336</v>
      </c>
      <c r="H448" s="317">
        <v>1355.8333333333335</v>
      </c>
      <c r="I448" s="317">
        <v>1402.7166666666667</v>
      </c>
      <c r="J448" s="317">
        <v>1429.1333333333334</v>
      </c>
      <c r="K448" s="316">
        <v>1376.3</v>
      </c>
      <c r="L448" s="316">
        <v>1303</v>
      </c>
      <c r="M448" s="316">
        <v>2.3209399999999998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10734.4</v>
      </c>
      <c r="D449" s="317">
        <v>10765.4</v>
      </c>
      <c r="E449" s="317">
        <v>10499</v>
      </c>
      <c r="F449" s="317">
        <v>10263.6</v>
      </c>
      <c r="G449" s="317">
        <v>9997.2000000000007</v>
      </c>
      <c r="H449" s="317">
        <v>11000.8</v>
      </c>
      <c r="I449" s="317">
        <v>11267.199999999997</v>
      </c>
      <c r="J449" s="317">
        <v>11502.599999999999</v>
      </c>
      <c r="K449" s="316">
        <v>11031.8</v>
      </c>
      <c r="L449" s="316">
        <v>10530</v>
      </c>
      <c r="M449" s="316">
        <v>1.15E-2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1007.1</v>
      </c>
      <c r="D450" s="317">
        <v>1010.2833333333333</v>
      </c>
      <c r="E450" s="317">
        <v>995.56666666666661</v>
      </c>
      <c r="F450" s="317">
        <v>984.0333333333333</v>
      </c>
      <c r="G450" s="317">
        <v>969.31666666666661</v>
      </c>
      <c r="H450" s="317">
        <v>1021.8166666666666</v>
      </c>
      <c r="I450" s="317">
        <v>1036.5333333333333</v>
      </c>
      <c r="J450" s="317">
        <v>1048.0666666666666</v>
      </c>
      <c r="K450" s="316">
        <v>1025</v>
      </c>
      <c r="L450" s="316">
        <v>998.75</v>
      </c>
      <c r="M450" s="316">
        <v>14.975989999999999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203.45</v>
      </c>
      <c r="D451" s="317">
        <v>204.29999999999998</v>
      </c>
      <c r="E451" s="317">
        <v>201.79999999999995</v>
      </c>
      <c r="F451" s="317">
        <v>200.14999999999998</v>
      </c>
      <c r="G451" s="317">
        <v>197.64999999999995</v>
      </c>
      <c r="H451" s="317">
        <v>205.94999999999996</v>
      </c>
      <c r="I451" s="317">
        <v>208.45000000000002</v>
      </c>
      <c r="J451" s="317">
        <v>210.09999999999997</v>
      </c>
      <c r="K451" s="316">
        <v>206.8</v>
      </c>
      <c r="L451" s="316">
        <v>202.65</v>
      </c>
      <c r="M451" s="316">
        <v>9.7884899999999995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1022.85</v>
      </c>
      <c r="D452" s="317">
        <v>1024.5166666666667</v>
      </c>
      <c r="E452" s="317">
        <v>1006.3333333333333</v>
      </c>
      <c r="F452" s="317">
        <v>989.81666666666661</v>
      </c>
      <c r="G452" s="317">
        <v>971.63333333333321</v>
      </c>
      <c r="H452" s="317">
        <v>1041.0333333333333</v>
      </c>
      <c r="I452" s="317">
        <v>1059.2166666666667</v>
      </c>
      <c r="J452" s="317">
        <v>1075.7333333333333</v>
      </c>
      <c r="K452" s="316">
        <v>1042.7</v>
      </c>
      <c r="L452" s="316">
        <v>1008</v>
      </c>
      <c r="M452" s="316">
        <v>5.7854700000000001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758.25</v>
      </c>
      <c r="D453" s="317">
        <v>760.08333333333337</v>
      </c>
      <c r="E453" s="317">
        <v>752.16666666666674</v>
      </c>
      <c r="F453" s="317">
        <v>746.08333333333337</v>
      </c>
      <c r="G453" s="317">
        <v>738.16666666666674</v>
      </c>
      <c r="H453" s="317">
        <v>766.16666666666674</v>
      </c>
      <c r="I453" s="317">
        <v>774.08333333333348</v>
      </c>
      <c r="J453" s="317">
        <v>780.16666666666674</v>
      </c>
      <c r="K453" s="316">
        <v>768</v>
      </c>
      <c r="L453" s="316">
        <v>754</v>
      </c>
      <c r="M453" s="316">
        <v>17.424589999999998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7227.3</v>
      </c>
      <c r="D454" s="317">
        <v>7280.7666666666664</v>
      </c>
      <c r="E454" s="317">
        <v>7093.5333333333328</v>
      </c>
      <c r="F454" s="317">
        <v>6959.7666666666664</v>
      </c>
      <c r="G454" s="317">
        <v>6772.5333333333328</v>
      </c>
      <c r="H454" s="317">
        <v>7414.5333333333328</v>
      </c>
      <c r="I454" s="317">
        <v>7601.7666666666664</v>
      </c>
      <c r="J454" s="317">
        <v>7735.5333333333328</v>
      </c>
      <c r="K454" s="316">
        <v>7468</v>
      </c>
      <c r="L454" s="316">
        <v>7147</v>
      </c>
      <c r="M454" s="316">
        <v>5.4087500000000004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403.95</v>
      </c>
      <c r="D455" s="317">
        <v>402.11666666666662</v>
      </c>
      <c r="E455" s="317">
        <v>396.83333333333326</v>
      </c>
      <c r="F455" s="317">
        <v>389.71666666666664</v>
      </c>
      <c r="G455" s="317">
        <v>384.43333333333328</v>
      </c>
      <c r="H455" s="317">
        <v>409.23333333333323</v>
      </c>
      <c r="I455" s="317">
        <v>414.51666666666665</v>
      </c>
      <c r="J455" s="317">
        <v>421.63333333333321</v>
      </c>
      <c r="K455" s="316">
        <v>407.4</v>
      </c>
      <c r="L455" s="316">
        <v>395</v>
      </c>
      <c r="M455" s="316">
        <v>180.76956000000001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198.75</v>
      </c>
      <c r="D456" s="317">
        <v>196.45000000000002</v>
      </c>
      <c r="E456" s="317">
        <v>192.30000000000004</v>
      </c>
      <c r="F456" s="317">
        <v>185.85000000000002</v>
      </c>
      <c r="G456" s="317">
        <v>181.70000000000005</v>
      </c>
      <c r="H456" s="317">
        <v>202.90000000000003</v>
      </c>
      <c r="I456" s="317">
        <v>207.05</v>
      </c>
      <c r="J456" s="317">
        <v>213.50000000000003</v>
      </c>
      <c r="K456" s="316">
        <v>200.6</v>
      </c>
      <c r="L456" s="316">
        <v>190</v>
      </c>
      <c r="M456" s="316">
        <v>25.876950000000001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230</v>
      </c>
      <c r="D457" s="317">
        <v>229.85</v>
      </c>
      <c r="E457" s="317">
        <v>223.2</v>
      </c>
      <c r="F457" s="317">
        <v>216.4</v>
      </c>
      <c r="G457" s="317">
        <v>209.75</v>
      </c>
      <c r="H457" s="317">
        <v>236.64999999999998</v>
      </c>
      <c r="I457" s="317">
        <v>243.3</v>
      </c>
      <c r="J457" s="317">
        <v>250.09999999999997</v>
      </c>
      <c r="K457" s="316">
        <v>236.5</v>
      </c>
      <c r="L457" s="316">
        <v>223.05</v>
      </c>
      <c r="M457" s="316">
        <v>609.59065999999996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1252.25</v>
      </c>
      <c r="D458" s="317">
        <v>1256.8166666666666</v>
      </c>
      <c r="E458" s="317">
        <v>1239.4333333333332</v>
      </c>
      <c r="F458" s="317">
        <v>1226.6166666666666</v>
      </c>
      <c r="G458" s="317">
        <v>1209.2333333333331</v>
      </c>
      <c r="H458" s="317">
        <v>1269.6333333333332</v>
      </c>
      <c r="I458" s="317">
        <v>1287.0166666666664</v>
      </c>
      <c r="J458" s="317">
        <v>1299.8333333333333</v>
      </c>
      <c r="K458" s="316">
        <v>1274.2</v>
      </c>
      <c r="L458" s="316">
        <v>1244</v>
      </c>
      <c r="M458" s="316">
        <v>50.552970000000002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685.4</v>
      </c>
      <c r="D459" s="317">
        <v>685.53333333333342</v>
      </c>
      <c r="E459" s="317">
        <v>680.06666666666683</v>
      </c>
      <c r="F459" s="317">
        <v>674.73333333333346</v>
      </c>
      <c r="G459" s="317">
        <v>669.26666666666688</v>
      </c>
      <c r="H459" s="317">
        <v>690.86666666666679</v>
      </c>
      <c r="I459" s="317">
        <v>696.33333333333326</v>
      </c>
      <c r="J459" s="317">
        <v>701.66666666666674</v>
      </c>
      <c r="K459" s="316">
        <v>691</v>
      </c>
      <c r="L459" s="316">
        <v>680.2</v>
      </c>
      <c r="M459" s="316">
        <v>0.44358999999999998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1700.7</v>
      </c>
      <c r="D460" s="317">
        <v>1712.9333333333334</v>
      </c>
      <c r="E460" s="317">
        <v>1675.9166666666667</v>
      </c>
      <c r="F460" s="317">
        <v>1651.1333333333334</v>
      </c>
      <c r="G460" s="317">
        <v>1614.1166666666668</v>
      </c>
      <c r="H460" s="317">
        <v>1737.7166666666667</v>
      </c>
      <c r="I460" s="317">
        <v>1774.7333333333331</v>
      </c>
      <c r="J460" s="317">
        <v>1799.5166666666667</v>
      </c>
      <c r="K460" s="316">
        <v>1749.95</v>
      </c>
      <c r="L460" s="316">
        <v>1688.15</v>
      </c>
      <c r="M460" s="316">
        <v>0.14288000000000001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796.45</v>
      </c>
      <c r="D461" s="317">
        <v>799.85</v>
      </c>
      <c r="E461" s="317">
        <v>781.6</v>
      </c>
      <c r="F461" s="317">
        <v>766.75</v>
      </c>
      <c r="G461" s="317">
        <v>748.5</v>
      </c>
      <c r="H461" s="317">
        <v>814.7</v>
      </c>
      <c r="I461" s="317">
        <v>832.95</v>
      </c>
      <c r="J461" s="317">
        <v>847.80000000000007</v>
      </c>
      <c r="K461" s="316">
        <v>818.1</v>
      </c>
      <c r="L461" s="316">
        <v>785</v>
      </c>
      <c r="M461" s="316">
        <v>0.16678000000000001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3445.1</v>
      </c>
      <c r="D462" s="317">
        <v>3415.9833333333336</v>
      </c>
      <c r="E462" s="317">
        <v>3375.9666666666672</v>
      </c>
      <c r="F462" s="317">
        <v>3306.8333333333335</v>
      </c>
      <c r="G462" s="317">
        <v>3266.8166666666671</v>
      </c>
      <c r="H462" s="317">
        <v>3485.1166666666672</v>
      </c>
      <c r="I462" s="317">
        <v>3525.1333333333337</v>
      </c>
      <c r="J462" s="317">
        <v>3594.2666666666673</v>
      </c>
      <c r="K462" s="316">
        <v>3456</v>
      </c>
      <c r="L462" s="316">
        <v>3346.85</v>
      </c>
      <c r="M462" s="316">
        <v>24.818300000000001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3526</v>
      </c>
      <c r="D463" s="317">
        <v>3505.8666666666668</v>
      </c>
      <c r="E463" s="317">
        <v>3420.0333333333338</v>
      </c>
      <c r="F463" s="317">
        <v>3314.0666666666671</v>
      </c>
      <c r="G463" s="317">
        <v>3228.233333333334</v>
      </c>
      <c r="H463" s="317">
        <v>3611.8333333333335</v>
      </c>
      <c r="I463" s="317">
        <v>3697.6666666666665</v>
      </c>
      <c r="J463" s="317">
        <v>3803.6333333333332</v>
      </c>
      <c r="K463" s="316">
        <v>3591.7</v>
      </c>
      <c r="L463" s="316">
        <v>3399.9</v>
      </c>
      <c r="M463" s="316">
        <v>0.14802000000000001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1261.1500000000001</v>
      </c>
      <c r="D464" s="317">
        <v>1250.3833333333334</v>
      </c>
      <c r="E464" s="317">
        <v>1220.7666666666669</v>
      </c>
      <c r="F464" s="317">
        <v>1180.3833333333334</v>
      </c>
      <c r="G464" s="317">
        <v>1150.7666666666669</v>
      </c>
      <c r="H464" s="317">
        <v>1290.7666666666669</v>
      </c>
      <c r="I464" s="317">
        <v>1320.3833333333332</v>
      </c>
      <c r="J464" s="317">
        <v>1360.7666666666669</v>
      </c>
      <c r="K464" s="316">
        <v>1280</v>
      </c>
      <c r="L464" s="316">
        <v>1210</v>
      </c>
      <c r="M464" s="316">
        <v>57.120609999999999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1980.65</v>
      </c>
      <c r="D465" s="317">
        <v>1983.4666666666669</v>
      </c>
      <c r="E465" s="317">
        <v>1951.7333333333338</v>
      </c>
      <c r="F465" s="317">
        <v>1922.8166666666668</v>
      </c>
      <c r="G465" s="317">
        <v>1891.0833333333337</v>
      </c>
      <c r="H465" s="317">
        <v>2012.3833333333339</v>
      </c>
      <c r="I465" s="317">
        <v>2044.116666666667</v>
      </c>
      <c r="J465" s="317">
        <v>2073.0333333333338</v>
      </c>
      <c r="K465" s="316">
        <v>2015.2</v>
      </c>
      <c r="L465" s="316">
        <v>1954.55</v>
      </c>
      <c r="M465" s="316">
        <v>0.49674000000000001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750.1</v>
      </c>
      <c r="D466" s="317">
        <v>755.23333333333346</v>
      </c>
      <c r="E466" s="317">
        <v>739.51666666666688</v>
      </c>
      <c r="F466" s="317">
        <v>728.93333333333339</v>
      </c>
      <c r="G466" s="317">
        <v>713.21666666666681</v>
      </c>
      <c r="H466" s="317">
        <v>765.81666666666695</v>
      </c>
      <c r="I466" s="317">
        <v>781.53333333333342</v>
      </c>
      <c r="J466" s="317">
        <v>792.11666666666702</v>
      </c>
      <c r="K466" s="316">
        <v>770.95</v>
      </c>
      <c r="L466" s="316">
        <v>744.65</v>
      </c>
      <c r="M466" s="316">
        <v>0.72389999999999999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1811.75</v>
      </c>
      <c r="D467" s="317">
        <v>1808.5</v>
      </c>
      <c r="E467" s="317">
        <v>1788.3</v>
      </c>
      <c r="F467" s="317">
        <v>1764.85</v>
      </c>
      <c r="G467" s="317">
        <v>1744.6499999999999</v>
      </c>
      <c r="H467" s="317">
        <v>1831.95</v>
      </c>
      <c r="I467" s="317">
        <v>1852.1499999999999</v>
      </c>
      <c r="J467" s="317">
        <v>1875.6000000000001</v>
      </c>
      <c r="K467" s="316">
        <v>1828.7</v>
      </c>
      <c r="L467" s="316">
        <v>1785.05</v>
      </c>
      <c r="M467" s="316">
        <v>0.38357000000000002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1841.15</v>
      </c>
      <c r="D468" s="317">
        <v>1847.2666666666667</v>
      </c>
      <c r="E468" s="317">
        <v>1819.5333333333333</v>
      </c>
      <c r="F468" s="317">
        <v>1797.9166666666667</v>
      </c>
      <c r="G468" s="317">
        <v>1770.1833333333334</v>
      </c>
      <c r="H468" s="317">
        <v>1868.8833333333332</v>
      </c>
      <c r="I468" s="317">
        <v>1896.6166666666663</v>
      </c>
      <c r="J468" s="317">
        <v>1918.2333333333331</v>
      </c>
      <c r="K468" s="316">
        <v>1875</v>
      </c>
      <c r="L468" s="316">
        <v>1825.65</v>
      </c>
      <c r="M468" s="316">
        <v>0.16156000000000001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2183.1999999999998</v>
      </c>
      <c r="D469" s="317">
        <v>2189.1833333333329</v>
      </c>
      <c r="E469" s="317">
        <v>2165.016666666666</v>
      </c>
      <c r="F469" s="317">
        <v>2146.833333333333</v>
      </c>
      <c r="G469" s="317">
        <v>2122.6666666666661</v>
      </c>
      <c r="H469" s="317">
        <v>2207.3666666666659</v>
      </c>
      <c r="I469" s="317">
        <v>2231.5333333333328</v>
      </c>
      <c r="J469" s="317">
        <v>2249.7166666666658</v>
      </c>
      <c r="K469" s="316">
        <v>2213.35</v>
      </c>
      <c r="L469" s="316">
        <v>2171</v>
      </c>
      <c r="M469" s="316">
        <v>9.6806900000000002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2597.1999999999998</v>
      </c>
      <c r="D470" s="317">
        <v>2610.2666666666669</v>
      </c>
      <c r="E470" s="317">
        <v>2558.9833333333336</v>
      </c>
      <c r="F470" s="317">
        <v>2520.7666666666669</v>
      </c>
      <c r="G470" s="317">
        <v>2469.4833333333336</v>
      </c>
      <c r="H470" s="317">
        <v>2648.4833333333336</v>
      </c>
      <c r="I470" s="317">
        <v>2699.7666666666673</v>
      </c>
      <c r="J470" s="317">
        <v>2737.9833333333336</v>
      </c>
      <c r="K470" s="316">
        <v>2661.55</v>
      </c>
      <c r="L470" s="316">
        <v>2572.0500000000002</v>
      </c>
      <c r="M470" s="316">
        <v>1.3444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486.3</v>
      </c>
      <c r="D471" s="317">
        <v>482.98333333333335</v>
      </c>
      <c r="E471" s="317">
        <v>475.51666666666671</v>
      </c>
      <c r="F471" s="317">
        <v>464.73333333333335</v>
      </c>
      <c r="G471" s="317">
        <v>457.26666666666671</v>
      </c>
      <c r="H471" s="317">
        <v>493.76666666666671</v>
      </c>
      <c r="I471" s="317">
        <v>501.23333333333341</v>
      </c>
      <c r="J471" s="317">
        <v>512.01666666666665</v>
      </c>
      <c r="K471" s="316">
        <v>490.45</v>
      </c>
      <c r="L471" s="316">
        <v>472.2</v>
      </c>
      <c r="M471" s="316">
        <v>12.08803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1103.8499999999999</v>
      </c>
      <c r="D472" s="317">
        <v>1116.05</v>
      </c>
      <c r="E472" s="317">
        <v>1080.6499999999999</v>
      </c>
      <c r="F472" s="317">
        <v>1057.4499999999998</v>
      </c>
      <c r="G472" s="317">
        <v>1022.0499999999997</v>
      </c>
      <c r="H472" s="317">
        <v>1139.25</v>
      </c>
      <c r="I472" s="317">
        <v>1174.6500000000001</v>
      </c>
      <c r="J472" s="317">
        <v>1197.8500000000001</v>
      </c>
      <c r="K472" s="316">
        <v>1151.45</v>
      </c>
      <c r="L472" s="316">
        <v>1092.8499999999999</v>
      </c>
      <c r="M472" s="316">
        <v>8.7372999999999994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48.75</v>
      </c>
      <c r="D473" s="317">
        <v>49.016666666666673</v>
      </c>
      <c r="E473" s="317">
        <v>47.733333333333348</v>
      </c>
      <c r="F473" s="317">
        <v>46.716666666666676</v>
      </c>
      <c r="G473" s="317">
        <v>45.433333333333351</v>
      </c>
      <c r="H473" s="317">
        <v>50.033333333333346</v>
      </c>
      <c r="I473" s="317">
        <v>51.316666666666663</v>
      </c>
      <c r="J473" s="317">
        <v>52.333333333333343</v>
      </c>
      <c r="K473" s="316">
        <v>50.3</v>
      </c>
      <c r="L473" s="316">
        <v>48</v>
      </c>
      <c r="M473" s="316">
        <v>49.366779999999999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178.7</v>
      </c>
      <c r="D474" s="317">
        <v>180.41666666666666</v>
      </c>
      <c r="E474" s="317">
        <v>175.33333333333331</v>
      </c>
      <c r="F474" s="317">
        <v>171.96666666666667</v>
      </c>
      <c r="G474" s="317">
        <v>166.88333333333333</v>
      </c>
      <c r="H474" s="317">
        <v>183.7833333333333</v>
      </c>
      <c r="I474" s="317">
        <v>188.86666666666662</v>
      </c>
      <c r="J474" s="317">
        <v>192.23333333333329</v>
      </c>
      <c r="K474" s="316">
        <v>185.5</v>
      </c>
      <c r="L474" s="316">
        <v>177.05</v>
      </c>
      <c r="M474" s="316">
        <v>2.5386500000000001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844.7</v>
      </c>
      <c r="D475" s="317">
        <v>843.2833333333333</v>
      </c>
      <c r="E475" s="317">
        <v>834.31666666666661</v>
      </c>
      <c r="F475" s="317">
        <v>823.93333333333328</v>
      </c>
      <c r="G475" s="317">
        <v>814.96666666666658</v>
      </c>
      <c r="H475" s="317">
        <v>853.66666666666663</v>
      </c>
      <c r="I475" s="317">
        <v>862.63333333333333</v>
      </c>
      <c r="J475" s="317">
        <v>873.01666666666665</v>
      </c>
      <c r="K475" s="316">
        <v>852.25</v>
      </c>
      <c r="L475" s="316">
        <v>832.9</v>
      </c>
      <c r="M475" s="316">
        <v>1.0022899999999999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145.94999999999999</v>
      </c>
      <c r="D476" s="317">
        <v>141.75</v>
      </c>
      <c r="E476" s="317">
        <v>137.5</v>
      </c>
      <c r="F476" s="317">
        <v>129.05000000000001</v>
      </c>
      <c r="G476" s="317">
        <v>124.80000000000001</v>
      </c>
      <c r="H476" s="317">
        <v>150.19999999999999</v>
      </c>
      <c r="I476" s="317">
        <v>154.44999999999999</v>
      </c>
      <c r="J476" s="317">
        <v>162.89999999999998</v>
      </c>
      <c r="K476" s="316">
        <v>146</v>
      </c>
      <c r="L476" s="316">
        <v>133.30000000000001</v>
      </c>
      <c r="M476" s="316">
        <v>98.072029999999998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42.9</v>
      </c>
      <c r="D477" s="317">
        <v>43.733333333333327</v>
      </c>
      <c r="E477" s="317">
        <v>41.516666666666652</v>
      </c>
      <c r="F477" s="317">
        <v>40.133333333333326</v>
      </c>
      <c r="G477" s="317">
        <v>37.91666666666665</v>
      </c>
      <c r="H477" s="317">
        <v>45.116666666666653</v>
      </c>
      <c r="I477" s="317">
        <v>47.333333333333336</v>
      </c>
      <c r="J477" s="317">
        <v>48.716666666666654</v>
      </c>
      <c r="K477" s="316">
        <v>45.95</v>
      </c>
      <c r="L477" s="316">
        <v>42.35</v>
      </c>
      <c r="M477" s="316">
        <v>231.62181000000001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615.45000000000005</v>
      </c>
      <c r="D478" s="317">
        <v>616.38333333333333</v>
      </c>
      <c r="E478" s="317">
        <v>606.31666666666661</v>
      </c>
      <c r="F478" s="317">
        <v>597.18333333333328</v>
      </c>
      <c r="G478" s="317">
        <v>587.11666666666656</v>
      </c>
      <c r="H478" s="317">
        <v>625.51666666666665</v>
      </c>
      <c r="I478" s="317">
        <v>635.58333333333348</v>
      </c>
      <c r="J478" s="317">
        <v>644.7166666666667</v>
      </c>
      <c r="K478" s="316">
        <v>626.45000000000005</v>
      </c>
      <c r="L478" s="316">
        <v>607.25</v>
      </c>
      <c r="M478" s="316">
        <v>9.8163300000000007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1466.75</v>
      </c>
      <c r="D479" s="317">
        <v>1458.5666666666666</v>
      </c>
      <c r="E479" s="317">
        <v>1431.6833333333332</v>
      </c>
      <c r="F479" s="317">
        <v>1396.6166666666666</v>
      </c>
      <c r="G479" s="317">
        <v>1369.7333333333331</v>
      </c>
      <c r="H479" s="317">
        <v>1493.6333333333332</v>
      </c>
      <c r="I479" s="317">
        <v>1520.5166666666664</v>
      </c>
      <c r="J479" s="317">
        <v>1555.5833333333333</v>
      </c>
      <c r="K479" s="316">
        <v>1485.45</v>
      </c>
      <c r="L479" s="316">
        <v>1423.5</v>
      </c>
      <c r="M479" s="316">
        <v>4.58962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11.45</v>
      </c>
      <c r="D480" s="317">
        <v>11.466666666666667</v>
      </c>
      <c r="E480" s="317">
        <v>11.383333333333333</v>
      </c>
      <c r="F480" s="317">
        <v>11.316666666666666</v>
      </c>
      <c r="G480" s="317">
        <v>11.233333333333333</v>
      </c>
      <c r="H480" s="317">
        <v>11.533333333333333</v>
      </c>
      <c r="I480" s="317">
        <v>11.616666666666665</v>
      </c>
      <c r="J480" s="317">
        <v>11.683333333333334</v>
      </c>
      <c r="K480" s="316">
        <v>11.55</v>
      </c>
      <c r="L480" s="316">
        <v>11.4</v>
      </c>
      <c r="M480" s="316">
        <v>12.77947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611.04999999999995</v>
      </c>
      <c r="D481" s="317">
        <v>607.01666666666665</v>
      </c>
      <c r="E481" s="317">
        <v>599.0333333333333</v>
      </c>
      <c r="F481" s="317">
        <v>587.01666666666665</v>
      </c>
      <c r="G481" s="317">
        <v>579.0333333333333</v>
      </c>
      <c r="H481" s="317">
        <v>619.0333333333333</v>
      </c>
      <c r="I481" s="317">
        <v>627.01666666666665</v>
      </c>
      <c r="J481" s="317">
        <v>639.0333333333333</v>
      </c>
      <c r="K481" s="316">
        <v>615</v>
      </c>
      <c r="L481" s="316">
        <v>595</v>
      </c>
      <c r="M481" s="316">
        <v>1.14924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141</v>
      </c>
      <c r="D482" s="317">
        <v>139.94999999999999</v>
      </c>
      <c r="E482" s="317">
        <v>137.99999999999997</v>
      </c>
      <c r="F482" s="317">
        <v>134.99999999999997</v>
      </c>
      <c r="G482" s="317">
        <v>133.04999999999995</v>
      </c>
      <c r="H482" s="317">
        <v>142.94999999999999</v>
      </c>
      <c r="I482" s="317">
        <v>144.90000000000003</v>
      </c>
      <c r="J482" s="317">
        <v>147.9</v>
      </c>
      <c r="K482" s="316">
        <v>141.9</v>
      </c>
      <c r="L482" s="316">
        <v>136.94999999999999</v>
      </c>
      <c r="M482" s="316">
        <v>3.4596499999999999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16.95</v>
      </c>
      <c r="D483" s="317">
        <v>16.95</v>
      </c>
      <c r="E483" s="317">
        <v>16.649999999999999</v>
      </c>
      <c r="F483" s="317">
        <v>16.349999999999998</v>
      </c>
      <c r="G483" s="317">
        <v>16.049999999999997</v>
      </c>
      <c r="H483" s="317">
        <v>17.25</v>
      </c>
      <c r="I483" s="317">
        <v>17.550000000000004</v>
      </c>
      <c r="J483" s="317">
        <v>17.850000000000001</v>
      </c>
      <c r="K483" s="316">
        <v>17.25</v>
      </c>
      <c r="L483" s="316">
        <v>16.649999999999999</v>
      </c>
      <c r="M483" s="316">
        <v>10.36997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6224.6</v>
      </c>
      <c r="D484" s="317">
        <v>6204.833333333333</v>
      </c>
      <c r="E484" s="317">
        <v>6134.7666666666664</v>
      </c>
      <c r="F484" s="317">
        <v>6044.9333333333334</v>
      </c>
      <c r="G484" s="317">
        <v>5974.8666666666668</v>
      </c>
      <c r="H484" s="317">
        <v>6294.6666666666661</v>
      </c>
      <c r="I484" s="317">
        <v>6364.7333333333336</v>
      </c>
      <c r="J484" s="317">
        <v>6454.5666666666657</v>
      </c>
      <c r="K484" s="316">
        <v>6274.9</v>
      </c>
      <c r="L484" s="316">
        <v>6115</v>
      </c>
      <c r="M484" s="316">
        <v>3.5528499999999998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35.700000000000003</v>
      </c>
      <c r="D485" s="317">
        <v>35.733333333333327</v>
      </c>
      <c r="E485" s="317">
        <v>35.316666666666656</v>
      </c>
      <c r="F485" s="317">
        <v>34.93333333333333</v>
      </c>
      <c r="G485" s="317">
        <v>34.516666666666659</v>
      </c>
      <c r="H485" s="317">
        <v>36.116666666666653</v>
      </c>
      <c r="I485" s="317">
        <v>36.533333333333324</v>
      </c>
      <c r="J485" s="317">
        <v>36.91666666666665</v>
      </c>
      <c r="K485" s="316">
        <v>36.15</v>
      </c>
      <c r="L485" s="316">
        <v>35.35</v>
      </c>
      <c r="M485" s="316">
        <v>63.528480000000002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777.6</v>
      </c>
      <c r="D486" s="317">
        <v>784.26666666666677</v>
      </c>
      <c r="E486" s="317">
        <v>761.88333333333355</v>
      </c>
      <c r="F486" s="317">
        <v>746.16666666666674</v>
      </c>
      <c r="G486" s="317">
        <v>723.78333333333353</v>
      </c>
      <c r="H486" s="317">
        <v>799.98333333333358</v>
      </c>
      <c r="I486" s="317">
        <v>822.36666666666679</v>
      </c>
      <c r="J486" s="317">
        <v>838.0833333333336</v>
      </c>
      <c r="K486" s="316">
        <v>806.65</v>
      </c>
      <c r="L486" s="316">
        <v>768.55</v>
      </c>
      <c r="M486" s="316">
        <v>68.002549999999999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752.85</v>
      </c>
      <c r="D487" s="317">
        <v>761.75</v>
      </c>
      <c r="E487" s="317">
        <v>738.75</v>
      </c>
      <c r="F487" s="317">
        <v>724.65</v>
      </c>
      <c r="G487" s="317">
        <v>701.65</v>
      </c>
      <c r="H487" s="317">
        <v>775.85</v>
      </c>
      <c r="I487" s="317">
        <v>798.85</v>
      </c>
      <c r="J487" s="317">
        <v>812.95</v>
      </c>
      <c r="K487" s="316">
        <v>784.75</v>
      </c>
      <c r="L487" s="316">
        <v>747.65</v>
      </c>
      <c r="M487" s="316">
        <v>1.1190500000000001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405.45</v>
      </c>
      <c r="D488" s="317">
        <v>408.31666666666666</v>
      </c>
      <c r="E488" s="317">
        <v>397.13333333333333</v>
      </c>
      <c r="F488" s="317">
        <v>388.81666666666666</v>
      </c>
      <c r="G488" s="317">
        <v>377.63333333333333</v>
      </c>
      <c r="H488" s="317">
        <v>416.63333333333333</v>
      </c>
      <c r="I488" s="317">
        <v>427.81666666666661</v>
      </c>
      <c r="J488" s="317">
        <v>436.13333333333333</v>
      </c>
      <c r="K488" s="316">
        <v>419.5</v>
      </c>
      <c r="L488" s="316">
        <v>400</v>
      </c>
      <c r="M488" s="316">
        <v>1.1875899999999999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34</v>
      </c>
      <c r="D489" s="317">
        <v>33.766666666666666</v>
      </c>
      <c r="E489" s="317">
        <v>33.233333333333334</v>
      </c>
      <c r="F489" s="317">
        <v>32.466666666666669</v>
      </c>
      <c r="G489" s="317">
        <v>31.933333333333337</v>
      </c>
      <c r="H489" s="317">
        <v>34.533333333333331</v>
      </c>
      <c r="I489" s="317">
        <v>35.066666666666663</v>
      </c>
      <c r="J489" s="317">
        <v>35.833333333333329</v>
      </c>
      <c r="K489" s="316">
        <v>34.299999999999997</v>
      </c>
      <c r="L489" s="316">
        <v>33</v>
      </c>
      <c r="M489" s="316">
        <v>18.479399999999998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828.9</v>
      </c>
      <c r="D490" s="317">
        <v>823.33333333333337</v>
      </c>
      <c r="E490" s="317">
        <v>806.66666666666674</v>
      </c>
      <c r="F490" s="317">
        <v>784.43333333333339</v>
      </c>
      <c r="G490" s="317">
        <v>767.76666666666677</v>
      </c>
      <c r="H490" s="317">
        <v>845.56666666666672</v>
      </c>
      <c r="I490" s="317">
        <v>862.23333333333346</v>
      </c>
      <c r="J490" s="317">
        <v>884.4666666666667</v>
      </c>
      <c r="K490" s="316">
        <v>840</v>
      </c>
      <c r="L490" s="316">
        <v>801.1</v>
      </c>
      <c r="M490" s="316">
        <v>0.63502999999999998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372.85</v>
      </c>
      <c r="D491" s="317">
        <v>377.48333333333335</v>
      </c>
      <c r="E491" s="317">
        <v>365.9666666666667</v>
      </c>
      <c r="F491" s="317">
        <v>359.08333333333337</v>
      </c>
      <c r="G491" s="317">
        <v>347.56666666666672</v>
      </c>
      <c r="H491" s="317">
        <v>384.36666666666667</v>
      </c>
      <c r="I491" s="317">
        <v>395.88333333333333</v>
      </c>
      <c r="J491" s="317">
        <v>402.76666666666665</v>
      </c>
      <c r="K491" s="316">
        <v>389</v>
      </c>
      <c r="L491" s="316">
        <v>370.6</v>
      </c>
      <c r="M491" s="316">
        <v>7.2275799999999997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1058.9000000000001</v>
      </c>
      <c r="D492" s="317">
        <v>1060.9333333333334</v>
      </c>
      <c r="E492" s="317">
        <v>1047.9666666666667</v>
      </c>
      <c r="F492" s="317">
        <v>1037.0333333333333</v>
      </c>
      <c r="G492" s="317">
        <v>1024.0666666666666</v>
      </c>
      <c r="H492" s="317">
        <v>1071.8666666666668</v>
      </c>
      <c r="I492" s="317">
        <v>1084.8333333333335</v>
      </c>
      <c r="J492" s="317">
        <v>1095.7666666666669</v>
      </c>
      <c r="K492" s="316">
        <v>1073.9000000000001</v>
      </c>
      <c r="L492" s="316">
        <v>1050</v>
      </c>
      <c r="M492" s="316">
        <v>10.54956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350.15</v>
      </c>
      <c r="D493" s="317">
        <v>351.76666666666665</v>
      </c>
      <c r="E493" s="317">
        <v>345.5333333333333</v>
      </c>
      <c r="F493" s="317">
        <v>340.91666666666663</v>
      </c>
      <c r="G493" s="317">
        <v>334.68333333333328</v>
      </c>
      <c r="H493" s="317">
        <v>356.38333333333333</v>
      </c>
      <c r="I493" s="317">
        <v>362.61666666666667</v>
      </c>
      <c r="J493" s="317">
        <v>367.23333333333335</v>
      </c>
      <c r="K493" s="316">
        <v>358</v>
      </c>
      <c r="L493" s="316">
        <v>347.15</v>
      </c>
      <c r="M493" s="316">
        <v>71.551460000000006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2071.9</v>
      </c>
      <c r="D494" s="317">
        <v>2082.4333333333334</v>
      </c>
      <c r="E494" s="317">
        <v>2045.4666666666667</v>
      </c>
      <c r="F494" s="317">
        <v>2019.0333333333333</v>
      </c>
      <c r="G494" s="317">
        <v>1982.0666666666666</v>
      </c>
      <c r="H494" s="317">
        <v>2108.8666666666668</v>
      </c>
      <c r="I494" s="317">
        <v>2145.8333333333339</v>
      </c>
      <c r="J494" s="317">
        <v>2172.2666666666669</v>
      </c>
      <c r="K494" s="316">
        <v>2119.4</v>
      </c>
      <c r="L494" s="316">
        <v>2056</v>
      </c>
      <c r="M494" s="316">
        <v>0.19139999999999999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204.55</v>
      </c>
      <c r="D495" s="317">
        <v>205.96666666666667</v>
      </c>
      <c r="E495" s="317">
        <v>201.58333333333334</v>
      </c>
      <c r="F495" s="317">
        <v>198.61666666666667</v>
      </c>
      <c r="G495" s="317">
        <v>194.23333333333335</v>
      </c>
      <c r="H495" s="317">
        <v>208.93333333333334</v>
      </c>
      <c r="I495" s="317">
        <v>213.31666666666666</v>
      </c>
      <c r="J495" s="317">
        <v>216.28333333333333</v>
      </c>
      <c r="K495" s="316">
        <v>210.35</v>
      </c>
      <c r="L495" s="316">
        <v>203</v>
      </c>
      <c r="M495" s="316">
        <v>2.5438800000000001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1940.95</v>
      </c>
      <c r="D496" s="317">
        <v>1935.3166666666666</v>
      </c>
      <c r="E496" s="317">
        <v>1903.6333333333332</v>
      </c>
      <c r="F496" s="317">
        <v>1866.3166666666666</v>
      </c>
      <c r="G496" s="317">
        <v>1834.6333333333332</v>
      </c>
      <c r="H496" s="317">
        <v>1972.6333333333332</v>
      </c>
      <c r="I496" s="317">
        <v>2004.3166666666666</v>
      </c>
      <c r="J496" s="317">
        <v>2041.6333333333332</v>
      </c>
      <c r="K496" s="316">
        <v>1967</v>
      </c>
      <c r="L496" s="316">
        <v>1898</v>
      </c>
      <c r="M496" s="316">
        <v>0.37413000000000002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629.95000000000005</v>
      </c>
      <c r="D497" s="317">
        <v>647.94999999999993</v>
      </c>
      <c r="E497" s="317">
        <v>606.99999999999989</v>
      </c>
      <c r="F497" s="317">
        <v>584.04999999999995</v>
      </c>
      <c r="G497" s="317">
        <v>543.09999999999991</v>
      </c>
      <c r="H497" s="317">
        <v>670.89999999999986</v>
      </c>
      <c r="I497" s="317">
        <v>711.84999999999991</v>
      </c>
      <c r="J497" s="317">
        <v>734.79999999999984</v>
      </c>
      <c r="K497" s="316">
        <v>688.9</v>
      </c>
      <c r="L497" s="316">
        <v>625</v>
      </c>
      <c r="M497" s="316">
        <v>4.3066199999999997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3026.95</v>
      </c>
      <c r="D498" s="317">
        <v>2988.6666666666665</v>
      </c>
      <c r="E498" s="317">
        <v>2928.333333333333</v>
      </c>
      <c r="F498" s="317">
        <v>2829.7166666666667</v>
      </c>
      <c r="G498" s="317">
        <v>2769.3833333333332</v>
      </c>
      <c r="H498" s="317">
        <v>3087.2833333333328</v>
      </c>
      <c r="I498" s="317">
        <v>3147.6166666666659</v>
      </c>
      <c r="J498" s="317">
        <v>3246.2333333333327</v>
      </c>
      <c r="K498" s="316">
        <v>3049</v>
      </c>
      <c r="L498" s="316">
        <v>2890.05</v>
      </c>
      <c r="M498" s="316">
        <v>0.37546000000000002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1046.6500000000001</v>
      </c>
      <c r="D499" s="317">
        <v>1047.4666666666667</v>
      </c>
      <c r="E499" s="317">
        <v>1029.3333333333335</v>
      </c>
      <c r="F499" s="317">
        <v>1012.0166666666669</v>
      </c>
      <c r="G499" s="317">
        <v>993.88333333333367</v>
      </c>
      <c r="H499" s="317">
        <v>1064.7833333333333</v>
      </c>
      <c r="I499" s="317">
        <v>1082.9166666666665</v>
      </c>
      <c r="J499" s="317">
        <v>1100.2333333333331</v>
      </c>
      <c r="K499" s="316">
        <v>1065.5999999999999</v>
      </c>
      <c r="L499" s="316">
        <v>1030.1500000000001</v>
      </c>
      <c r="M499" s="316">
        <v>15.975580000000001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355.75</v>
      </c>
      <c r="D500" s="317">
        <v>362.2</v>
      </c>
      <c r="E500" s="317">
        <v>346.59999999999997</v>
      </c>
      <c r="F500" s="317">
        <v>337.45</v>
      </c>
      <c r="G500" s="317">
        <v>321.84999999999997</v>
      </c>
      <c r="H500" s="317">
        <v>371.34999999999997</v>
      </c>
      <c r="I500" s="317">
        <v>386.95</v>
      </c>
      <c r="J500" s="317">
        <v>396.09999999999997</v>
      </c>
      <c r="K500" s="316">
        <v>377.8</v>
      </c>
      <c r="L500" s="316">
        <v>353.05</v>
      </c>
      <c r="M500" s="316">
        <v>13.49715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188.8</v>
      </c>
      <c r="D501" s="317">
        <v>191.36666666666667</v>
      </c>
      <c r="E501" s="317">
        <v>183.68333333333334</v>
      </c>
      <c r="F501" s="317">
        <v>178.56666666666666</v>
      </c>
      <c r="G501" s="317">
        <v>170.88333333333333</v>
      </c>
      <c r="H501" s="317">
        <v>196.48333333333335</v>
      </c>
      <c r="I501" s="317">
        <v>204.16666666666669</v>
      </c>
      <c r="J501" s="317">
        <v>209.28333333333336</v>
      </c>
      <c r="K501" s="316">
        <v>199.05</v>
      </c>
      <c r="L501" s="316">
        <v>186.25</v>
      </c>
      <c r="M501" s="316">
        <v>8.6456599999999995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78.55</v>
      </c>
      <c r="D502" s="317">
        <v>78.5</v>
      </c>
      <c r="E502" s="317">
        <v>77.05</v>
      </c>
      <c r="F502" s="317">
        <v>75.55</v>
      </c>
      <c r="G502" s="317">
        <v>74.099999999999994</v>
      </c>
      <c r="H502" s="317">
        <v>80</v>
      </c>
      <c r="I502" s="317">
        <v>81.449999999999989</v>
      </c>
      <c r="J502" s="317">
        <v>82.95</v>
      </c>
      <c r="K502" s="316">
        <v>79.95</v>
      </c>
      <c r="L502" s="316">
        <v>77</v>
      </c>
      <c r="M502" s="316">
        <v>10.515980000000001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434.45</v>
      </c>
      <c r="D503" s="317">
        <v>436.48333333333335</v>
      </c>
      <c r="E503" s="317">
        <v>427.9666666666667</v>
      </c>
      <c r="F503" s="317">
        <v>421.48333333333335</v>
      </c>
      <c r="G503" s="317">
        <v>412.9666666666667</v>
      </c>
      <c r="H503" s="317">
        <v>442.9666666666667</v>
      </c>
      <c r="I503" s="317">
        <v>451.48333333333335</v>
      </c>
      <c r="J503" s="317">
        <v>457.9666666666667</v>
      </c>
      <c r="K503" s="316">
        <v>445</v>
      </c>
      <c r="L503" s="316">
        <v>430</v>
      </c>
      <c r="M503" s="316">
        <v>0.38461000000000001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1584.75</v>
      </c>
      <c r="D504" s="317">
        <v>1587.2833333333335</v>
      </c>
      <c r="E504" s="317">
        <v>1562.616666666667</v>
      </c>
      <c r="F504" s="317">
        <v>1540.4833333333336</v>
      </c>
      <c r="G504" s="317">
        <v>1515.8166666666671</v>
      </c>
      <c r="H504" s="317">
        <v>1609.416666666667</v>
      </c>
      <c r="I504" s="317">
        <v>1634.0833333333335</v>
      </c>
      <c r="J504" s="317">
        <v>1656.2166666666669</v>
      </c>
      <c r="K504" s="316">
        <v>1611.95</v>
      </c>
      <c r="L504" s="316">
        <v>1565.15</v>
      </c>
      <c r="M504" s="316">
        <v>0.69757999999999998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483.15</v>
      </c>
      <c r="D505" s="317">
        <v>482.36666666666662</v>
      </c>
      <c r="E505" s="317">
        <v>475.38333333333321</v>
      </c>
      <c r="F505" s="317">
        <v>467.61666666666662</v>
      </c>
      <c r="G505" s="317">
        <v>460.63333333333321</v>
      </c>
      <c r="H505" s="317">
        <v>490.13333333333321</v>
      </c>
      <c r="I505" s="317">
        <v>497.11666666666667</v>
      </c>
      <c r="J505" s="317">
        <v>504.88333333333321</v>
      </c>
      <c r="K505" s="316">
        <v>489.35</v>
      </c>
      <c r="L505" s="316">
        <v>474.6</v>
      </c>
      <c r="M505" s="316">
        <v>83.376249999999999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253</v>
      </c>
      <c r="D506" s="317">
        <v>253.51666666666665</v>
      </c>
      <c r="E506" s="317">
        <v>250.48333333333329</v>
      </c>
      <c r="F506" s="317">
        <v>247.96666666666664</v>
      </c>
      <c r="G506" s="317">
        <v>244.93333333333328</v>
      </c>
      <c r="H506" s="317">
        <v>256.0333333333333</v>
      </c>
      <c r="I506" s="317">
        <v>259.06666666666666</v>
      </c>
      <c r="J506" s="317">
        <v>261.58333333333331</v>
      </c>
      <c r="K506" s="316">
        <v>256.55</v>
      </c>
      <c r="L506" s="316">
        <v>251</v>
      </c>
      <c r="M506" s="316">
        <v>2.5224600000000001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12.95</v>
      </c>
      <c r="D507" s="339">
        <v>13.016666666666666</v>
      </c>
      <c r="E507" s="339">
        <v>12.833333333333332</v>
      </c>
      <c r="F507" s="339">
        <v>12.716666666666667</v>
      </c>
      <c r="G507" s="339">
        <v>12.533333333333333</v>
      </c>
      <c r="H507" s="339">
        <v>13.133333333333331</v>
      </c>
      <c r="I507" s="339">
        <v>13.316666666666665</v>
      </c>
      <c r="J507" s="338">
        <v>13.43333333333333</v>
      </c>
      <c r="K507" s="338">
        <v>13.2</v>
      </c>
      <c r="L507" s="338">
        <v>12.9</v>
      </c>
      <c r="M507" s="270">
        <v>807.27090999999996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234.85</v>
      </c>
      <c r="D508" s="339">
        <v>238.48333333333335</v>
      </c>
      <c r="E508" s="339">
        <v>228.56666666666669</v>
      </c>
      <c r="F508" s="339">
        <v>222.28333333333333</v>
      </c>
      <c r="G508" s="339">
        <v>212.36666666666667</v>
      </c>
      <c r="H508" s="339">
        <v>244.76666666666671</v>
      </c>
      <c r="I508" s="339">
        <v>254.68333333333334</v>
      </c>
      <c r="J508" s="338">
        <v>260.9666666666667</v>
      </c>
      <c r="K508" s="338">
        <v>248.4</v>
      </c>
      <c r="L508" s="338">
        <v>232.2</v>
      </c>
      <c r="M508" s="270">
        <v>139.8193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292.7</v>
      </c>
      <c r="D509" s="339">
        <v>294.65000000000003</v>
      </c>
      <c r="E509" s="339">
        <v>288.80000000000007</v>
      </c>
      <c r="F509" s="339">
        <v>284.90000000000003</v>
      </c>
      <c r="G509" s="339">
        <v>279.05000000000007</v>
      </c>
      <c r="H509" s="339">
        <v>298.55000000000007</v>
      </c>
      <c r="I509" s="339">
        <v>304.40000000000009</v>
      </c>
      <c r="J509" s="338">
        <v>308.30000000000007</v>
      </c>
      <c r="K509" s="338">
        <v>300.5</v>
      </c>
      <c r="L509" s="338">
        <v>290.75</v>
      </c>
      <c r="M509" s="270">
        <v>6.1585700000000001</v>
      </c>
      <c r="N509" s="1"/>
      <c r="O509" s="1"/>
    </row>
    <row r="510" spans="1:15" ht="12.75" customHeight="1">
      <c r="A510" s="30"/>
      <c r="B510" s="338" t="s">
        <v>560</v>
      </c>
      <c r="C510" s="339">
        <v>1602.85</v>
      </c>
      <c r="D510" s="339">
        <v>1603.4333333333334</v>
      </c>
      <c r="E510" s="339">
        <v>1576.8666666666668</v>
      </c>
      <c r="F510" s="339">
        <v>1550.8833333333334</v>
      </c>
      <c r="G510" s="339">
        <v>1524.3166666666668</v>
      </c>
      <c r="H510" s="339">
        <v>1629.4166666666667</v>
      </c>
      <c r="I510" s="339">
        <v>1655.9833333333333</v>
      </c>
      <c r="J510" s="338">
        <v>1681.9666666666667</v>
      </c>
      <c r="K510" s="338">
        <v>1630</v>
      </c>
      <c r="L510" s="338">
        <v>1577.45</v>
      </c>
      <c r="M510" s="270">
        <v>0.14169999999999999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2"/>
      <c r="B5" s="443"/>
      <c r="C5" s="442"/>
      <c r="D5" s="44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44" t="s">
        <v>563</v>
      </c>
      <c r="C7" s="443"/>
      <c r="D7" s="7">
        <f>Main!B10</f>
        <v>44691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44690</v>
      </c>
      <c r="B10" s="29">
        <v>542580</v>
      </c>
      <c r="C10" s="28" t="s">
        <v>968</v>
      </c>
      <c r="D10" s="28" t="s">
        <v>969</v>
      </c>
      <c r="E10" s="28" t="s">
        <v>573</v>
      </c>
      <c r="F10" s="87">
        <v>108000</v>
      </c>
      <c r="G10" s="29">
        <v>32.89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44690</v>
      </c>
      <c r="B11" s="29">
        <v>542580</v>
      </c>
      <c r="C11" s="28" t="s">
        <v>968</v>
      </c>
      <c r="D11" s="28" t="s">
        <v>970</v>
      </c>
      <c r="E11" s="28" t="s">
        <v>572</v>
      </c>
      <c r="F11" s="87">
        <v>152000</v>
      </c>
      <c r="G11" s="29">
        <v>32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44690</v>
      </c>
      <c r="B12" s="29">
        <v>540146</v>
      </c>
      <c r="C12" s="28" t="s">
        <v>971</v>
      </c>
      <c r="D12" s="28" t="s">
        <v>972</v>
      </c>
      <c r="E12" s="28" t="s">
        <v>572</v>
      </c>
      <c r="F12" s="87">
        <v>209000</v>
      </c>
      <c r="G12" s="29">
        <v>42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44690</v>
      </c>
      <c r="B13" s="29">
        <v>540146</v>
      </c>
      <c r="C13" s="28" t="s">
        <v>971</v>
      </c>
      <c r="D13" s="28" t="s">
        <v>973</v>
      </c>
      <c r="E13" s="28" t="s">
        <v>573</v>
      </c>
      <c r="F13" s="87">
        <v>209000</v>
      </c>
      <c r="G13" s="29">
        <v>42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44690</v>
      </c>
      <c r="B14" s="29">
        <v>540135</v>
      </c>
      <c r="C14" s="28" t="s">
        <v>974</v>
      </c>
      <c r="D14" s="28" t="s">
        <v>861</v>
      </c>
      <c r="E14" s="28" t="s">
        <v>572</v>
      </c>
      <c r="F14" s="87">
        <v>10450723</v>
      </c>
      <c r="G14" s="29">
        <v>1.98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44690</v>
      </c>
      <c r="B15" s="29">
        <v>540135</v>
      </c>
      <c r="C15" s="28" t="s">
        <v>974</v>
      </c>
      <c r="D15" s="28" t="s">
        <v>861</v>
      </c>
      <c r="E15" s="28" t="s">
        <v>573</v>
      </c>
      <c r="F15" s="87">
        <v>927472</v>
      </c>
      <c r="G15" s="29">
        <v>1.98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44690</v>
      </c>
      <c r="B16" s="29">
        <v>540135</v>
      </c>
      <c r="C16" s="28" t="s">
        <v>974</v>
      </c>
      <c r="D16" s="28" t="s">
        <v>975</v>
      </c>
      <c r="E16" s="28" t="s">
        <v>573</v>
      </c>
      <c r="F16" s="87">
        <v>20000000</v>
      </c>
      <c r="G16" s="29">
        <v>1.98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44690</v>
      </c>
      <c r="B17" s="29">
        <v>539621</v>
      </c>
      <c r="C17" s="28" t="s">
        <v>932</v>
      </c>
      <c r="D17" s="28" t="s">
        <v>885</v>
      </c>
      <c r="E17" s="28" t="s">
        <v>572</v>
      </c>
      <c r="F17" s="87">
        <v>400000</v>
      </c>
      <c r="G17" s="29">
        <v>3.1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44690</v>
      </c>
      <c r="B18" s="29">
        <v>539621</v>
      </c>
      <c r="C18" s="28" t="s">
        <v>932</v>
      </c>
      <c r="D18" s="28" t="s">
        <v>885</v>
      </c>
      <c r="E18" s="28" t="s">
        <v>573</v>
      </c>
      <c r="F18" s="87">
        <v>400000</v>
      </c>
      <c r="G18" s="29">
        <v>3.33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44690</v>
      </c>
      <c r="B19" s="29">
        <v>539621</v>
      </c>
      <c r="C19" s="28" t="s">
        <v>932</v>
      </c>
      <c r="D19" s="28" t="s">
        <v>976</v>
      </c>
      <c r="E19" s="28" t="s">
        <v>572</v>
      </c>
      <c r="F19" s="87">
        <v>523000</v>
      </c>
      <c r="G19" s="29">
        <v>3.41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44690</v>
      </c>
      <c r="B20" s="29">
        <v>539621</v>
      </c>
      <c r="C20" s="28" t="s">
        <v>932</v>
      </c>
      <c r="D20" s="28" t="s">
        <v>976</v>
      </c>
      <c r="E20" s="28" t="s">
        <v>573</v>
      </c>
      <c r="F20" s="87">
        <v>26500</v>
      </c>
      <c r="G20" s="29">
        <v>3.42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44690</v>
      </c>
      <c r="B21" s="29">
        <v>539621</v>
      </c>
      <c r="C21" s="28" t="s">
        <v>932</v>
      </c>
      <c r="D21" s="28" t="s">
        <v>977</v>
      </c>
      <c r="E21" s="28" t="s">
        <v>573</v>
      </c>
      <c r="F21" s="87">
        <v>321000</v>
      </c>
      <c r="G21" s="29">
        <v>3.42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44690</v>
      </c>
      <c r="B22" s="29">
        <v>539621</v>
      </c>
      <c r="C22" s="28" t="s">
        <v>932</v>
      </c>
      <c r="D22" s="28" t="s">
        <v>978</v>
      </c>
      <c r="E22" s="28" t="s">
        <v>573</v>
      </c>
      <c r="F22" s="87">
        <v>1800000</v>
      </c>
      <c r="G22" s="29">
        <v>3.42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44690</v>
      </c>
      <c r="B23" s="29">
        <v>534731</v>
      </c>
      <c r="C23" s="28" t="s">
        <v>979</v>
      </c>
      <c r="D23" s="28" t="s">
        <v>980</v>
      </c>
      <c r="E23" s="28" t="s">
        <v>572</v>
      </c>
      <c r="F23" s="87">
        <v>33647</v>
      </c>
      <c r="G23" s="29">
        <v>1.69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44690</v>
      </c>
      <c r="B24" s="29">
        <v>534731</v>
      </c>
      <c r="C24" s="28" t="s">
        <v>979</v>
      </c>
      <c r="D24" s="28" t="s">
        <v>980</v>
      </c>
      <c r="E24" s="28" t="s">
        <v>573</v>
      </c>
      <c r="F24" s="87">
        <v>112424</v>
      </c>
      <c r="G24" s="29">
        <v>1.81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44690</v>
      </c>
      <c r="B25" s="29">
        <v>534731</v>
      </c>
      <c r="C25" s="28" t="s">
        <v>979</v>
      </c>
      <c r="D25" s="28" t="s">
        <v>981</v>
      </c>
      <c r="E25" s="28" t="s">
        <v>572</v>
      </c>
      <c r="F25" s="87">
        <v>232146</v>
      </c>
      <c r="G25" s="29">
        <v>1.81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44690</v>
      </c>
      <c r="B26" s="29">
        <v>521244</v>
      </c>
      <c r="C26" s="28" t="s">
        <v>982</v>
      </c>
      <c r="D26" s="28" t="s">
        <v>983</v>
      </c>
      <c r="E26" s="28" t="s">
        <v>572</v>
      </c>
      <c r="F26" s="87">
        <v>2690</v>
      </c>
      <c r="G26" s="29">
        <v>20.100000000000001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44690</v>
      </c>
      <c r="B27" s="29">
        <v>521244</v>
      </c>
      <c r="C27" s="28" t="s">
        <v>982</v>
      </c>
      <c r="D27" s="28" t="s">
        <v>984</v>
      </c>
      <c r="E27" s="28" t="s">
        <v>573</v>
      </c>
      <c r="F27" s="87">
        <v>2670</v>
      </c>
      <c r="G27" s="29">
        <v>20.100000000000001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44690</v>
      </c>
      <c r="B28" s="29">
        <v>512379</v>
      </c>
      <c r="C28" s="28" t="s">
        <v>934</v>
      </c>
      <c r="D28" s="28" t="s">
        <v>911</v>
      </c>
      <c r="E28" s="28" t="s">
        <v>572</v>
      </c>
      <c r="F28" s="87">
        <v>1601731</v>
      </c>
      <c r="G28" s="29">
        <v>44.53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44690</v>
      </c>
      <c r="B29" s="29">
        <v>539559</v>
      </c>
      <c r="C29" s="28" t="s">
        <v>894</v>
      </c>
      <c r="D29" s="28" t="s">
        <v>985</v>
      </c>
      <c r="E29" s="28" t="s">
        <v>573</v>
      </c>
      <c r="F29" s="87">
        <v>23793</v>
      </c>
      <c r="G29" s="29">
        <v>16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44690</v>
      </c>
      <c r="B30" s="29">
        <v>539559</v>
      </c>
      <c r="C30" s="28" t="s">
        <v>894</v>
      </c>
      <c r="D30" s="28" t="s">
        <v>915</v>
      </c>
      <c r="E30" s="28" t="s">
        <v>572</v>
      </c>
      <c r="F30" s="87">
        <v>291847</v>
      </c>
      <c r="G30" s="29">
        <v>16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44690</v>
      </c>
      <c r="B31" s="29">
        <v>539559</v>
      </c>
      <c r="C31" s="28" t="s">
        <v>894</v>
      </c>
      <c r="D31" s="28" t="s">
        <v>986</v>
      </c>
      <c r="E31" s="28" t="s">
        <v>573</v>
      </c>
      <c r="F31" s="87">
        <v>18177</v>
      </c>
      <c r="G31" s="29">
        <v>16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44690</v>
      </c>
      <c r="B32" s="29">
        <v>539559</v>
      </c>
      <c r="C32" s="28" t="s">
        <v>894</v>
      </c>
      <c r="D32" s="28" t="s">
        <v>935</v>
      </c>
      <c r="E32" s="28" t="s">
        <v>573</v>
      </c>
      <c r="F32" s="87">
        <v>34022</v>
      </c>
      <c r="G32" s="29">
        <v>16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44690</v>
      </c>
      <c r="B33" s="29">
        <v>539559</v>
      </c>
      <c r="C33" s="28" t="s">
        <v>894</v>
      </c>
      <c r="D33" s="28" t="s">
        <v>987</v>
      </c>
      <c r="E33" s="28" t="s">
        <v>573</v>
      </c>
      <c r="F33" s="87">
        <v>34894</v>
      </c>
      <c r="G33" s="29">
        <v>16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44690</v>
      </c>
      <c r="B34" s="29">
        <v>539559</v>
      </c>
      <c r="C34" s="28" t="s">
        <v>894</v>
      </c>
      <c r="D34" s="28" t="s">
        <v>988</v>
      </c>
      <c r="E34" s="28" t="s">
        <v>573</v>
      </c>
      <c r="F34" s="87">
        <v>35000</v>
      </c>
      <c r="G34" s="29">
        <v>16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44690</v>
      </c>
      <c r="B35" s="29">
        <v>539559</v>
      </c>
      <c r="C35" s="28" t="s">
        <v>894</v>
      </c>
      <c r="D35" s="28" t="s">
        <v>989</v>
      </c>
      <c r="E35" s="28" t="s">
        <v>573</v>
      </c>
      <c r="F35" s="87">
        <v>67860</v>
      </c>
      <c r="G35" s="29">
        <v>16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44690</v>
      </c>
      <c r="B36" s="29">
        <v>539559</v>
      </c>
      <c r="C36" s="28" t="s">
        <v>894</v>
      </c>
      <c r="D36" s="28" t="s">
        <v>990</v>
      </c>
      <c r="E36" s="28" t="s">
        <v>573</v>
      </c>
      <c r="F36" s="87">
        <v>18050</v>
      </c>
      <c r="G36" s="29">
        <v>16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44690</v>
      </c>
      <c r="B37" s="29">
        <v>543516</v>
      </c>
      <c r="C37" s="28" t="s">
        <v>991</v>
      </c>
      <c r="D37" s="28" t="s">
        <v>992</v>
      </c>
      <c r="E37" s="28" t="s">
        <v>572</v>
      </c>
      <c r="F37" s="87">
        <v>8000</v>
      </c>
      <c r="G37" s="29">
        <v>56.34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44690</v>
      </c>
      <c r="B38" s="29">
        <v>543516</v>
      </c>
      <c r="C38" s="28" t="s">
        <v>991</v>
      </c>
      <c r="D38" s="28" t="s">
        <v>933</v>
      </c>
      <c r="E38" s="28" t="s">
        <v>572</v>
      </c>
      <c r="F38" s="87">
        <v>12000</v>
      </c>
      <c r="G38" s="29">
        <v>55.45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44690</v>
      </c>
      <c r="B39" s="29">
        <v>530197</v>
      </c>
      <c r="C39" s="28" t="s">
        <v>993</v>
      </c>
      <c r="D39" s="28" t="s">
        <v>994</v>
      </c>
      <c r="E39" s="28" t="s">
        <v>572</v>
      </c>
      <c r="F39" s="87">
        <v>30189</v>
      </c>
      <c r="G39" s="29">
        <v>20.83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44690</v>
      </c>
      <c r="B40" s="29">
        <v>530197</v>
      </c>
      <c r="C40" s="28" t="s">
        <v>993</v>
      </c>
      <c r="D40" s="28" t="s">
        <v>995</v>
      </c>
      <c r="E40" s="28" t="s">
        <v>573</v>
      </c>
      <c r="F40" s="87">
        <v>21618</v>
      </c>
      <c r="G40" s="29">
        <v>20.55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44690</v>
      </c>
      <c r="B41" s="29">
        <v>509051</v>
      </c>
      <c r="C41" s="28" t="s">
        <v>901</v>
      </c>
      <c r="D41" s="28" t="s">
        <v>912</v>
      </c>
      <c r="E41" s="28" t="s">
        <v>572</v>
      </c>
      <c r="F41" s="87">
        <v>8248852</v>
      </c>
      <c r="G41" s="29">
        <v>4.62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44690</v>
      </c>
      <c r="B42" s="29">
        <v>509051</v>
      </c>
      <c r="C42" s="28" t="s">
        <v>901</v>
      </c>
      <c r="D42" s="28" t="s">
        <v>912</v>
      </c>
      <c r="E42" s="28" t="s">
        <v>573</v>
      </c>
      <c r="F42" s="87">
        <v>500000</v>
      </c>
      <c r="G42" s="29">
        <v>4.3899999999999997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44690</v>
      </c>
      <c r="B43" s="29">
        <v>509051</v>
      </c>
      <c r="C43" s="28" t="s">
        <v>901</v>
      </c>
      <c r="D43" s="28" t="s">
        <v>911</v>
      </c>
      <c r="E43" s="28" t="s">
        <v>572</v>
      </c>
      <c r="F43" s="87">
        <v>4500000</v>
      </c>
      <c r="G43" s="29">
        <v>4.63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44690</v>
      </c>
      <c r="B44" s="29">
        <v>509051</v>
      </c>
      <c r="C44" s="28" t="s">
        <v>901</v>
      </c>
      <c r="D44" s="28" t="s">
        <v>911</v>
      </c>
      <c r="E44" s="28" t="s">
        <v>573</v>
      </c>
      <c r="F44" s="87">
        <v>8403113</v>
      </c>
      <c r="G44" s="29">
        <v>4.5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44690</v>
      </c>
      <c r="B45" s="29">
        <v>521005</v>
      </c>
      <c r="C45" s="28" t="s">
        <v>936</v>
      </c>
      <c r="D45" s="28" t="s">
        <v>937</v>
      </c>
      <c r="E45" s="28" t="s">
        <v>572</v>
      </c>
      <c r="F45" s="87">
        <v>15000</v>
      </c>
      <c r="G45" s="29">
        <v>23.8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44690</v>
      </c>
      <c r="B46" s="29">
        <v>512399</v>
      </c>
      <c r="C46" s="28" t="s">
        <v>938</v>
      </c>
      <c r="D46" s="28" t="s">
        <v>940</v>
      </c>
      <c r="E46" s="28" t="s">
        <v>573</v>
      </c>
      <c r="F46" s="87">
        <v>500000</v>
      </c>
      <c r="G46" s="29">
        <v>70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44690</v>
      </c>
      <c r="B47" s="29">
        <v>512399</v>
      </c>
      <c r="C47" s="28" t="s">
        <v>938</v>
      </c>
      <c r="D47" s="28" t="s">
        <v>939</v>
      </c>
      <c r="E47" s="28" t="s">
        <v>572</v>
      </c>
      <c r="F47" s="87">
        <v>500000</v>
      </c>
      <c r="G47" s="29">
        <v>70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44690</v>
      </c>
      <c r="B48" s="29">
        <v>541352</v>
      </c>
      <c r="C48" s="28" t="s">
        <v>996</v>
      </c>
      <c r="D48" s="28" t="s">
        <v>997</v>
      </c>
      <c r="E48" s="28" t="s">
        <v>573</v>
      </c>
      <c r="F48" s="87">
        <v>126000</v>
      </c>
      <c r="G48" s="29">
        <v>167.59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44690</v>
      </c>
      <c r="B49" s="29">
        <v>541352</v>
      </c>
      <c r="C49" s="28" t="s">
        <v>996</v>
      </c>
      <c r="D49" s="28" t="s">
        <v>998</v>
      </c>
      <c r="E49" s="28" t="s">
        <v>572</v>
      </c>
      <c r="F49" s="87">
        <v>126000</v>
      </c>
      <c r="G49" s="29">
        <v>167.6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44690</v>
      </c>
      <c r="B50" s="29">
        <v>541352</v>
      </c>
      <c r="C50" s="28" t="s">
        <v>996</v>
      </c>
      <c r="D50" s="28" t="s">
        <v>998</v>
      </c>
      <c r="E50" s="28" t="s">
        <v>573</v>
      </c>
      <c r="F50" s="87">
        <v>126000</v>
      </c>
      <c r="G50" s="29">
        <v>166.1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44690</v>
      </c>
      <c r="B51" s="29">
        <v>543207</v>
      </c>
      <c r="C51" s="28" t="s">
        <v>999</v>
      </c>
      <c r="D51" s="28" t="s">
        <v>1000</v>
      </c>
      <c r="E51" s="28" t="s">
        <v>572</v>
      </c>
      <c r="F51" s="87">
        <v>25798</v>
      </c>
      <c r="G51" s="29">
        <v>8.08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44690</v>
      </c>
      <c r="B52" s="29">
        <v>543207</v>
      </c>
      <c r="C52" s="28" t="s">
        <v>999</v>
      </c>
      <c r="D52" s="28" t="s">
        <v>1000</v>
      </c>
      <c r="E52" s="28" t="s">
        <v>573</v>
      </c>
      <c r="F52" s="87">
        <v>132814</v>
      </c>
      <c r="G52" s="29">
        <v>8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44690</v>
      </c>
      <c r="B53" s="29">
        <v>514332</v>
      </c>
      <c r="C53" s="28" t="s">
        <v>1001</v>
      </c>
      <c r="D53" s="28" t="s">
        <v>1002</v>
      </c>
      <c r="E53" s="28" t="s">
        <v>573</v>
      </c>
      <c r="F53" s="87">
        <v>80000</v>
      </c>
      <c r="G53" s="29">
        <v>15.15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44690</v>
      </c>
      <c r="B54" s="29">
        <v>506532</v>
      </c>
      <c r="C54" s="28" t="s">
        <v>1003</v>
      </c>
      <c r="D54" s="28" t="s">
        <v>1004</v>
      </c>
      <c r="E54" s="28" t="s">
        <v>572</v>
      </c>
      <c r="F54" s="87">
        <v>89274</v>
      </c>
      <c r="G54" s="29">
        <v>360.19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44690</v>
      </c>
      <c r="B55" s="29">
        <v>539287</v>
      </c>
      <c r="C55" s="28" t="s">
        <v>1005</v>
      </c>
      <c r="D55" s="28" t="s">
        <v>1006</v>
      </c>
      <c r="E55" s="28" t="s">
        <v>572</v>
      </c>
      <c r="F55" s="87">
        <v>41835</v>
      </c>
      <c r="G55" s="29">
        <v>24.18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44690</v>
      </c>
      <c r="B56" s="29">
        <v>539287</v>
      </c>
      <c r="C56" s="28" t="s">
        <v>1005</v>
      </c>
      <c r="D56" s="28" t="s">
        <v>1006</v>
      </c>
      <c r="E56" s="28" t="s">
        <v>573</v>
      </c>
      <c r="F56" s="87">
        <v>21069</v>
      </c>
      <c r="G56" s="29">
        <v>24.58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44690</v>
      </c>
      <c r="B57" s="29">
        <v>539143</v>
      </c>
      <c r="C57" s="28" t="s">
        <v>1007</v>
      </c>
      <c r="D57" s="28" t="s">
        <v>1008</v>
      </c>
      <c r="E57" s="28" t="s">
        <v>572</v>
      </c>
      <c r="F57" s="87">
        <v>15000</v>
      </c>
      <c r="G57" s="29">
        <v>22.5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44690</v>
      </c>
      <c r="B58" s="29">
        <v>539143</v>
      </c>
      <c r="C58" s="28" t="s">
        <v>1007</v>
      </c>
      <c r="D58" s="28" t="s">
        <v>1008</v>
      </c>
      <c r="E58" s="28" t="s">
        <v>573</v>
      </c>
      <c r="F58" s="87">
        <v>141600</v>
      </c>
      <c r="G58" s="29">
        <v>22.6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44690</v>
      </c>
      <c r="B59" s="29">
        <v>539143</v>
      </c>
      <c r="C59" s="28" t="s">
        <v>1007</v>
      </c>
      <c r="D59" s="28" t="s">
        <v>1009</v>
      </c>
      <c r="E59" s="28" t="s">
        <v>572</v>
      </c>
      <c r="F59" s="87">
        <v>100000</v>
      </c>
      <c r="G59" s="29">
        <v>22.59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44690</v>
      </c>
      <c r="B60" s="29">
        <v>541601</v>
      </c>
      <c r="C60" s="28" t="s">
        <v>1010</v>
      </c>
      <c r="D60" s="28" t="s">
        <v>1011</v>
      </c>
      <c r="E60" s="28" t="s">
        <v>572</v>
      </c>
      <c r="F60" s="87">
        <v>62100</v>
      </c>
      <c r="G60" s="29">
        <v>181.34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44690</v>
      </c>
      <c r="B61" s="29">
        <v>541601</v>
      </c>
      <c r="C61" s="28" t="s">
        <v>1010</v>
      </c>
      <c r="D61" s="28" t="s">
        <v>911</v>
      </c>
      <c r="E61" s="28" t="s">
        <v>572</v>
      </c>
      <c r="F61" s="87">
        <v>40500</v>
      </c>
      <c r="G61" s="29">
        <v>182.45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44690</v>
      </c>
      <c r="B62" s="29">
        <v>541601</v>
      </c>
      <c r="C62" s="28" t="s">
        <v>1010</v>
      </c>
      <c r="D62" s="28" t="s">
        <v>911</v>
      </c>
      <c r="E62" s="28" t="s">
        <v>573</v>
      </c>
      <c r="F62" s="87">
        <v>108000</v>
      </c>
      <c r="G62" s="29">
        <v>180.76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44690</v>
      </c>
      <c r="B63" s="29">
        <v>532972</v>
      </c>
      <c r="C63" s="28" t="s">
        <v>1012</v>
      </c>
      <c r="D63" s="28" t="s">
        <v>1013</v>
      </c>
      <c r="E63" s="28" t="s">
        <v>572</v>
      </c>
      <c r="F63" s="87">
        <v>79700</v>
      </c>
      <c r="G63" s="29">
        <v>17.899999999999999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44690</v>
      </c>
      <c r="B64" s="29">
        <v>532972</v>
      </c>
      <c r="C64" s="28" t="s">
        <v>1012</v>
      </c>
      <c r="D64" s="28" t="s">
        <v>1014</v>
      </c>
      <c r="E64" s="28" t="s">
        <v>573</v>
      </c>
      <c r="F64" s="87">
        <v>73500</v>
      </c>
      <c r="G64" s="29">
        <v>17.899999999999999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44690</v>
      </c>
      <c r="B65" s="29">
        <v>511760</v>
      </c>
      <c r="C65" s="28" t="s">
        <v>1015</v>
      </c>
      <c r="D65" s="28" t="s">
        <v>1016</v>
      </c>
      <c r="E65" s="28" t="s">
        <v>573</v>
      </c>
      <c r="F65" s="87">
        <v>796944</v>
      </c>
      <c r="G65" s="29">
        <v>0.85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44690</v>
      </c>
      <c r="B66" s="29">
        <v>530177</v>
      </c>
      <c r="C66" s="28" t="s">
        <v>1017</v>
      </c>
      <c r="D66" s="28" t="s">
        <v>1018</v>
      </c>
      <c r="E66" s="28" t="s">
        <v>572</v>
      </c>
      <c r="F66" s="87">
        <v>16463</v>
      </c>
      <c r="G66" s="29">
        <v>16.2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44690</v>
      </c>
      <c r="B67" s="29">
        <v>537259</v>
      </c>
      <c r="C67" s="28" t="s">
        <v>1019</v>
      </c>
      <c r="D67" s="28" t="s">
        <v>1020</v>
      </c>
      <c r="E67" s="28" t="s">
        <v>573</v>
      </c>
      <c r="F67" s="87">
        <v>495064</v>
      </c>
      <c r="G67" s="29">
        <v>380.01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44690</v>
      </c>
      <c r="B68" s="29">
        <v>537259</v>
      </c>
      <c r="C68" s="28" t="s">
        <v>1019</v>
      </c>
      <c r="D68" s="28" t="s">
        <v>1021</v>
      </c>
      <c r="E68" s="28" t="s">
        <v>572</v>
      </c>
      <c r="F68" s="87">
        <v>485000</v>
      </c>
      <c r="G68" s="29">
        <v>380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44690</v>
      </c>
      <c r="B69" s="29">
        <v>538569</v>
      </c>
      <c r="C69" s="28" t="s">
        <v>1022</v>
      </c>
      <c r="D69" s="28" t="s">
        <v>976</v>
      </c>
      <c r="E69" s="28" t="s">
        <v>572</v>
      </c>
      <c r="F69" s="87">
        <v>407870</v>
      </c>
      <c r="G69" s="29">
        <v>12.33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44690</v>
      </c>
      <c r="B70" s="29">
        <v>538569</v>
      </c>
      <c r="C70" s="28" t="s">
        <v>1022</v>
      </c>
      <c r="D70" s="28" t="s">
        <v>976</v>
      </c>
      <c r="E70" s="28" t="s">
        <v>573</v>
      </c>
      <c r="F70" s="87">
        <v>437949</v>
      </c>
      <c r="G70" s="29">
        <v>12.69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44690</v>
      </c>
      <c r="B71" s="29">
        <v>536128</v>
      </c>
      <c r="C71" s="28" t="s">
        <v>1023</v>
      </c>
      <c r="D71" s="28" t="s">
        <v>861</v>
      </c>
      <c r="E71" s="28" t="s">
        <v>572</v>
      </c>
      <c r="F71" s="87">
        <v>822165</v>
      </c>
      <c r="G71" s="29">
        <v>0.66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44690</v>
      </c>
      <c r="B72" s="29">
        <v>536128</v>
      </c>
      <c r="C72" s="28" t="s">
        <v>1023</v>
      </c>
      <c r="D72" s="28" t="s">
        <v>861</v>
      </c>
      <c r="E72" s="28" t="s">
        <v>573</v>
      </c>
      <c r="F72" s="87">
        <v>1322165</v>
      </c>
      <c r="G72" s="29">
        <v>0.66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44690</v>
      </c>
      <c r="B73" s="29">
        <v>531845</v>
      </c>
      <c r="C73" s="28" t="s">
        <v>1024</v>
      </c>
      <c r="D73" s="28" t="s">
        <v>861</v>
      </c>
      <c r="E73" s="28" t="s">
        <v>572</v>
      </c>
      <c r="F73" s="87">
        <v>1350000</v>
      </c>
      <c r="G73" s="29">
        <v>5.44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44690</v>
      </c>
      <c r="B74" s="29">
        <v>531845</v>
      </c>
      <c r="C74" s="28" t="s">
        <v>1024</v>
      </c>
      <c r="D74" s="28" t="s">
        <v>861</v>
      </c>
      <c r="E74" s="28" t="s">
        <v>573</v>
      </c>
      <c r="F74" s="87">
        <v>349596</v>
      </c>
      <c r="G74" s="29">
        <v>5.44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44690</v>
      </c>
      <c r="B75" s="29" t="s">
        <v>721</v>
      </c>
      <c r="C75" s="28" t="s">
        <v>941</v>
      </c>
      <c r="D75" s="28" t="s">
        <v>1025</v>
      </c>
      <c r="E75" s="28" t="s">
        <v>572</v>
      </c>
      <c r="F75" s="87">
        <v>1456497</v>
      </c>
      <c r="G75" s="29">
        <v>78.31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44690</v>
      </c>
      <c r="B76" s="29" t="s">
        <v>721</v>
      </c>
      <c r="C76" s="28" t="s">
        <v>941</v>
      </c>
      <c r="D76" s="28" t="s">
        <v>1026</v>
      </c>
      <c r="E76" s="28" t="s">
        <v>572</v>
      </c>
      <c r="F76" s="87">
        <v>836599</v>
      </c>
      <c r="G76" s="29">
        <v>74.27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44690</v>
      </c>
      <c r="B77" s="29" t="s">
        <v>1027</v>
      </c>
      <c r="C77" s="28" t="s">
        <v>1028</v>
      </c>
      <c r="D77" s="28" t="s">
        <v>1029</v>
      </c>
      <c r="E77" s="28" t="s">
        <v>572</v>
      </c>
      <c r="F77" s="87">
        <v>1600000</v>
      </c>
      <c r="G77" s="29">
        <v>364.97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44690</v>
      </c>
      <c r="B78" s="29" t="s">
        <v>1027</v>
      </c>
      <c r="C78" s="28" t="s">
        <v>1028</v>
      </c>
      <c r="D78" s="28" t="s">
        <v>1029</v>
      </c>
      <c r="E78" s="28" t="s">
        <v>572</v>
      </c>
      <c r="F78" s="87">
        <v>1600000</v>
      </c>
      <c r="G78" s="29">
        <v>360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44690</v>
      </c>
      <c r="B79" s="29" t="s">
        <v>1027</v>
      </c>
      <c r="C79" s="28" t="s">
        <v>1028</v>
      </c>
      <c r="D79" s="28" t="s">
        <v>1030</v>
      </c>
      <c r="E79" s="28" t="s">
        <v>572</v>
      </c>
      <c r="F79" s="87">
        <v>2302263</v>
      </c>
      <c r="G79" s="29">
        <v>372.32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44690</v>
      </c>
      <c r="B80" s="29" t="s">
        <v>1027</v>
      </c>
      <c r="C80" s="28" t="s">
        <v>1028</v>
      </c>
      <c r="D80" s="28" t="s">
        <v>1029</v>
      </c>
      <c r="E80" s="28" t="s">
        <v>572</v>
      </c>
      <c r="F80" s="87">
        <v>1600000</v>
      </c>
      <c r="G80" s="29">
        <v>360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44690</v>
      </c>
      <c r="B81" s="29" t="s">
        <v>328</v>
      </c>
      <c r="C81" s="28" t="s">
        <v>1031</v>
      </c>
      <c r="D81" s="28" t="s">
        <v>868</v>
      </c>
      <c r="E81" s="28" t="s">
        <v>572</v>
      </c>
      <c r="F81" s="87">
        <v>729893</v>
      </c>
      <c r="G81" s="29">
        <v>510.77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44690</v>
      </c>
      <c r="B82" s="29" t="s">
        <v>1032</v>
      </c>
      <c r="C82" s="28" t="s">
        <v>1033</v>
      </c>
      <c r="D82" s="28" t="s">
        <v>1034</v>
      </c>
      <c r="E82" s="28" t="s">
        <v>572</v>
      </c>
      <c r="F82" s="87">
        <v>451200</v>
      </c>
      <c r="G82" s="29">
        <v>75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44690</v>
      </c>
      <c r="B83" s="29" t="s">
        <v>1035</v>
      </c>
      <c r="C83" s="28" t="s">
        <v>1036</v>
      </c>
      <c r="D83" s="28" t="s">
        <v>1037</v>
      </c>
      <c r="E83" s="28" t="s">
        <v>572</v>
      </c>
      <c r="F83" s="87">
        <v>735889</v>
      </c>
      <c r="G83" s="29">
        <v>54.4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44690</v>
      </c>
      <c r="B84" s="29" t="s">
        <v>886</v>
      </c>
      <c r="C84" s="28" t="s">
        <v>888</v>
      </c>
      <c r="D84" s="28" t="s">
        <v>887</v>
      </c>
      <c r="E84" s="28" t="s">
        <v>572</v>
      </c>
      <c r="F84" s="87">
        <v>216666</v>
      </c>
      <c r="G84" s="29">
        <v>1055.43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44690</v>
      </c>
      <c r="B85" s="29" t="s">
        <v>886</v>
      </c>
      <c r="C85" s="28" t="s">
        <v>888</v>
      </c>
      <c r="D85" s="28" t="s">
        <v>942</v>
      </c>
      <c r="E85" s="28" t="s">
        <v>572</v>
      </c>
      <c r="F85" s="87">
        <v>86915</v>
      </c>
      <c r="G85" s="29">
        <v>1057.47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44690</v>
      </c>
      <c r="B86" s="29" t="s">
        <v>886</v>
      </c>
      <c r="C86" s="28" t="s">
        <v>888</v>
      </c>
      <c r="D86" s="28" t="s">
        <v>868</v>
      </c>
      <c r="E86" s="28" t="s">
        <v>572</v>
      </c>
      <c r="F86" s="87">
        <v>225318</v>
      </c>
      <c r="G86" s="29">
        <v>1060.0999999999999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44690</v>
      </c>
      <c r="B87" s="29" t="s">
        <v>1038</v>
      </c>
      <c r="C87" s="28" t="s">
        <v>1039</v>
      </c>
      <c r="D87" s="28" t="s">
        <v>868</v>
      </c>
      <c r="E87" s="28" t="s">
        <v>572</v>
      </c>
      <c r="F87" s="87">
        <v>188804</v>
      </c>
      <c r="G87" s="29">
        <v>68.63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44690</v>
      </c>
      <c r="B88" s="29" t="s">
        <v>1040</v>
      </c>
      <c r="C88" s="28" t="s">
        <v>1041</v>
      </c>
      <c r="D88" s="28" t="s">
        <v>1042</v>
      </c>
      <c r="E88" s="28" t="s">
        <v>572</v>
      </c>
      <c r="F88" s="87">
        <v>1121163</v>
      </c>
      <c r="G88" s="29">
        <v>4.7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44690</v>
      </c>
      <c r="B89" s="29" t="s">
        <v>913</v>
      </c>
      <c r="C89" s="28" t="s">
        <v>914</v>
      </c>
      <c r="D89" s="28" t="s">
        <v>915</v>
      </c>
      <c r="E89" s="28" t="s">
        <v>572</v>
      </c>
      <c r="F89" s="87">
        <v>490217</v>
      </c>
      <c r="G89" s="29">
        <v>32.299999999999997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44690</v>
      </c>
      <c r="B90" s="29" t="s">
        <v>721</v>
      </c>
      <c r="C90" s="28" t="s">
        <v>941</v>
      </c>
      <c r="D90" s="28" t="s">
        <v>1043</v>
      </c>
      <c r="E90" s="28" t="s">
        <v>573</v>
      </c>
      <c r="F90" s="87">
        <v>300000</v>
      </c>
      <c r="G90" s="29">
        <v>76.67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44690</v>
      </c>
      <c r="B91" s="29" t="s">
        <v>721</v>
      </c>
      <c r="C91" s="28" t="s">
        <v>941</v>
      </c>
      <c r="D91" s="28" t="s">
        <v>1026</v>
      </c>
      <c r="E91" s="28" t="s">
        <v>573</v>
      </c>
      <c r="F91" s="87">
        <v>836599</v>
      </c>
      <c r="G91" s="29">
        <v>78.34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44690</v>
      </c>
      <c r="B92" s="29" t="s">
        <v>721</v>
      </c>
      <c r="C92" s="28" t="s">
        <v>941</v>
      </c>
      <c r="D92" s="28" t="s">
        <v>1044</v>
      </c>
      <c r="E92" s="28" t="s">
        <v>573</v>
      </c>
      <c r="F92" s="87">
        <v>500000</v>
      </c>
      <c r="G92" s="29">
        <v>73.260000000000005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44690</v>
      </c>
      <c r="B93" s="29" t="s">
        <v>1027</v>
      </c>
      <c r="C93" s="28" t="s">
        <v>1028</v>
      </c>
      <c r="D93" s="28" t="s">
        <v>1030</v>
      </c>
      <c r="E93" s="28" t="s">
        <v>573</v>
      </c>
      <c r="F93" s="87">
        <v>2302263</v>
      </c>
      <c r="G93" s="29">
        <v>372.49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44690</v>
      </c>
      <c r="B94" s="29" t="s">
        <v>328</v>
      </c>
      <c r="C94" s="28" t="s">
        <v>1031</v>
      </c>
      <c r="D94" s="28" t="s">
        <v>868</v>
      </c>
      <c r="E94" s="28" t="s">
        <v>573</v>
      </c>
      <c r="F94" s="87">
        <v>709418</v>
      </c>
      <c r="G94" s="29">
        <v>511.17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44690</v>
      </c>
      <c r="B95" s="29" t="s">
        <v>1032</v>
      </c>
      <c r="C95" s="28" t="s">
        <v>1033</v>
      </c>
      <c r="D95" s="28" t="s">
        <v>1045</v>
      </c>
      <c r="E95" s="28" t="s">
        <v>573</v>
      </c>
      <c r="F95" s="87">
        <v>224000</v>
      </c>
      <c r="G95" s="29">
        <v>76.23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44690</v>
      </c>
      <c r="B96" s="29" t="s">
        <v>1035</v>
      </c>
      <c r="C96" s="28" t="s">
        <v>1036</v>
      </c>
      <c r="D96" s="28" t="s">
        <v>1037</v>
      </c>
      <c r="E96" s="28" t="s">
        <v>573</v>
      </c>
      <c r="F96" s="87">
        <v>810719</v>
      </c>
      <c r="G96" s="29">
        <v>53.79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44690</v>
      </c>
      <c r="B97" s="29" t="s">
        <v>886</v>
      </c>
      <c r="C97" s="28" t="s">
        <v>888</v>
      </c>
      <c r="D97" s="28" t="s">
        <v>942</v>
      </c>
      <c r="E97" s="28" t="s">
        <v>573</v>
      </c>
      <c r="F97" s="87">
        <v>86852</v>
      </c>
      <c r="G97" s="29">
        <v>1063.06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44690</v>
      </c>
      <c r="B98" s="29" t="s">
        <v>886</v>
      </c>
      <c r="C98" s="28" t="s">
        <v>888</v>
      </c>
      <c r="D98" s="28" t="s">
        <v>868</v>
      </c>
      <c r="E98" s="28" t="s">
        <v>573</v>
      </c>
      <c r="F98" s="87">
        <v>225318</v>
      </c>
      <c r="G98" s="29">
        <v>1060.4000000000001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44690</v>
      </c>
      <c r="B99" s="29" t="s">
        <v>886</v>
      </c>
      <c r="C99" s="28" t="s">
        <v>888</v>
      </c>
      <c r="D99" s="28" t="s">
        <v>887</v>
      </c>
      <c r="E99" s="28" t="s">
        <v>573</v>
      </c>
      <c r="F99" s="87">
        <v>212163</v>
      </c>
      <c r="G99" s="29">
        <v>1058.3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44690</v>
      </c>
      <c r="B100" s="29" t="s">
        <v>1038</v>
      </c>
      <c r="C100" s="28" t="s">
        <v>1039</v>
      </c>
      <c r="D100" s="28" t="s">
        <v>868</v>
      </c>
      <c r="E100" s="28" t="s">
        <v>573</v>
      </c>
      <c r="F100" s="87">
        <v>188804</v>
      </c>
      <c r="G100" s="29">
        <v>68.819999999999993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44690</v>
      </c>
      <c r="B101" s="29" t="s">
        <v>1040</v>
      </c>
      <c r="C101" s="28" t="s">
        <v>1041</v>
      </c>
      <c r="D101" s="28" t="s">
        <v>1042</v>
      </c>
      <c r="E101" s="28" t="s">
        <v>573</v>
      </c>
      <c r="F101" s="87">
        <v>50010</v>
      </c>
      <c r="G101" s="29">
        <v>4.6399999999999997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44690</v>
      </c>
      <c r="B102" s="29" t="s">
        <v>1040</v>
      </c>
      <c r="C102" s="28" t="s">
        <v>1041</v>
      </c>
      <c r="D102" s="28" t="s">
        <v>1046</v>
      </c>
      <c r="E102" s="28" t="s">
        <v>573</v>
      </c>
      <c r="F102" s="87">
        <v>1029380</v>
      </c>
      <c r="G102" s="29">
        <v>4.7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44690</v>
      </c>
      <c r="B103" s="29" t="s">
        <v>913</v>
      </c>
      <c r="C103" s="28" t="s">
        <v>914</v>
      </c>
      <c r="D103" s="28" t="s">
        <v>915</v>
      </c>
      <c r="E103" s="28" t="s">
        <v>573</v>
      </c>
      <c r="F103" s="87">
        <v>718971</v>
      </c>
      <c r="G103" s="29">
        <v>32.380000000000003</v>
      </c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4"/>
  <sheetViews>
    <sheetView topLeftCell="A25" zoomScale="85" zoomScaleNormal="85" workbookViewId="0">
      <selection activeCell="O33" sqref="O3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943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863</v>
      </c>
      <c r="J10" s="341" t="s">
        <v>867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874</v>
      </c>
      <c r="J11" s="369" t="s">
        <v>944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873</v>
      </c>
      <c r="J12" s="369" t="s">
        <v>916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44671</v>
      </c>
      <c r="C13" s="334"/>
      <c r="D13" s="331" t="s">
        <v>136</v>
      </c>
      <c r="E13" s="332" t="s">
        <v>589</v>
      </c>
      <c r="F13" s="251" t="s">
        <v>866</v>
      </c>
      <c r="G13" s="251">
        <v>695</v>
      </c>
      <c r="H13" s="251"/>
      <c r="I13" s="333" t="s">
        <v>877</v>
      </c>
      <c r="J13" s="278" t="s">
        <v>590</v>
      </c>
      <c r="K13" s="374"/>
      <c r="L13" s="299"/>
      <c r="M13" s="300"/>
      <c r="N13" s="298"/>
      <c r="O13" s="323"/>
      <c r="P13" s="298">
        <f>VLOOKUP(D13,'MidCap Intra'!B28:C582,2,0)</f>
        <v>690.75</v>
      </c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947</v>
      </c>
      <c r="G14" s="251">
        <v>670</v>
      </c>
      <c r="H14" s="251"/>
      <c r="I14" s="333" t="s">
        <v>948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710.35</v>
      </c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953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141.65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/>
      <c r="B16" s="248"/>
      <c r="C16" s="334"/>
      <c r="D16" s="331"/>
      <c r="E16" s="332"/>
      <c r="F16" s="251"/>
      <c r="G16" s="251"/>
      <c r="H16" s="251"/>
      <c r="I16" s="333"/>
      <c r="J16" s="278"/>
      <c r="K16" s="374"/>
      <c r="L16" s="299"/>
      <c r="M16" s="300"/>
      <c r="N16" s="298"/>
      <c r="O16" s="323"/>
      <c r="P16" s="418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251"/>
      <c r="B17" s="248"/>
      <c r="C17" s="334"/>
      <c r="D17" s="331"/>
      <c r="E17" s="332"/>
      <c r="F17" s="251"/>
      <c r="G17" s="251"/>
      <c r="H17" s="251"/>
      <c r="I17" s="333"/>
      <c r="J17" s="278"/>
      <c r="K17" s="374"/>
      <c r="L17" s="299"/>
      <c r="M17" s="300"/>
      <c r="N17" s="298"/>
      <c r="O17" s="323"/>
      <c r="P17" s="37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591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592</v>
      </c>
      <c r="B21" s="119"/>
      <c r="C21" s="119"/>
      <c r="D21" s="119"/>
      <c r="E21" s="41"/>
      <c r="F21" s="127" t="s">
        <v>593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19"/>
      <c r="C22" s="119"/>
      <c r="D22" s="119" t="s">
        <v>850</v>
      </c>
      <c r="E22" s="6"/>
      <c r="F22" s="127" t="s">
        <v>595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596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564</v>
      </c>
      <c r="C25" s="98"/>
      <c r="D25" s="97" t="s">
        <v>575</v>
      </c>
      <c r="E25" s="96" t="s">
        <v>576</v>
      </c>
      <c r="F25" s="96" t="s">
        <v>577</v>
      </c>
      <c r="G25" s="96" t="s">
        <v>597</v>
      </c>
      <c r="H25" s="96" t="s">
        <v>579</v>
      </c>
      <c r="I25" s="96" t="s">
        <v>580</v>
      </c>
      <c r="J25" s="96" t="s">
        <v>581</v>
      </c>
      <c r="K25" s="96" t="s">
        <v>598</v>
      </c>
      <c r="L25" s="140" t="s">
        <v>583</v>
      </c>
      <c r="M25" s="98" t="s">
        <v>584</v>
      </c>
      <c r="N25" s="95" t="s">
        <v>585</v>
      </c>
      <c r="O25" s="305" t="s">
        <v>586</v>
      </c>
      <c r="P25" s="282"/>
      <c r="Q25" s="1"/>
      <c r="R25" s="302"/>
      <c r="S25" s="302"/>
      <c r="T25" s="302"/>
      <c r="U25" s="295"/>
      <c r="V25" s="295"/>
      <c r="W25" s="295"/>
      <c r="X25" s="295"/>
      <c r="Y25" s="295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80">
        <v>1</v>
      </c>
      <c r="B26" s="357">
        <v>44671</v>
      </c>
      <c r="C26" s="381"/>
      <c r="D26" s="382" t="s">
        <v>878</v>
      </c>
      <c r="E26" s="359" t="s">
        <v>589</v>
      </c>
      <c r="F26" s="359">
        <v>233.5</v>
      </c>
      <c r="G26" s="359">
        <v>227</v>
      </c>
      <c r="H26" s="359">
        <v>227</v>
      </c>
      <c r="I26" s="359" t="s">
        <v>879</v>
      </c>
      <c r="J26" s="369" t="s">
        <v>904</v>
      </c>
      <c r="K26" s="369">
        <f t="shared" ref="K26" si="6">H26-F26</f>
        <v>-6.5</v>
      </c>
      <c r="L26" s="383">
        <f t="shared" ref="L26" si="7">(F26*-0.7)/100</f>
        <v>-1.6344999999999998</v>
      </c>
      <c r="M26" s="384">
        <f t="shared" ref="M26" si="8">(K26+L26)/F26</f>
        <v>-3.4837259100642393E-2</v>
      </c>
      <c r="N26" s="369" t="s">
        <v>599</v>
      </c>
      <c r="O26" s="385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35">
        <v>2</v>
      </c>
      <c r="B27" s="248">
        <v>44672</v>
      </c>
      <c r="C27" s="336"/>
      <c r="D27" s="337" t="s">
        <v>520</v>
      </c>
      <c r="E27" s="251" t="s">
        <v>589</v>
      </c>
      <c r="F27" s="251" t="s">
        <v>880</v>
      </c>
      <c r="G27" s="251">
        <v>1920</v>
      </c>
      <c r="H27" s="251"/>
      <c r="I27" s="251" t="s">
        <v>881</v>
      </c>
      <c r="J27" s="298" t="s">
        <v>590</v>
      </c>
      <c r="K27" s="298"/>
      <c r="L27" s="299"/>
      <c r="M27" s="300"/>
      <c r="N27" s="298"/>
      <c r="O27" s="323"/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0">
        <v>3</v>
      </c>
      <c r="B28" s="357">
        <v>44672</v>
      </c>
      <c r="C28" s="381"/>
      <c r="D28" s="382" t="s">
        <v>116</v>
      </c>
      <c r="E28" s="359" t="s">
        <v>589</v>
      </c>
      <c r="F28" s="359">
        <v>1375</v>
      </c>
      <c r="G28" s="359">
        <v>1340</v>
      </c>
      <c r="H28" s="359">
        <v>1340</v>
      </c>
      <c r="I28" s="359">
        <v>1450</v>
      </c>
      <c r="J28" s="369" t="s">
        <v>928</v>
      </c>
      <c r="K28" s="369">
        <f t="shared" ref="K28" si="9">H28-F28</f>
        <v>-35</v>
      </c>
      <c r="L28" s="383">
        <f t="shared" ref="L28" si="10">(F28*-0.7)/100</f>
        <v>-9.6249999999999982</v>
      </c>
      <c r="M28" s="384">
        <f t="shared" ref="M28" si="11">(K28+L28)/F28</f>
        <v>-3.2454545454545451E-2</v>
      </c>
      <c r="N28" s="369" t="s">
        <v>599</v>
      </c>
      <c r="O28" s="385">
        <v>44687</v>
      </c>
      <c r="P28" s="303"/>
      <c r="Q28" s="303"/>
      <c r="R28" s="304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80">
        <v>4</v>
      </c>
      <c r="B29" s="357">
        <v>44673</v>
      </c>
      <c r="C29" s="381"/>
      <c r="D29" s="382" t="s">
        <v>882</v>
      </c>
      <c r="E29" s="359" t="s">
        <v>589</v>
      </c>
      <c r="F29" s="359">
        <v>1710</v>
      </c>
      <c r="G29" s="359">
        <v>1647</v>
      </c>
      <c r="H29" s="359">
        <v>1647</v>
      </c>
      <c r="I29" s="359" t="s">
        <v>883</v>
      </c>
      <c r="J29" s="369" t="s">
        <v>902</v>
      </c>
      <c r="K29" s="369">
        <f t="shared" ref="K29" si="12">H29-F29</f>
        <v>-63</v>
      </c>
      <c r="L29" s="383">
        <f t="shared" ref="L29" si="13">(F29*-0.7)/100</f>
        <v>-11.97</v>
      </c>
      <c r="M29" s="384">
        <f t="shared" ref="M29" si="14">(K29+L29)/F29</f>
        <v>-4.3842105263157898E-2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5</v>
      </c>
      <c r="B30" s="357">
        <v>44676</v>
      </c>
      <c r="C30" s="381"/>
      <c r="D30" s="382" t="s">
        <v>199</v>
      </c>
      <c r="E30" s="359" t="s">
        <v>589</v>
      </c>
      <c r="F30" s="359">
        <v>248.5</v>
      </c>
      <c r="G30" s="359">
        <v>240</v>
      </c>
      <c r="H30" s="359">
        <v>240</v>
      </c>
      <c r="I30" s="359">
        <v>265</v>
      </c>
      <c r="J30" s="369" t="s">
        <v>945</v>
      </c>
      <c r="K30" s="369">
        <f t="shared" ref="K30" si="15">H30-F30</f>
        <v>-8.5</v>
      </c>
      <c r="L30" s="383">
        <f t="shared" ref="L30" si="16">(F30*-0.7)/100</f>
        <v>-1.7394999999999998</v>
      </c>
      <c r="M30" s="384">
        <f t="shared" ref="M30" si="17">(K30+L30)/F30</f>
        <v>-4.1205231388329981E-2</v>
      </c>
      <c r="N30" s="369" t="s">
        <v>599</v>
      </c>
      <c r="O30" s="385">
        <v>44685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419">
        <v>6</v>
      </c>
      <c r="B31" s="401">
        <v>44679</v>
      </c>
      <c r="C31" s="420"/>
      <c r="D31" s="421" t="s">
        <v>296</v>
      </c>
      <c r="E31" s="422" t="s">
        <v>589</v>
      </c>
      <c r="F31" s="422">
        <v>219.5</v>
      </c>
      <c r="G31" s="422">
        <v>214</v>
      </c>
      <c r="H31" s="422">
        <v>214</v>
      </c>
      <c r="I31" s="422" t="s">
        <v>895</v>
      </c>
      <c r="J31" s="410" t="s">
        <v>903</v>
      </c>
      <c r="K31" s="410">
        <f t="shared" ref="K31:K33" si="18">H31-F31</f>
        <v>-5.5</v>
      </c>
      <c r="L31" s="423">
        <f t="shared" ref="L31:L32" si="19">(F31*-0.7)/100</f>
        <v>-1.5364999999999998</v>
      </c>
      <c r="M31" s="424">
        <f t="shared" ref="M31:M33" si="20">(K31+L31)/F31</f>
        <v>-3.2056947608200458E-2</v>
      </c>
      <c r="N31" s="410" t="s">
        <v>599</v>
      </c>
      <c r="O31" s="425">
        <v>44685</v>
      </c>
      <c r="P31" s="303"/>
      <c r="Q31" s="303"/>
      <c r="R31" s="304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7</v>
      </c>
      <c r="B32" s="357">
        <v>44686</v>
      </c>
      <c r="C32" s="381"/>
      <c r="D32" s="382" t="s">
        <v>923</v>
      </c>
      <c r="E32" s="359" t="s">
        <v>589</v>
      </c>
      <c r="F32" s="359">
        <v>755.5</v>
      </c>
      <c r="G32" s="359">
        <v>730</v>
      </c>
      <c r="H32" s="359">
        <v>730</v>
      </c>
      <c r="I32" s="359" t="s">
        <v>924</v>
      </c>
      <c r="J32" s="369" t="s">
        <v>946</v>
      </c>
      <c r="K32" s="369">
        <f t="shared" si="18"/>
        <v>-25.5</v>
      </c>
      <c r="L32" s="383">
        <f t="shared" si="19"/>
        <v>-5.2885</v>
      </c>
      <c r="M32" s="384">
        <f t="shared" si="20"/>
        <v>-4.0752481800132363E-2</v>
      </c>
      <c r="N32" s="369" t="s">
        <v>599</v>
      </c>
      <c r="O32" s="385">
        <v>44685</v>
      </c>
      <c r="P32" s="303"/>
      <c r="Q32" s="303"/>
      <c r="R32" s="304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427">
        <v>8</v>
      </c>
      <c r="B33" s="340">
        <v>44690</v>
      </c>
      <c r="C33" s="428"/>
      <c r="D33" s="429" t="s">
        <v>201</v>
      </c>
      <c r="E33" s="285" t="s">
        <v>589</v>
      </c>
      <c r="F33" s="285">
        <v>3400</v>
      </c>
      <c r="G33" s="285">
        <v>3290</v>
      </c>
      <c r="H33" s="285">
        <v>3455</v>
      </c>
      <c r="I33" s="285" t="s">
        <v>949</v>
      </c>
      <c r="J33" s="341" t="s">
        <v>726</v>
      </c>
      <c r="K33" s="341">
        <f t="shared" si="18"/>
        <v>55</v>
      </c>
      <c r="L33" s="342">
        <f>(F33*-0.07)/100</f>
        <v>-2.3800000000000003</v>
      </c>
      <c r="M33" s="343">
        <f t="shared" si="20"/>
        <v>1.5476470588235293E-2</v>
      </c>
      <c r="N33" s="341" t="s">
        <v>587</v>
      </c>
      <c r="O33" s="430">
        <v>44690</v>
      </c>
      <c r="P33" s="303"/>
      <c r="Q33" s="303"/>
      <c r="R33" s="304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335">
        <v>9</v>
      </c>
      <c r="B34" s="248">
        <v>44690</v>
      </c>
      <c r="C34" s="336"/>
      <c r="D34" s="337" t="s">
        <v>145</v>
      </c>
      <c r="E34" s="251" t="s">
        <v>589</v>
      </c>
      <c r="F34" s="251" t="s">
        <v>957</v>
      </c>
      <c r="G34" s="251">
        <v>1550</v>
      </c>
      <c r="H34" s="251"/>
      <c r="I34" s="251" t="s">
        <v>958</v>
      </c>
      <c r="J34" s="298" t="s">
        <v>590</v>
      </c>
      <c r="K34" s="298"/>
      <c r="L34" s="299"/>
      <c r="M34" s="300"/>
      <c r="N34" s="298"/>
      <c r="O34" s="323"/>
      <c r="P34" s="303"/>
      <c r="Q34" s="303"/>
      <c r="R34" s="304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335"/>
      <c r="B35" s="248"/>
      <c r="C35" s="336"/>
      <c r="D35" s="337"/>
      <c r="E35" s="251"/>
      <c r="F35" s="251"/>
      <c r="G35" s="251"/>
      <c r="H35" s="251"/>
      <c r="I35" s="251"/>
      <c r="J35" s="298"/>
      <c r="K35" s="298"/>
      <c r="L35" s="299"/>
      <c r="M35" s="300"/>
      <c r="N35" s="298"/>
      <c r="O35" s="323"/>
      <c r="P35" s="303"/>
      <c r="Q35" s="303"/>
      <c r="R35" s="304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ht="15" customHeight="1">
      <c r="A36" s="306"/>
      <c r="B36" s="307"/>
      <c r="C36" s="308"/>
      <c r="D36" s="309"/>
      <c r="E36" s="310"/>
      <c r="F36" s="310"/>
      <c r="G36" s="310"/>
      <c r="H36" s="310"/>
      <c r="I36" s="310"/>
      <c r="J36" s="311"/>
      <c r="K36" s="311"/>
      <c r="L36" s="312"/>
      <c r="M36" s="313"/>
      <c r="N36" s="311"/>
      <c r="O36" s="314"/>
      <c r="P36" s="1"/>
      <c r="Q36" s="1"/>
      <c r="R36" s="315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44.25" customHeight="1">
      <c r="A37" s="119" t="s">
        <v>591</v>
      </c>
      <c r="B37" s="142"/>
      <c r="C37" s="142"/>
      <c r="D37" s="1"/>
      <c r="E37" s="6"/>
      <c r="F37" s="6"/>
      <c r="G37" s="6"/>
      <c r="H37" s="6" t="s">
        <v>603</v>
      </c>
      <c r="I37" s="6"/>
      <c r="J37" s="6"/>
      <c r="K37" s="115"/>
      <c r="L37" s="144"/>
      <c r="M37" s="115"/>
      <c r="N37" s="116"/>
      <c r="O37" s="11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297"/>
      <c r="AD37" s="297"/>
      <c r="AE37" s="297"/>
      <c r="AF37" s="297"/>
      <c r="AG37" s="297"/>
      <c r="AH37" s="297"/>
    </row>
    <row r="38" spans="1:38" ht="12.75" customHeight="1">
      <c r="A38" s="126" t="s">
        <v>592</v>
      </c>
      <c r="B38" s="119"/>
      <c r="C38" s="119"/>
      <c r="D38" s="119"/>
      <c r="E38" s="41"/>
      <c r="F38" s="127" t="s">
        <v>593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6"/>
      <c r="B39" s="119"/>
      <c r="C39" s="119"/>
      <c r="D39" s="119"/>
      <c r="E39" s="6"/>
      <c r="F39" s="127" t="s">
        <v>595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9"/>
      <c r="B40" s="119"/>
      <c r="C40" s="119"/>
      <c r="D40" s="119"/>
      <c r="E40" s="6"/>
      <c r="F40" s="6"/>
      <c r="G40" s="6"/>
      <c r="H40" s="6"/>
      <c r="I40" s="6"/>
      <c r="J40" s="132"/>
      <c r="K40" s="129"/>
      <c r="L40" s="130"/>
      <c r="M40" s="6"/>
      <c r="N40" s="133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48" t="s">
        <v>604</v>
      </c>
      <c r="B41" s="148"/>
      <c r="C41" s="148"/>
      <c r="D41" s="148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6" t="s">
        <v>16</v>
      </c>
      <c r="B42" s="96" t="s">
        <v>564</v>
      </c>
      <c r="C42" s="96"/>
      <c r="D42" s="97" t="s">
        <v>575</v>
      </c>
      <c r="E42" s="96" t="s">
        <v>576</v>
      </c>
      <c r="F42" s="96" t="s">
        <v>577</v>
      </c>
      <c r="G42" s="96" t="s">
        <v>597</v>
      </c>
      <c r="H42" s="96" t="s">
        <v>579</v>
      </c>
      <c r="I42" s="96" t="s">
        <v>580</v>
      </c>
      <c r="J42" s="95" t="s">
        <v>581</v>
      </c>
      <c r="K42" s="149" t="s">
        <v>605</v>
      </c>
      <c r="L42" s="98" t="s">
        <v>583</v>
      </c>
      <c r="M42" s="149" t="s">
        <v>606</v>
      </c>
      <c r="N42" s="96" t="s">
        <v>607</v>
      </c>
      <c r="O42" s="95" t="s">
        <v>585</v>
      </c>
      <c r="P42" s="97" t="s">
        <v>586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247" customFormat="1" ht="13.15" customHeight="1">
      <c r="A43" s="373">
        <v>1</v>
      </c>
      <c r="B43" s="357">
        <v>44680</v>
      </c>
      <c r="C43" s="358"/>
      <c r="D43" s="358" t="s">
        <v>889</v>
      </c>
      <c r="E43" s="359" t="s">
        <v>589</v>
      </c>
      <c r="F43" s="359">
        <v>4545</v>
      </c>
      <c r="G43" s="359">
        <v>4440</v>
      </c>
      <c r="H43" s="354">
        <v>4440</v>
      </c>
      <c r="I43" s="354" t="s">
        <v>892</v>
      </c>
      <c r="J43" s="353" t="s">
        <v>876</v>
      </c>
      <c r="K43" s="354">
        <f t="shared" ref="K43" si="21">H43-F43</f>
        <v>-105</v>
      </c>
      <c r="L43" s="355">
        <f t="shared" ref="L43:L44" si="22">(H43*N43)*0.07%</f>
        <v>388.50000000000006</v>
      </c>
      <c r="M43" s="356">
        <f t="shared" ref="M43" si="23">(K43*N43)-L43</f>
        <v>-13513.5</v>
      </c>
      <c r="N43" s="354">
        <v>125</v>
      </c>
      <c r="O43" s="369" t="s">
        <v>599</v>
      </c>
      <c r="P43" s="357">
        <v>44683</v>
      </c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310"/>
      <c r="AG43" s="307"/>
      <c r="AH43" s="249"/>
      <c r="AI43" s="249"/>
      <c r="AJ43" s="310"/>
      <c r="AK43" s="310"/>
      <c r="AL43" s="310"/>
    </row>
    <row r="44" spans="1:38" s="247" customFormat="1" ht="13.15" customHeight="1">
      <c r="A44" s="373">
        <v>2</v>
      </c>
      <c r="B44" s="357">
        <v>44680</v>
      </c>
      <c r="C44" s="358"/>
      <c r="D44" s="358" t="s">
        <v>890</v>
      </c>
      <c r="E44" s="359" t="s">
        <v>589</v>
      </c>
      <c r="F44" s="359">
        <v>2060</v>
      </c>
      <c r="G44" s="359">
        <v>1990</v>
      </c>
      <c r="H44" s="354">
        <v>1990</v>
      </c>
      <c r="I44" s="354" t="s">
        <v>891</v>
      </c>
      <c r="J44" s="353" t="s">
        <v>905</v>
      </c>
      <c r="K44" s="354">
        <f t="shared" ref="K44" si="24">H44-F44</f>
        <v>-70</v>
      </c>
      <c r="L44" s="355">
        <f t="shared" si="22"/>
        <v>278.60000000000002</v>
      </c>
      <c r="M44" s="356">
        <f t="shared" ref="M44" si="25">(K44*N44)-L44</f>
        <v>-14278.6</v>
      </c>
      <c r="N44" s="354">
        <v>200</v>
      </c>
      <c r="O44" s="369" t="s">
        <v>599</v>
      </c>
      <c r="P44" s="357">
        <v>44685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310"/>
      <c r="AG44" s="307"/>
      <c r="AH44" s="249"/>
      <c r="AI44" s="249"/>
      <c r="AJ44" s="310"/>
      <c r="AK44" s="310"/>
      <c r="AL44" s="310"/>
    </row>
    <row r="45" spans="1:38" s="247" customFormat="1" ht="13.15" customHeight="1">
      <c r="A45" s="373">
        <v>3</v>
      </c>
      <c r="B45" s="357">
        <v>44683</v>
      </c>
      <c r="C45" s="358"/>
      <c r="D45" s="358" t="s">
        <v>884</v>
      </c>
      <c r="E45" s="359" t="s">
        <v>589</v>
      </c>
      <c r="F45" s="359">
        <v>1624</v>
      </c>
      <c r="G45" s="359">
        <v>1585</v>
      </c>
      <c r="H45" s="354">
        <v>1585</v>
      </c>
      <c r="I45" s="354" t="s">
        <v>896</v>
      </c>
      <c r="J45" s="353" t="s">
        <v>917</v>
      </c>
      <c r="K45" s="354">
        <f t="shared" ref="K45" si="26">H45-F45</f>
        <v>-39</v>
      </c>
      <c r="L45" s="355">
        <f t="shared" ref="L45" si="27">(H45*N45)*0.07%</f>
        <v>388.32500000000005</v>
      </c>
      <c r="M45" s="356">
        <f t="shared" ref="M45" si="28">(K45*N45)-L45</f>
        <v>-14038.325000000001</v>
      </c>
      <c r="N45" s="354">
        <v>350</v>
      </c>
      <c r="O45" s="369" t="s">
        <v>599</v>
      </c>
      <c r="P45" s="357">
        <v>44686</v>
      </c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0"/>
      <c r="AG45" s="307"/>
      <c r="AH45" s="249"/>
      <c r="AI45" s="249"/>
      <c r="AJ45" s="310"/>
      <c r="AK45" s="310"/>
      <c r="AL45" s="310"/>
    </row>
    <row r="46" spans="1:38" s="247" customFormat="1" ht="13.15" customHeight="1">
      <c r="A46" s="251">
        <v>4</v>
      </c>
      <c r="B46" s="248">
        <v>44686</v>
      </c>
      <c r="C46" s="324"/>
      <c r="D46" s="324" t="s">
        <v>918</v>
      </c>
      <c r="E46" s="251" t="s">
        <v>589</v>
      </c>
      <c r="F46" s="251" t="s">
        <v>920</v>
      </c>
      <c r="G46" s="251">
        <v>360</v>
      </c>
      <c r="H46" s="252"/>
      <c r="I46" s="252" t="s">
        <v>921</v>
      </c>
      <c r="J46" s="298" t="s">
        <v>590</v>
      </c>
      <c r="K46" s="252"/>
      <c r="L46" s="283"/>
      <c r="M46" s="284"/>
      <c r="N46" s="252"/>
      <c r="O46" s="292"/>
      <c r="P46" s="293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0"/>
      <c r="AG46" s="307"/>
      <c r="AH46" s="249"/>
      <c r="AI46" s="249"/>
      <c r="AJ46" s="310"/>
      <c r="AK46" s="310"/>
      <c r="AL46" s="310"/>
    </row>
    <row r="47" spans="1:38" s="247" customFormat="1" ht="13.15" customHeight="1">
      <c r="A47" s="373">
        <v>5</v>
      </c>
      <c r="B47" s="357">
        <v>44686</v>
      </c>
      <c r="C47" s="358"/>
      <c r="D47" s="358" t="s">
        <v>919</v>
      </c>
      <c r="E47" s="359" t="s">
        <v>589</v>
      </c>
      <c r="F47" s="359">
        <v>523.5</v>
      </c>
      <c r="G47" s="359">
        <v>502</v>
      </c>
      <c r="H47" s="354">
        <v>502</v>
      </c>
      <c r="I47" s="354" t="s">
        <v>922</v>
      </c>
      <c r="J47" s="353" t="s">
        <v>929</v>
      </c>
      <c r="K47" s="354">
        <f t="shared" ref="K47" si="29">H47-F47</f>
        <v>-21.5</v>
      </c>
      <c r="L47" s="355">
        <f t="shared" ref="L47" si="30">(H47*N47)*0.07%</f>
        <v>193.27000000000004</v>
      </c>
      <c r="M47" s="356">
        <f t="shared" ref="M47" si="31">(K47*N47)-L47</f>
        <v>-12018.27</v>
      </c>
      <c r="N47" s="354">
        <v>550</v>
      </c>
      <c r="O47" s="369" t="s">
        <v>599</v>
      </c>
      <c r="P47" s="357">
        <v>44687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0"/>
      <c r="AG47" s="307"/>
      <c r="AH47" s="249"/>
      <c r="AI47" s="249"/>
      <c r="AJ47" s="310"/>
      <c r="AK47" s="310"/>
      <c r="AL47" s="310"/>
    </row>
    <row r="48" spans="1:38" s="247" customFormat="1" ht="13.15" customHeight="1">
      <c r="A48" s="285">
        <v>6</v>
      </c>
      <c r="B48" s="340">
        <v>44690</v>
      </c>
      <c r="C48" s="426"/>
      <c r="D48" s="426" t="s">
        <v>950</v>
      </c>
      <c r="E48" s="285" t="s">
        <v>589</v>
      </c>
      <c r="F48" s="285">
        <v>255</v>
      </c>
      <c r="G48" s="285">
        <v>248</v>
      </c>
      <c r="H48" s="397">
        <v>261</v>
      </c>
      <c r="I48" s="397" t="s">
        <v>951</v>
      </c>
      <c r="J48" s="396" t="s">
        <v>952</v>
      </c>
      <c r="K48" s="397">
        <f t="shared" ref="K48" si="32">H48-F48</f>
        <v>6</v>
      </c>
      <c r="L48" s="398">
        <f t="shared" ref="L48" si="33">(H48*N48)*0.07%</f>
        <v>310.59000000000003</v>
      </c>
      <c r="M48" s="399">
        <f t="shared" ref="M48" si="34">(K48*N48)-L48</f>
        <v>9889.41</v>
      </c>
      <c r="N48" s="397">
        <v>1700</v>
      </c>
      <c r="O48" s="341" t="s">
        <v>587</v>
      </c>
      <c r="P48" s="430">
        <v>44690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0"/>
      <c r="AG48" s="307"/>
      <c r="AH48" s="249"/>
      <c r="AI48" s="249"/>
      <c r="AJ48" s="310"/>
      <c r="AK48" s="310"/>
      <c r="AL48" s="310"/>
    </row>
    <row r="49" spans="1:38" s="247" customFormat="1" ht="13.15" customHeight="1">
      <c r="A49" s="251">
        <v>7</v>
      </c>
      <c r="B49" s="248">
        <v>44690</v>
      </c>
      <c r="C49" s="324"/>
      <c r="D49" s="324" t="s">
        <v>954</v>
      </c>
      <c r="E49" s="251" t="s">
        <v>589</v>
      </c>
      <c r="F49" s="251" t="s">
        <v>955</v>
      </c>
      <c r="G49" s="251">
        <v>2625</v>
      </c>
      <c r="H49" s="252"/>
      <c r="I49" s="252" t="s">
        <v>956</v>
      </c>
      <c r="J49" s="298" t="s">
        <v>590</v>
      </c>
      <c r="K49" s="252"/>
      <c r="L49" s="283"/>
      <c r="M49" s="284"/>
      <c r="N49" s="252"/>
      <c r="O49" s="292"/>
      <c r="P49" s="293"/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0"/>
      <c r="AG49" s="307"/>
      <c r="AH49" s="249"/>
      <c r="AI49" s="249"/>
      <c r="AJ49" s="310"/>
      <c r="AK49" s="310"/>
      <c r="AL49" s="310"/>
    </row>
    <row r="50" spans="1:38" s="247" customFormat="1" ht="13.15" customHeight="1">
      <c r="A50" s="251">
        <v>8</v>
      </c>
      <c r="B50" s="248">
        <v>44690</v>
      </c>
      <c r="C50" s="324"/>
      <c r="D50" s="324" t="s">
        <v>962</v>
      </c>
      <c r="E50" s="251" t="s">
        <v>589</v>
      </c>
      <c r="F50" s="251" t="s">
        <v>963</v>
      </c>
      <c r="G50" s="251">
        <v>2145</v>
      </c>
      <c r="H50" s="252"/>
      <c r="I50" s="252" t="s">
        <v>964</v>
      </c>
      <c r="J50" s="298" t="s">
        <v>590</v>
      </c>
      <c r="K50" s="252"/>
      <c r="L50" s="283"/>
      <c r="M50" s="284"/>
      <c r="N50" s="252"/>
      <c r="O50" s="292"/>
      <c r="P50" s="293"/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0"/>
      <c r="AG50" s="307"/>
      <c r="AH50" s="249"/>
      <c r="AI50" s="249"/>
      <c r="AJ50" s="310"/>
      <c r="AK50" s="310"/>
      <c r="AL50" s="310"/>
    </row>
    <row r="51" spans="1:38" s="247" customFormat="1" ht="13.15" customHeight="1">
      <c r="A51" s="251">
        <v>9</v>
      </c>
      <c r="B51" s="248">
        <v>44690</v>
      </c>
      <c r="C51" s="324"/>
      <c r="D51" s="324" t="s">
        <v>965</v>
      </c>
      <c r="E51" s="251" t="s">
        <v>589</v>
      </c>
      <c r="F51" s="251" t="s">
        <v>966</v>
      </c>
      <c r="G51" s="251">
        <v>3345</v>
      </c>
      <c r="H51" s="252"/>
      <c r="I51" s="252" t="s">
        <v>967</v>
      </c>
      <c r="J51" s="298" t="s">
        <v>590</v>
      </c>
      <c r="K51" s="252"/>
      <c r="L51" s="283"/>
      <c r="M51" s="284"/>
      <c r="N51" s="252"/>
      <c r="O51" s="292"/>
      <c r="P51" s="293"/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0"/>
      <c r="AG51" s="307"/>
      <c r="AH51" s="249"/>
      <c r="AI51" s="249"/>
      <c r="AJ51" s="310"/>
      <c r="AK51" s="310"/>
      <c r="AL51" s="310"/>
    </row>
    <row r="52" spans="1:38" s="247" customFormat="1" ht="13.15" customHeight="1">
      <c r="A52" s="251"/>
      <c r="B52" s="248"/>
      <c r="C52" s="324"/>
      <c r="D52" s="324"/>
      <c r="E52" s="251"/>
      <c r="F52" s="251"/>
      <c r="G52" s="251"/>
      <c r="H52" s="252"/>
      <c r="I52" s="252"/>
      <c r="J52" s="298"/>
      <c r="K52" s="252"/>
      <c r="L52" s="283"/>
      <c r="M52" s="284"/>
      <c r="N52" s="252"/>
      <c r="O52" s="292"/>
      <c r="P52" s="293"/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0"/>
      <c r="AG52" s="307"/>
      <c r="AH52" s="249"/>
      <c r="AI52" s="249"/>
      <c r="AJ52" s="310"/>
      <c r="AK52" s="310"/>
      <c r="AL52" s="310"/>
    </row>
    <row r="53" spans="1:38" s="247" customFormat="1" ht="13.15" customHeight="1">
      <c r="A53" s="310"/>
      <c r="B53" s="307"/>
      <c r="C53" s="249"/>
      <c r="D53" s="249"/>
      <c r="E53" s="310"/>
      <c r="F53" s="310"/>
      <c r="G53" s="310"/>
      <c r="H53" s="311"/>
      <c r="I53" s="311"/>
      <c r="J53" s="415"/>
      <c r="K53" s="311"/>
      <c r="L53" s="312"/>
      <c r="M53" s="416"/>
      <c r="N53" s="311"/>
      <c r="O53" s="417"/>
      <c r="P53" s="314"/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0"/>
      <c r="AG53" s="307"/>
      <c r="AH53" s="249"/>
      <c r="AI53" s="249"/>
      <c r="AJ53" s="310"/>
      <c r="AK53" s="310"/>
      <c r="AL53" s="310"/>
    </row>
    <row r="54" spans="1:38" ht="13.5" customHeight="1">
      <c r="A54" s="107"/>
      <c r="B54" s="108"/>
      <c r="C54" s="142"/>
      <c r="D54" s="150"/>
      <c r="E54" s="151"/>
      <c r="F54" s="107"/>
      <c r="G54" s="107"/>
      <c r="H54" s="107"/>
      <c r="I54" s="143"/>
      <c r="J54" s="143"/>
      <c r="K54" s="143"/>
      <c r="L54" s="143"/>
      <c r="M54" s="143"/>
      <c r="N54" s="143"/>
      <c r="O54" s="143"/>
      <c r="P54" s="143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52"/>
      <c r="B55" s="108"/>
      <c r="C55" s="109"/>
      <c r="D55" s="153"/>
      <c r="E55" s="112"/>
      <c r="F55" s="112"/>
      <c r="G55" s="112"/>
      <c r="H55" s="112"/>
      <c r="I55" s="112"/>
      <c r="J55" s="6"/>
      <c r="K55" s="112"/>
      <c r="L55" s="112"/>
      <c r="M55" s="6"/>
      <c r="N55" s="1"/>
      <c r="O55" s="109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54" t="s">
        <v>609</v>
      </c>
      <c r="B56" s="154"/>
      <c r="C56" s="154"/>
      <c r="D56" s="154"/>
      <c r="E56" s="155"/>
      <c r="F56" s="112"/>
      <c r="G56" s="112"/>
      <c r="H56" s="112"/>
      <c r="I56" s="11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564</v>
      </c>
      <c r="C57" s="96"/>
      <c r="D57" s="97" t="s">
        <v>575</v>
      </c>
      <c r="E57" s="96" t="s">
        <v>576</v>
      </c>
      <c r="F57" s="96" t="s">
        <v>577</v>
      </c>
      <c r="G57" s="96" t="s">
        <v>597</v>
      </c>
      <c r="H57" s="96" t="s">
        <v>579</v>
      </c>
      <c r="I57" s="96" t="s">
        <v>580</v>
      </c>
      <c r="J57" s="95" t="s">
        <v>581</v>
      </c>
      <c r="K57" s="95" t="s">
        <v>610</v>
      </c>
      <c r="L57" s="98" t="s">
        <v>583</v>
      </c>
      <c r="M57" s="149" t="s">
        <v>606</v>
      </c>
      <c r="N57" s="96" t="s">
        <v>607</v>
      </c>
      <c r="O57" s="96" t="s">
        <v>585</v>
      </c>
      <c r="P57" s="97" t="s">
        <v>586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247" customFormat="1" ht="12.75" customHeight="1">
      <c r="A58" s="386">
        <v>1</v>
      </c>
      <c r="B58" s="357">
        <v>44683</v>
      </c>
      <c r="C58" s="387"/>
      <c r="D58" s="388" t="s">
        <v>898</v>
      </c>
      <c r="E58" s="386" t="s">
        <v>589</v>
      </c>
      <c r="F58" s="386">
        <v>55.5</v>
      </c>
      <c r="G58" s="386">
        <v>29</v>
      </c>
      <c r="H58" s="389">
        <v>29</v>
      </c>
      <c r="I58" s="390" t="s">
        <v>899</v>
      </c>
      <c r="J58" s="353" t="s">
        <v>907</v>
      </c>
      <c r="K58" s="354">
        <f t="shared" ref="K58:K59" si="35">H58-F58</f>
        <v>-26.5</v>
      </c>
      <c r="L58" s="355">
        <v>100</v>
      </c>
      <c r="M58" s="356">
        <f t="shared" ref="M58:M59" si="36">(K58*N58)-L58</f>
        <v>-8050</v>
      </c>
      <c r="N58" s="354">
        <v>300</v>
      </c>
      <c r="O58" s="369" t="s">
        <v>599</v>
      </c>
      <c r="P58" s="357">
        <v>44685</v>
      </c>
      <c r="Q58" s="249"/>
      <c r="R58" s="250" t="s">
        <v>869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s="247" customFormat="1" ht="12.75" customHeight="1">
      <c r="A59" s="391">
        <v>2</v>
      </c>
      <c r="B59" s="340">
        <v>44683</v>
      </c>
      <c r="C59" s="392"/>
      <c r="D59" s="393" t="s">
        <v>897</v>
      </c>
      <c r="E59" s="391" t="s">
        <v>589</v>
      </c>
      <c r="F59" s="391">
        <v>82.5</v>
      </c>
      <c r="G59" s="391">
        <v>40</v>
      </c>
      <c r="H59" s="394">
        <v>107.5</v>
      </c>
      <c r="I59" s="395" t="s">
        <v>900</v>
      </c>
      <c r="J59" s="396" t="s">
        <v>906</v>
      </c>
      <c r="K59" s="397">
        <f t="shared" si="35"/>
        <v>25</v>
      </c>
      <c r="L59" s="398">
        <v>100</v>
      </c>
      <c r="M59" s="399">
        <f t="shared" si="36"/>
        <v>1150</v>
      </c>
      <c r="N59" s="397">
        <v>50</v>
      </c>
      <c r="O59" s="341" t="s">
        <v>587</v>
      </c>
      <c r="P59" s="340">
        <v>44685</v>
      </c>
      <c r="Q59" s="249"/>
      <c r="R59" s="250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:38" s="247" customFormat="1" ht="12.75" customHeight="1">
      <c r="A60" s="400">
        <v>3</v>
      </c>
      <c r="B60" s="401">
        <v>44685</v>
      </c>
      <c r="C60" s="402"/>
      <c r="D60" s="403" t="s">
        <v>908</v>
      </c>
      <c r="E60" s="400" t="s">
        <v>589</v>
      </c>
      <c r="F60" s="400">
        <v>92.5</v>
      </c>
      <c r="G60" s="400">
        <v>50</v>
      </c>
      <c r="H60" s="404">
        <v>50</v>
      </c>
      <c r="I60" s="405" t="s">
        <v>909</v>
      </c>
      <c r="J60" s="406" t="s">
        <v>910</v>
      </c>
      <c r="K60" s="407">
        <f t="shared" ref="K60" si="37">H60-F60</f>
        <v>-42.5</v>
      </c>
      <c r="L60" s="408">
        <v>100</v>
      </c>
      <c r="M60" s="409">
        <f t="shared" ref="M60" si="38">(K60*N60)-L60</f>
        <v>-2225</v>
      </c>
      <c r="N60" s="407">
        <v>50</v>
      </c>
      <c r="O60" s="410" t="s">
        <v>599</v>
      </c>
      <c r="P60" s="401">
        <v>44685</v>
      </c>
      <c r="Q60" s="249"/>
      <c r="R60" s="250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  <row r="61" spans="1:38" s="247" customFormat="1" ht="12.75" customHeight="1">
      <c r="A61" s="400">
        <v>4</v>
      </c>
      <c r="B61" s="401">
        <v>44686</v>
      </c>
      <c r="C61" s="402"/>
      <c r="D61" s="403" t="s">
        <v>925</v>
      </c>
      <c r="E61" s="400" t="s">
        <v>589</v>
      </c>
      <c r="F61" s="400">
        <v>85</v>
      </c>
      <c r="G61" s="400">
        <v>10</v>
      </c>
      <c r="H61" s="404">
        <v>10</v>
      </c>
      <c r="I61" s="405" t="s">
        <v>926</v>
      </c>
      <c r="J61" s="406" t="s">
        <v>927</v>
      </c>
      <c r="K61" s="407">
        <f t="shared" ref="K61:K62" si="39">H61-F61</f>
        <v>-75</v>
      </c>
      <c r="L61" s="408">
        <v>100</v>
      </c>
      <c r="M61" s="409">
        <f t="shared" ref="M61:M62" si="40">(K61*N61)-L61</f>
        <v>-1975</v>
      </c>
      <c r="N61" s="407">
        <v>25</v>
      </c>
      <c r="O61" s="410" t="s">
        <v>599</v>
      </c>
      <c r="P61" s="401">
        <v>44686</v>
      </c>
      <c r="Q61" s="249"/>
      <c r="R61" s="250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s="247" customFormat="1" ht="12.75" customHeight="1">
      <c r="A62" s="391">
        <v>5</v>
      </c>
      <c r="B62" s="340">
        <v>44690</v>
      </c>
      <c r="C62" s="392"/>
      <c r="D62" s="393" t="s">
        <v>959</v>
      </c>
      <c r="E62" s="391" t="s">
        <v>589</v>
      </c>
      <c r="F62" s="391">
        <v>106</v>
      </c>
      <c r="G62" s="391">
        <v>65</v>
      </c>
      <c r="H62" s="394">
        <v>127.5</v>
      </c>
      <c r="I62" s="395" t="s">
        <v>960</v>
      </c>
      <c r="J62" s="396" t="s">
        <v>961</v>
      </c>
      <c r="K62" s="397">
        <f t="shared" si="39"/>
        <v>21.5</v>
      </c>
      <c r="L62" s="398">
        <v>100</v>
      </c>
      <c r="M62" s="399">
        <f t="shared" si="40"/>
        <v>975</v>
      </c>
      <c r="N62" s="397">
        <v>50</v>
      </c>
      <c r="O62" s="341" t="s">
        <v>587</v>
      </c>
      <c r="P62" s="431">
        <v>44690</v>
      </c>
      <c r="Q62" s="249"/>
      <c r="R62" s="250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375"/>
      <c r="B63" s="248"/>
      <c r="C63" s="376"/>
      <c r="D63" s="377"/>
      <c r="E63" s="375"/>
      <c r="F63" s="375"/>
      <c r="G63" s="375"/>
      <c r="H63" s="378"/>
      <c r="I63" s="379"/>
      <c r="J63" s="298"/>
      <c r="K63" s="252"/>
      <c r="L63" s="283"/>
      <c r="M63" s="284"/>
      <c r="N63" s="252"/>
      <c r="O63" s="298"/>
      <c r="P63" s="248"/>
      <c r="Q63" s="249"/>
      <c r="R63" s="250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375"/>
      <c r="B64" s="248"/>
      <c r="C64" s="376"/>
      <c r="D64" s="377"/>
      <c r="E64" s="375"/>
      <c r="F64" s="375"/>
      <c r="G64" s="375"/>
      <c r="H64" s="378"/>
      <c r="I64" s="379"/>
      <c r="J64" s="298"/>
      <c r="K64" s="252"/>
      <c r="L64" s="283"/>
      <c r="M64" s="284"/>
      <c r="N64" s="252"/>
      <c r="O64" s="298"/>
      <c r="P64" s="248"/>
      <c r="Q64" s="249"/>
      <c r="R64" s="250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375"/>
      <c r="B65" s="248"/>
      <c r="C65" s="376"/>
      <c r="D65" s="377"/>
      <c r="E65" s="375"/>
      <c r="F65" s="375"/>
      <c r="G65" s="375"/>
      <c r="H65" s="378"/>
      <c r="I65" s="379"/>
      <c r="J65" s="298"/>
      <c r="K65" s="252"/>
      <c r="L65" s="283"/>
      <c r="M65" s="284"/>
      <c r="N65" s="252"/>
      <c r="O65" s="298"/>
      <c r="P65" s="248"/>
      <c r="Q65" s="249"/>
      <c r="R65" s="250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ht="14.25" customHeight="1">
      <c r="A66" s="151"/>
      <c r="B66" s="156"/>
      <c r="C66" s="156"/>
      <c r="D66" s="157"/>
      <c r="E66" s="151"/>
      <c r="F66" s="158"/>
      <c r="G66" s="151"/>
      <c r="H66" s="151"/>
      <c r="I66" s="151"/>
      <c r="J66" s="156"/>
      <c r="K66" s="159"/>
      <c r="L66" s="151"/>
      <c r="M66" s="151"/>
      <c r="N66" s="151"/>
      <c r="O66" s="160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>
      <c r="A67" s="94" t="s">
        <v>611</v>
      </c>
      <c r="B67" s="161"/>
      <c r="C67" s="161"/>
      <c r="D67" s="162"/>
      <c r="E67" s="135"/>
      <c r="F67" s="6"/>
      <c r="G67" s="6"/>
      <c r="H67" s="136"/>
      <c r="I67" s="163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38.25" customHeight="1">
      <c r="A68" s="95" t="s">
        <v>16</v>
      </c>
      <c r="B68" s="96" t="s">
        <v>564</v>
      </c>
      <c r="C68" s="96"/>
      <c r="D68" s="97" t="s">
        <v>575</v>
      </c>
      <c r="E68" s="96" t="s">
        <v>576</v>
      </c>
      <c r="F68" s="96" t="s">
        <v>577</v>
      </c>
      <c r="G68" s="96" t="s">
        <v>578</v>
      </c>
      <c r="H68" s="96" t="s">
        <v>579</v>
      </c>
      <c r="I68" s="96" t="s">
        <v>580</v>
      </c>
      <c r="J68" s="95" t="s">
        <v>581</v>
      </c>
      <c r="K68" s="139" t="s">
        <v>598</v>
      </c>
      <c r="L68" s="140" t="s">
        <v>583</v>
      </c>
      <c r="M68" s="98" t="s">
        <v>584</v>
      </c>
      <c r="N68" s="96" t="s">
        <v>585</v>
      </c>
      <c r="O68" s="97" t="s">
        <v>586</v>
      </c>
      <c r="P68" s="96" t="s">
        <v>818</v>
      </c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38" s="247" customFormat="1" ht="14.25" customHeight="1">
      <c r="A69" s="271">
        <v>1</v>
      </c>
      <c r="B69" s="272">
        <v>44488</v>
      </c>
      <c r="C69" s="273"/>
      <c r="D69" s="274" t="s">
        <v>137</v>
      </c>
      <c r="E69" s="275" t="s">
        <v>862</v>
      </c>
      <c r="F69" s="276">
        <v>235.25</v>
      </c>
      <c r="G69" s="276">
        <v>198</v>
      </c>
      <c r="H69" s="275"/>
      <c r="I69" s="277" t="s">
        <v>823</v>
      </c>
      <c r="J69" s="278" t="s">
        <v>590</v>
      </c>
      <c r="K69" s="278"/>
      <c r="L69" s="279"/>
      <c r="M69" s="280"/>
      <c r="N69" s="278"/>
      <c r="O69" s="281"/>
      <c r="P69" s="278"/>
      <c r="Q69" s="246"/>
      <c r="R69" s="1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360">
        <v>2</v>
      </c>
      <c r="B70" s="361">
        <v>44651</v>
      </c>
      <c r="C70" s="362"/>
      <c r="D70" s="363" t="s">
        <v>437</v>
      </c>
      <c r="E70" s="364" t="s">
        <v>589</v>
      </c>
      <c r="F70" s="364">
        <v>379</v>
      </c>
      <c r="G70" s="364">
        <v>348</v>
      </c>
      <c r="H70" s="364">
        <v>406</v>
      </c>
      <c r="I70" s="364" t="s">
        <v>865</v>
      </c>
      <c r="J70" s="345" t="s">
        <v>870</v>
      </c>
      <c r="K70" s="345">
        <f t="shared" ref="K70" si="41">H70-F70</f>
        <v>27</v>
      </c>
      <c r="L70" s="346">
        <f t="shared" ref="L70" si="42">(F70*-0.7)/100</f>
        <v>-2.653</v>
      </c>
      <c r="M70" s="347">
        <f t="shared" ref="M70" si="43">(K70+L70)/F70</f>
        <v>6.4240105540897097E-2</v>
      </c>
      <c r="N70" s="345" t="s">
        <v>587</v>
      </c>
      <c r="O70" s="348">
        <v>44657</v>
      </c>
      <c r="P70" s="345">
        <f>VLOOKUP(D70,'MidCap Intra'!B86:C640,2,0)</f>
        <v>366.85</v>
      </c>
      <c r="Q70" s="246"/>
      <c r="R70" s="246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s="247" customFormat="1" ht="12.75" customHeight="1">
      <c r="A71" s="365">
        <v>3</v>
      </c>
      <c r="B71" s="366">
        <v>44658</v>
      </c>
      <c r="C71" s="367"/>
      <c r="D71" s="274" t="s">
        <v>415</v>
      </c>
      <c r="E71" s="368" t="s">
        <v>589</v>
      </c>
      <c r="F71" s="368" t="s">
        <v>871</v>
      </c>
      <c r="G71" s="368">
        <v>398</v>
      </c>
      <c r="H71" s="368"/>
      <c r="I71" s="368" t="s">
        <v>872</v>
      </c>
      <c r="J71" s="278" t="s">
        <v>590</v>
      </c>
      <c r="K71" s="278"/>
      <c r="L71" s="279"/>
      <c r="M71" s="280"/>
      <c r="N71" s="278"/>
      <c r="O71" s="281"/>
      <c r="P71" s="278"/>
      <c r="Q71" s="246"/>
      <c r="R71" s="246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65">
        <v>4</v>
      </c>
      <c r="B72" s="366">
        <v>44687</v>
      </c>
      <c r="C72" s="367"/>
      <c r="D72" s="274" t="s">
        <v>71</v>
      </c>
      <c r="E72" s="368" t="s">
        <v>589</v>
      </c>
      <c r="F72" s="368" t="s">
        <v>930</v>
      </c>
      <c r="G72" s="368">
        <v>206</v>
      </c>
      <c r="H72" s="368"/>
      <c r="I72" s="368" t="s">
        <v>931</v>
      </c>
      <c r="J72" s="278" t="s">
        <v>590</v>
      </c>
      <c r="K72" s="365"/>
      <c r="L72" s="366"/>
      <c r="M72" s="367"/>
      <c r="N72" s="274"/>
      <c r="O72" s="368"/>
      <c r="P72" s="368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ht="14.25" customHeight="1">
      <c r="A73" s="164"/>
      <c r="B73" s="141"/>
      <c r="C73" s="165"/>
      <c r="D73" s="100"/>
      <c r="E73" s="166"/>
      <c r="F73" s="166"/>
      <c r="G73" s="166"/>
      <c r="H73" s="166"/>
      <c r="I73" s="166"/>
      <c r="J73" s="166"/>
      <c r="K73" s="167"/>
      <c r="L73" s="168"/>
      <c r="M73" s="166"/>
      <c r="N73" s="169"/>
      <c r="O73" s="170"/>
      <c r="P73" s="170"/>
      <c r="R73" s="6"/>
      <c r="S73" s="41"/>
      <c r="T73" s="1"/>
      <c r="U73" s="1"/>
      <c r="V73" s="1"/>
      <c r="W73" s="1"/>
      <c r="X73" s="1"/>
      <c r="Y73" s="1"/>
      <c r="Z73" s="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19" t="s">
        <v>591</v>
      </c>
      <c r="B74" s="119"/>
      <c r="C74" s="119"/>
      <c r="D74" s="119"/>
      <c r="E74" s="41"/>
      <c r="F74" s="127" t="s">
        <v>593</v>
      </c>
      <c r="G74" s="56"/>
      <c r="H74" s="56"/>
      <c r="I74" s="56"/>
      <c r="J74" s="6"/>
      <c r="K74" s="145"/>
      <c r="L74" s="146"/>
      <c r="M74" s="6"/>
      <c r="N74" s="109"/>
      <c r="O74" s="171"/>
      <c r="P74" s="1"/>
      <c r="Q74" s="1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26" t="s">
        <v>592</v>
      </c>
      <c r="B75" s="119"/>
      <c r="C75" s="119"/>
      <c r="D75" s="119"/>
      <c r="E75" s="6"/>
      <c r="F75" s="127" t="s">
        <v>595</v>
      </c>
      <c r="G75" s="6"/>
      <c r="H75" s="6" t="s">
        <v>814</v>
      </c>
      <c r="I75" s="6"/>
      <c r="J75" s="1"/>
      <c r="K75" s="6"/>
      <c r="L75" s="6"/>
      <c r="M75" s="6"/>
      <c r="N75" s="1"/>
      <c r="O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6"/>
      <c r="B76" s="119"/>
      <c r="C76" s="119"/>
      <c r="D76" s="119"/>
      <c r="E76" s="6"/>
      <c r="F76" s="127"/>
      <c r="G76" s="6"/>
      <c r="H76" s="6"/>
      <c r="I76" s="6"/>
      <c r="J76" s="1"/>
      <c r="K76" s="6"/>
      <c r="L76" s="6"/>
      <c r="M76" s="6"/>
      <c r="N76" s="1"/>
      <c r="O76" s="1"/>
      <c r="Q76" s="1"/>
      <c r="R76" s="5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"/>
      <c r="B77" s="134" t="s">
        <v>612</v>
      </c>
      <c r="C77" s="134"/>
      <c r="D77" s="134"/>
      <c r="E77" s="134"/>
      <c r="F77" s="135"/>
      <c r="G77" s="6"/>
      <c r="H77" s="6"/>
      <c r="I77" s="136"/>
      <c r="J77" s="137"/>
      <c r="K77" s="138"/>
      <c r="L77" s="137"/>
      <c r="M77" s="6"/>
      <c r="N77" s="1"/>
      <c r="O77" s="1"/>
      <c r="Q77" s="1"/>
      <c r="R77" s="5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95" t="s">
        <v>16</v>
      </c>
      <c r="B78" s="96" t="s">
        <v>564</v>
      </c>
      <c r="C78" s="96"/>
      <c r="D78" s="97" t="s">
        <v>575</v>
      </c>
      <c r="E78" s="96" t="s">
        <v>576</v>
      </c>
      <c r="F78" s="96" t="s">
        <v>577</v>
      </c>
      <c r="G78" s="96" t="s">
        <v>597</v>
      </c>
      <c r="H78" s="96" t="s">
        <v>579</v>
      </c>
      <c r="I78" s="96" t="s">
        <v>580</v>
      </c>
      <c r="J78" s="172" t="s">
        <v>581</v>
      </c>
      <c r="K78" s="139" t="s">
        <v>598</v>
      </c>
      <c r="L78" s="149" t="s">
        <v>606</v>
      </c>
      <c r="M78" s="96" t="s">
        <v>607</v>
      </c>
      <c r="N78" s="140" t="s">
        <v>583</v>
      </c>
      <c r="O78" s="98" t="s">
        <v>584</v>
      </c>
      <c r="P78" s="96" t="s">
        <v>585</v>
      </c>
      <c r="Q78" s="97" t="s">
        <v>586</v>
      </c>
      <c r="R78" s="56"/>
      <c r="S78" s="1"/>
      <c r="T78" s="1"/>
      <c r="U78" s="1"/>
      <c r="V78" s="1"/>
      <c r="W78" s="1"/>
      <c r="X78" s="1"/>
      <c r="Y78" s="1"/>
      <c r="Z78" s="1"/>
    </row>
    <row r="79" spans="1:38" ht="14.25" customHeight="1">
      <c r="A79" s="101"/>
      <c r="B79" s="102"/>
      <c r="C79" s="173"/>
      <c r="D79" s="103"/>
      <c r="E79" s="104"/>
      <c r="F79" s="174"/>
      <c r="G79" s="101"/>
      <c r="H79" s="104"/>
      <c r="I79" s="105"/>
      <c r="J79" s="175"/>
      <c r="K79" s="175"/>
      <c r="L79" s="176"/>
      <c r="M79" s="99"/>
      <c r="N79" s="176"/>
      <c r="O79" s="177"/>
      <c r="P79" s="178"/>
      <c r="Q79" s="179"/>
      <c r="R79" s="144"/>
      <c r="S79" s="113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75"/>
      <c r="K80" s="175"/>
      <c r="L80" s="176"/>
      <c r="M80" s="99"/>
      <c r="N80" s="176"/>
      <c r="O80" s="177"/>
      <c r="P80" s="178"/>
      <c r="Q80" s="179"/>
      <c r="R80" s="144"/>
      <c r="S80" s="113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6"/>
      <c r="M81" s="99"/>
      <c r="N81" s="176"/>
      <c r="O81" s="177"/>
      <c r="P81" s="178"/>
      <c r="Q81" s="179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5"/>
      <c r="G82" s="101"/>
      <c r="H82" s="104"/>
      <c r="I82" s="105"/>
      <c r="J82" s="175"/>
      <c r="K82" s="175"/>
      <c r="L82" s="176"/>
      <c r="M82" s="99"/>
      <c r="N82" s="176"/>
      <c r="O82" s="177"/>
      <c r="P82" s="178"/>
      <c r="Q82" s="179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1"/>
      <c r="B83" s="102"/>
      <c r="C83" s="173"/>
      <c r="D83" s="103"/>
      <c r="E83" s="104"/>
      <c r="F83" s="175"/>
      <c r="G83" s="101"/>
      <c r="H83" s="104"/>
      <c r="I83" s="105"/>
      <c r="J83" s="175"/>
      <c r="K83" s="175"/>
      <c r="L83" s="176"/>
      <c r="M83" s="99"/>
      <c r="N83" s="176"/>
      <c r="O83" s="177"/>
      <c r="P83" s="178"/>
      <c r="Q83" s="179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1"/>
      <c r="B84" s="102"/>
      <c r="C84" s="173"/>
      <c r="D84" s="103"/>
      <c r="E84" s="104"/>
      <c r="F84" s="174"/>
      <c r="G84" s="101"/>
      <c r="H84" s="104"/>
      <c r="I84" s="105"/>
      <c r="J84" s="175"/>
      <c r="K84" s="175"/>
      <c r="L84" s="176"/>
      <c r="M84" s="99"/>
      <c r="N84" s="176"/>
      <c r="O84" s="177"/>
      <c r="P84" s="178"/>
      <c r="Q84" s="179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01"/>
      <c r="B85" s="102"/>
      <c r="C85" s="173"/>
      <c r="D85" s="103"/>
      <c r="E85" s="104"/>
      <c r="F85" s="174"/>
      <c r="G85" s="101"/>
      <c r="H85" s="104"/>
      <c r="I85" s="105"/>
      <c r="J85" s="175"/>
      <c r="K85" s="175"/>
      <c r="L85" s="175"/>
      <c r="M85" s="175"/>
      <c r="N85" s="176"/>
      <c r="O85" s="180"/>
      <c r="P85" s="178"/>
      <c r="Q85" s="17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1"/>
      <c r="B86" s="102"/>
      <c r="C86" s="173"/>
      <c r="D86" s="103"/>
      <c r="E86" s="104"/>
      <c r="F86" s="175"/>
      <c r="G86" s="101"/>
      <c r="H86" s="104"/>
      <c r="I86" s="105"/>
      <c r="J86" s="175"/>
      <c r="K86" s="175"/>
      <c r="L86" s="176"/>
      <c r="M86" s="99"/>
      <c r="N86" s="176"/>
      <c r="O86" s="177"/>
      <c r="P86" s="178"/>
      <c r="Q86" s="179"/>
      <c r="R86" s="144"/>
      <c r="S86" s="113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1"/>
      <c r="B87" s="102"/>
      <c r="C87" s="173"/>
      <c r="D87" s="103"/>
      <c r="E87" s="104"/>
      <c r="F87" s="174"/>
      <c r="G87" s="101"/>
      <c r="H87" s="104"/>
      <c r="I87" s="105"/>
      <c r="J87" s="181"/>
      <c r="K87" s="181"/>
      <c r="L87" s="181"/>
      <c r="M87" s="181"/>
      <c r="N87" s="182"/>
      <c r="O87" s="177"/>
      <c r="P87" s="106"/>
      <c r="Q87" s="179"/>
      <c r="R87" s="144"/>
      <c r="S87" s="113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26"/>
      <c r="B88" s="119"/>
      <c r="C88" s="119"/>
      <c r="D88" s="119"/>
      <c r="E88" s="6"/>
      <c r="F88" s="127"/>
      <c r="G88" s="6"/>
      <c r="H88" s="6"/>
      <c r="I88" s="6"/>
      <c r="J88" s="1"/>
      <c r="K88" s="6"/>
      <c r="L88" s="6"/>
      <c r="M88" s="6"/>
      <c r="N88" s="1"/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6"/>
      <c r="B89" s="119"/>
      <c r="C89" s="119"/>
      <c r="D89" s="119"/>
      <c r="E89" s="6"/>
      <c r="F89" s="127"/>
      <c r="G89" s="56"/>
      <c r="H89" s="41"/>
      <c r="I89" s="56"/>
      <c r="J89" s="6"/>
      <c r="K89" s="145"/>
      <c r="L89" s="146"/>
      <c r="M89" s="6"/>
      <c r="N89" s="109"/>
      <c r="O89" s="147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56"/>
      <c r="B90" s="108"/>
      <c r="C90" s="108"/>
      <c r="D90" s="41"/>
      <c r="E90" s="56"/>
      <c r="F90" s="56"/>
      <c r="G90" s="56"/>
      <c r="H90" s="41"/>
      <c r="I90" s="56"/>
      <c r="J90" s="6"/>
      <c r="K90" s="145"/>
      <c r="L90" s="146"/>
      <c r="M90" s="6"/>
      <c r="N90" s="109"/>
      <c r="O90" s="147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41"/>
      <c r="B91" s="183" t="s">
        <v>613</v>
      </c>
      <c r="C91" s="183"/>
      <c r="D91" s="183"/>
      <c r="E91" s="183"/>
      <c r="F91" s="6"/>
      <c r="G91" s="6"/>
      <c r="H91" s="137"/>
      <c r="I91" s="6"/>
      <c r="J91" s="137"/>
      <c r="K91" s="138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5" t="s">
        <v>16</v>
      </c>
      <c r="B92" s="96" t="s">
        <v>564</v>
      </c>
      <c r="C92" s="96"/>
      <c r="D92" s="97" t="s">
        <v>575</v>
      </c>
      <c r="E92" s="96" t="s">
        <v>576</v>
      </c>
      <c r="F92" s="96" t="s">
        <v>577</v>
      </c>
      <c r="G92" s="96" t="s">
        <v>614</v>
      </c>
      <c r="H92" s="96" t="s">
        <v>615</v>
      </c>
      <c r="I92" s="96" t="s">
        <v>580</v>
      </c>
      <c r="J92" s="184" t="s">
        <v>581</v>
      </c>
      <c r="K92" s="96" t="s">
        <v>582</v>
      </c>
      <c r="L92" s="96" t="s">
        <v>616</v>
      </c>
      <c r="M92" s="96" t="s">
        <v>585</v>
      </c>
      <c r="N92" s="97" t="s">
        <v>586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5">
        <v>1</v>
      </c>
      <c r="B93" s="186">
        <v>41579</v>
      </c>
      <c r="C93" s="186"/>
      <c r="D93" s="187" t="s">
        <v>617</v>
      </c>
      <c r="E93" s="188" t="s">
        <v>618</v>
      </c>
      <c r="F93" s="189">
        <v>82</v>
      </c>
      <c r="G93" s="188" t="s">
        <v>619</v>
      </c>
      <c r="H93" s="188">
        <v>100</v>
      </c>
      <c r="I93" s="190">
        <v>100</v>
      </c>
      <c r="J93" s="191" t="s">
        <v>620</v>
      </c>
      <c r="K93" s="192">
        <f t="shared" ref="K93:K145" si="44">H93-F93</f>
        <v>18</v>
      </c>
      <c r="L93" s="193">
        <f t="shared" ref="L93:L145" si="45">K93/F93</f>
        <v>0.21951219512195122</v>
      </c>
      <c r="M93" s="188" t="s">
        <v>587</v>
      </c>
      <c r="N93" s="194">
        <v>42657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2</v>
      </c>
      <c r="B94" s="186">
        <v>41794</v>
      </c>
      <c r="C94" s="186"/>
      <c r="D94" s="187" t="s">
        <v>621</v>
      </c>
      <c r="E94" s="188" t="s">
        <v>589</v>
      </c>
      <c r="F94" s="189">
        <v>257</v>
      </c>
      <c r="G94" s="188" t="s">
        <v>619</v>
      </c>
      <c r="H94" s="188">
        <v>300</v>
      </c>
      <c r="I94" s="190">
        <v>300</v>
      </c>
      <c r="J94" s="191" t="s">
        <v>620</v>
      </c>
      <c r="K94" s="192">
        <f t="shared" si="44"/>
        <v>43</v>
      </c>
      <c r="L94" s="193">
        <f t="shared" si="45"/>
        <v>0.16731517509727625</v>
      </c>
      <c r="M94" s="188" t="s">
        <v>587</v>
      </c>
      <c r="N94" s="194">
        <v>41822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3</v>
      </c>
      <c r="B95" s="186">
        <v>41828</v>
      </c>
      <c r="C95" s="186"/>
      <c r="D95" s="187" t="s">
        <v>622</v>
      </c>
      <c r="E95" s="188" t="s">
        <v>589</v>
      </c>
      <c r="F95" s="189">
        <v>393</v>
      </c>
      <c r="G95" s="188" t="s">
        <v>619</v>
      </c>
      <c r="H95" s="188">
        <v>468</v>
      </c>
      <c r="I95" s="190">
        <v>468</v>
      </c>
      <c r="J95" s="191" t="s">
        <v>620</v>
      </c>
      <c r="K95" s="192">
        <f t="shared" si="44"/>
        <v>75</v>
      </c>
      <c r="L95" s="193">
        <f t="shared" si="45"/>
        <v>0.19083969465648856</v>
      </c>
      <c r="M95" s="188" t="s">
        <v>587</v>
      </c>
      <c r="N95" s="194">
        <v>41863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4</v>
      </c>
      <c r="B96" s="186">
        <v>41857</v>
      </c>
      <c r="C96" s="186"/>
      <c r="D96" s="187" t="s">
        <v>623</v>
      </c>
      <c r="E96" s="188" t="s">
        <v>589</v>
      </c>
      <c r="F96" s="189">
        <v>205</v>
      </c>
      <c r="G96" s="188" t="s">
        <v>619</v>
      </c>
      <c r="H96" s="188">
        <v>275</v>
      </c>
      <c r="I96" s="190">
        <v>250</v>
      </c>
      <c r="J96" s="191" t="s">
        <v>620</v>
      </c>
      <c r="K96" s="192">
        <f t="shared" si="44"/>
        <v>70</v>
      </c>
      <c r="L96" s="193">
        <f t="shared" si="45"/>
        <v>0.34146341463414637</v>
      </c>
      <c r="M96" s="188" t="s">
        <v>587</v>
      </c>
      <c r="N96" s="194">
        <v>41962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5</v>
      </c>
      <c r="B97" s="186">
        <v>41886</v>
      </c>
      <c r="C97" s="186"/>
      <c r="D97" s="187" t="s">
        <v>624</v>
      </c>
      <c r="E97" s="188" t="s">
        <v>589</v>
      </c>
      <c r="F97" s="189">
        <v>162</v>
      </c>
      <c r="G97" s="188" t="s">
        <v>619</v>
      </c>
      <c r="H97" s="188">
        <v>190</v>
      </c>
      <c r="I97" s="190">
        <v>190</v>
      </c>
      <c r="J97" s="191" t="s">
        <v>620</v>
      </c>
      <c r="K97" s="192">
        <f t="shared" si="44"/>
        <v>28</v>
      </c>
      <c r="L97" s="193">
        <f t="shared" si="45"/>
        <v>0.1728395061728395</v>
      </c>
      <c r="M97" s="188" t="s">
        <v>587</v>
      </c>
      <c r="N97" s="194">
        <v>42006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6</v>
      </c>
      <c r="B98" s="186">
        <v>41886</v>
      </c>
      <c r="C98" s="186"/>
      <c r="D98" s="187" t="s">
        <v>625</v>
      </c>
      <c r="E98" s="188" t="s">
        <v>589</v>
      </c>
      <c r="F98" s="189">
        <v>75</v>
      </c>
      <c r="G98" s="188" t="s">
        <v>619</v>
      </c>
      <c r="H98" s="188">
        <v>91.5</v>
      </c>
      <c r="I98" s="190" t="s">
        <v>626</v>
      </c>
      <c r="J98" s="191" t="s">
        <v>627</v>
      </c>
      <c r="K98" s="192">
        <f t="shared" si="44"/>
        <v>16.5</v>
      </c>
      <c r="L98" s="193">
        <f t="shared" si="45"/>
        <v>0.22</v>
      </c>
      <c r="M98" s="188" t="s">
        <v>587</v>
      </c>
      <c r="N98" s="194">
        <v>41954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7</v>
      </c>
      <c r="B99" s="186">
        <v>41913</v>
      </c>
      <c r="C99" s="186"/>
      <c r="D99" s="187" t="s">
        <v>628</v>
      </c>
      <c r="E99" s="188" t="s">
        <v>589</v>
      </c>
      <c r="F99" s="189">
        <v>850</v>
      </c>
      <c r="G99" s="188" t="s">
        <v>619</v>
      </c>
      <c r="H99" s="188">
        <v>982.5</v>
      </c>
      <c r="I99" s="190">
        <v>1050</v>
      </c>
      <c r="J99" s="191" t="s">
        <v>629</v>
      </c>
      <c r="K99" s="192">
        <f t="shared" si="44"/>
        <v>132.5</v>
      </c>
      <c r="L99" s="193">
        <f t="shared" si="45"/>
        <v>0.15588235294117647</v>
      </c>
      <c r="M99" s="188" t="s">
        <v>587</v>
      </c>
      <c r="N99" s="194">
        <v>42039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8</v>
      </c>
      <c r="B100" s="186">
        <v>41913</v>
      </c>
      <c r="C100" s="186"/>
      <c r="D100" s="187" t="s">
        <v>630</v>
      </c>
      <c r="E100" s="188" t="s">
        <v>589</v>
      </c>
      <c r="F100" s="189">
        <v>475</v>
      </c>
      <c r="G100" s="188" t="s">
        <v>619</v>
      </c>
      <c r="H100" s="188">
        <v>515</v>
      </c>
      <c r="I100" s="190">
        <v>600</v>
      </c>
      <c r="J100" s="191" t="s">
        <v>631</v>
      </c>
      <c r="K100" s="192">
        <f t="shared" si="44"/>
        <v>40</v>
      </c>
      <c r="L100" s="193">
        <f t="shared" si="45"/>
        <v>8.4210526315789472E-2</v>
      </c>
      <c r="M100" s="188" t="s">
        <v>587</v>
      </c>
      <c r="N100" s="19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9</v>
      </c>
      <c r="B101" s="186">
        <v>41913</v>
      </c>
      <c r="C101" s="186"/>
      <c r="D101" s="187" t="s">
        <v>632</v>
      </c>
      <c r="E101" s="188" t="s">
        <v>589</v>
      </c>
      <c r="F101" s="189">
        <v>86</v>
      </c>
      <c r="G101" s="188" t="s">
        <v>619</v>
      </c>
      <c r="H101" s="188">
        <v>99</v>
      </c>
      <c r="I101" s="190">
        <v>140</v>
      </c>
      <c r="J101" s="191" t="s">
        <v>633</v>
      </c>
      <c r="K101" s="192">
        <f t="shared" si="44"/>
        <v>13</v>
      </c>
      <c r="L101" s="193">
        <f t="shared" si="45"/>
        <v>0.15116279069767441</v>
      </c>
      <c r="M101" s="188" t="s">
        <v>587</v>
      </c>
      <c r="N101" s="19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10</v>
      </c>
      <c r="B102" s="186">
        <v>41926</v>
      </c>
      <c r="C102" s="186"/>
      <c r="D102" s="187" t="s">
        <v>634</v>
      </c>
      <c r="E102" s="188" t="s">
        <v>589</v>
      </c>
      <c r="F102" s="189">
        <v>496.6</v>
      </c>
      <c r="G102" s="188" t="s">
        <v>619</v>
      </c>
      <c r="H102" s="188">
        <v>621</v>
      </c>
      <c r="I102" s="190">
        <v>580</v>
      </c>
      <c r="J102" s="191" t="s">
        <v>620</v>
      </c>
      <c r="K102" s="192">
        <f t="shared" si="44"/>
        <v>124.39999999999998</v>
      </c>
      <c r="L102" s="193">
        <f t="shared" si="45"/>
        <v>0.25050342327829234</v>
      </c>
      <c r="M102" s="188" t="s">
        <v>587</v>
      </c>
      <c r="N102" s="194">
        <v>42605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11</v>
      </c>
      <c r="B103" s="186">
        <v>41926</v>
      </c>
      <c r="C103" s="186"/>
      <c r="D103" s="187" t="s">
        <v>635</v>
      </c>
      <c r="E103" s="188" t="s">
        <v>589</v>
      </c>
      <c r="F103" s="189">
        <v>2481.9</v>
      </c>
      <c r="G103" s="188" t="s">
        <v>619</v>
      </c>
      <c r="H103" s="188">
        <v>2840</v>
      </c>
      <c r="I103" s="190">
        <v>2870</v>
      </c>
      <c r="J103" s="191" t="s">
        <v>636</v>
      </c>
      <c r="K103" s="192">
        <f t="shared" si="44"/>
        <v>358.09999999999991</v>
      </c>
      <c r="L103" s="193">
        <f t="shared" si="45"/>
        <v>0.14428462065353154</v>
      </c>
      <c r="M103" s="188" t="s">
        <v>587</v>
      </c>
      <c r="N103" s="194">
        <v>42017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12</v>
      </c>
      <c r="B104" s="186">
        <v>41928</v>
      </c>
      <c r="C104" s="186"/>
      <c r="D104" s="187" t="s">
        <v>637</v>
      </c>
      <c r="E104" s="188" t="s">
        <v>589</v>
      </c>
      <c r="F104" s="189">
        <v>84.5</v>
      </c>
      <c r="G104" s="188" t="s">
        <v>619</v>
      </c>
      <c r="H104" s="188">
        <v>93</v>
      </c>
      <c r="I104" s="190">
        <v>110</v>
      </c>
      <c r="J104" s="191" t="s">
        <v>638</v>
      </c>
      <c r="K104" s="192">
        <f t="shared" si="44"/>
        <v>8.5</v>
      </c>
      <c r="L104" s="193">
        <f t="shared" si="45"/>
        <v>0.10059171597633136</v>
      </c>
      <c r="M104" s="188" t="s">
        <v>587</v>
      </c>
      <c r="N104" s="19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13</v>
      </c>
      <c r="B105" s="186">
        <v>41928</v>
      </c>
      <c r="C105" s="186"/>
      <c r="D105" s="187" t="s">
        <v>639</v>
      </c>
      <c r="E105" s="188" t="s">
        <v>589</v>
      </c>
      <c r="F105" s="189">
        <v>401</v>
      </c>
      <c r="G105" s="188" t="s">
        <v>619</v>
      </c>
      <c r="H105" s="188">
        <v>428</v>
      </c>
      <c r="I105" s="190">
        <v>450</v>
      </c>
      <c r="J105" s="191" t="s">
        <v>640</v>
      </c>
      <c r="K105" s="192">
        <f t="shared" si="44"/>
        <v>27</v>
      </c>
      <c r="L105" s="193">
        <f t="shared" si="45"/>
        <v>6.7331670822942641E-2</v>
      </c>
      <c r="M105" s="188" t="s">
        <v>587</v>
      </c>
      <c r="N105" s="194">
        <v>42020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14</v>
      </c>
      <c r="B106" s="186">
        <v>41928</v>
      </c>
      <c r="C106" s="186"/>
      <c r="D106" s="187" t="s">
        <v>641</v>
      </c>
      <c r="E106" s="188" t="s">
        <v>589</v>
      </c>
      <c r="F106" s="189">
        <v>101</v>
      </c>
      <c r="G106" s="188" t="s">
        <v>619</v>
      </c>
      <c r="H106" s="188">
        <v>112</v>
      </c>
      <c r="I106" s="190">
        <v>120</v>
      </c>
      <c r="J106" s="191" t="s">
        <v>642</v>
      </c>
      <c r="K106" s="192">
        <f t="shared" si="44"/>
        <v>11</v>
      </c>
      <c r="L106" s="193">
        <f t="shared" si="45"/>
        <v>0.10891089108910891</v>
      </c>
      <c r="M106" s="188" t="s">
        <v>587</v>
      </c>
      <c r="N106" s="19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15</v>
      </c>
      <c r="B107" s="186">
        <v>41954</v>
      </c>
      <c r="C107" s="186"/>
      <c r="D107" s="187" t="s">
        <v>643</v>
      </c>
      <c r="E107" s="188" t="s">
        <v>589</v>
      </c>
      <c r="F107" s="189">
        <v>59</v>
      </c>
      <c r="G107" s="188" t="s">
        <v>619</v>
      </c>
      <c r="H107" s="188">
        <v>76</v>
      </c>
      <c r="I107" s="190">
        <v>76</v>
      </c>
      <c r="J107" s="191" t="s">
        <v>620</v>
      </c>
      <c r="K107" s="192">
        <f t="shared" si="44"/>
        <v>17</v>
      </c>
      <c r="L107" s="193">
        <f t="shared" si="45"/>
        <v>0.28813559322033899</v>
      </c>
      <c r="M107" s="188" t="s">
        <v>587</v>
      </c>
      <c r="N107" s="194">
        <v>43032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16</v>
      </c>
      <c r="B108" s="186">
        <v>41954</v>
      </c>
      <c r="C108" s="186"/>
      <c r="D108" s="187" t="s">
        <v>632</v>
      </c>
      <c r="E108" s="188" t="s">
        <v>589</v>
      </c>
      <c r="F108" s="189">
        <v>99</v>
      </c>
      <c r="G108" s="188" t="s">
        <v>619</v>
      </c>
      <c r="H108" s="188">
        <v>120</v>
      </c>
      <c r="I108" s="190">
        <v>120</v>
      </c>
      <c r="J108" s="191" t="s">
        <v>600</v>
      </c>
      <c r="K108" s="192">
        <f t="shared" si="44"/>
        <v>21</v>
      </c>
      <c r="L108" s="193">
        <f t="shared" si="45"/>
        <v>0.21212121212121213</v>
      </c>
      <c r="M108" s="188" t="s">
        <v>587</v>
      </c>
      <c r="N108" s="194">
        <v>41960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17</v>
      </c>
      <c r="B109" s="186">
        <v>41956</v>
      </c>
      <c r="C109" s="186"/>
      <c r="D109" s="187" t="s">
        <v>644</v>
      </c>
      <c r="E109" s="188" t="s">
        <v>589</v>
      </c>
      <c r="F109" s="189">
        <v>22</v>
      </c>
      <c r="G109" s="188" t="s">
        <v>619</v>
      </c>
      <c r="H109" s="188">
        <v>33.549999999999997</v>
      </c>
      <c r="I109" s="190">
        <v>32</v>
      </c>
      <c r="J109" s="191" t="s">
        <v>645</v>
      </c>
      <c r="K109" s="192">
        <f t="shared" si="44"/>
        <v>11.549999999999997</v>
      </c>
      <c r="L109" s="193">
        <f t="shared" si="45"/>
        <v>0.52499999999999991</v>
      </c>
      <c r="M109" s="188" t="s">
        <v>587</v>
      </c>
      <c r="N109" s="194">
        <v>42188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18</v>
      </c>
      <c r="B110" s="186">
        <v>41976</v>
      </c>
      <c r="C110" s="186"/>
      <c r="D110" s="187" t="s">
        <v>646</v>
      </c>
      <c r="E110" s="188" t="s">
        <v>589</v>
      </c>
      <c r="F110" s="189">
        <v>440</v>
      </c>
      <c r="G110" s="188" t="s">
        <v>619</v>
      </c>
      <c r="H110" s="188">
        <v>520</v>
      </c>
      <c r="I110" s="190">
        <v>520</v>
      </c>
      <c r="J110" s="191" t="s">
        <v>647</v>
      </c>
      <c r="K110" s="192">
        <f t="shared" si="44"/>
        <v>80</v>
      </c>
      <c r="L110" s="193">
        <f t="shared" si="45"/>
        <v>0.18181818181818182</v>
      </c>
      <c r="M110" s="188" t="s">
        <v>587</v>
      </c>
      <c r="N110" s="194">
        <v>42208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19</v>
      </c>
      <c r="B111" s="186">
        <v>41976</v>
      </c>
      <c r="C111" s="186"/>
      <c r="D111" s="187" t="s">
        <v>648</v>
      </c>
      <c r="E111" s="188" t="s">
        <v>589</v>
      </c>
      <c r="F111" s="189">
        <v>360</v>
      </c>
      <c r="G111" s="188" t="s">
        <v>619</v>
      </c>
      <c r="H111" s="188">
        <v>427</v>
      </c>
      <c r="I111" s="190">
        <v>425</v>
      </c>
      <c r="J111" s="191" t="s">
        <v>649</v>
      </c>
      <c r="K111" s="192">
        <f t="shared" si="44"/>
        <v>67</v>
      </c>
      <c r="L111" s="193">
        <f t="shared" si="45"/>
        <v>0.18611111111111112</v>
      </c>
      <c r="M111" s="188" t="s">
        <v>587</v>
      </c>
      <c r="N111" s="194">
        <v>42058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20</v>
      </c>
      <c r="B112" s="186">
        <v>42012</v>
      </c>
      <c r="C112" s="186"/>
      <c r="D112" s="187" t="s">
        <v>650</v>
      </c>
      <c r="E112" s="188" t="s">
        <v>589</v>
      </c>
      <c r="F112" s="189">
        <v>360</v>
      </c>
      <c r="G112" s="188" t="s">
        <v>619</v>
      </c>
      <c r="H112" s="188">
        <v>455</v>
      </c>
      <c r="I112" s="190">
        <v>420</v>
      </c>
      <c r="J112" s="191" t="s">
        <v>651</v>
      </c>
      <c r="K112" s="192">
        <f t="shared" si="44"/>
        <v>95</v>
      </c>
      <c r="L112" s="193">
        <f t="shared" si="45"/>
        <v>0.2638888888888889</v>
      </c>
      <c r="M112" s="188" t="s">
        <v>587</v>
      </c>
      <c r="N112" s="194">
        <v>42024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21</v>
      </c>
      <c r="B113" s="186">
        <v>42012</v>
      </c>
      <c r="C113" s="186"/>
      <c r="D113" s="187" t="s">
        <v>652</v>
      </c>
      <c r="E113" s="188" t="s">
        <v>589</v>
      </c>
      <c r="F113" s="189">
        <v>130</v>
      </c>
      <c r="G113" s="188"/>
      <c r="H113" s="188">
        <v>175.5</v>
      </c>
      <c r="I113" s="190">
        <v>165</v>
      </c>
      <c r="J113" s="191" t="s">
        <v>653</v>
      </c>
      <c r="K113" s="192">
        <f t="shared" si="44"/>
        <v>45.5</v>
      </c>
      <c r="L113" s="193">
        <f t="shared" si="45"/>
        <v>0.35</v>
      </c>
      <c r="M113" s="188" t="s">
        <v>587</v>
      </c>
      <c r="N113" s="194">
        <v>43088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22</v>
      </c>
      <c r="B114" s="186">
        <v>42040</v>
      </c>
      <c r="C114" s="186"/>
      <c r="D114" s="187" t="s">
        <v>381</v>
      </c>
      <c r="E114" s="188" t="s">
        <v>618</v>
      </c>
      <c r="F114" s="189">
        <v>98</v>
      </c>
      <c r="G114" s="188"/>
      <c r="H114" s="188">
        <v>120</v>
      </c>
      <c r="I114" s="190">
        <v>120</v>
      </c>
      <c r="J114" s="191" t="s">
        <v>620</v>
      </c>
      <c r="K114" s="192">
        <f t="shared" si="44"/>
        <v>22</v>
      </c>
      <c r="L114" s="193">
        <f t="shared" si="45"/>
        <v>0.22448979591836735</v>
      </c>
      <c r="M114" s="188" t="s">
        <v>587</v>
      </c>
      <c r="N114" s="194">
        <v>42753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23</v>
      </c>
      <c r="B115" s="186">
        <v>42040</v>
      </c>
      <c r="C115" s="186"/>
      <c r="D115" s="187" t="s">
        <v>654</v>
      </c>
      <c r="E115" s="188" t="s">
        <v>618</v>
      </c>
      <c r="F115" s="189">
        <v>196</v>
      </c>
      <c r="G115" s="188"/>
      <c r="H115" s="188">
        <v>262</v>
      </c>
      <c r="I115" s="190">
        <v>255</v>
      </c>
      <c r="J115" s="191" t="s">
        <v>620</v>
      </c>
      <c r="K115" s="192">
        <f t="shared" si="44"/>
        <v>66</v>
      </c>
      <c r="L115" s="193">
        <f t="shared" si="45"/>
        <v>0.33673469387755101</v>
      </c>
      <c r="M115" s="188" t="s">
        <v>587</v>
      </c>
      <c r="N115" s="194">
        <v>42599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24</v>
      </c>
      <c r="B116" s="196">
        <v>42067</v>
      </c>
      <c r="C116" s="196"/>
      <c r="D116" s="197" t="s">
        <v>380</v>
      </c>
      <c r="E116" s="198" t="s">
        <v>618</v>
      </c>
      <c r="F116" s="199">
        <v>235</v>
      </c>
      <c r="G116" s="199"/>
      <c r="H116" s="200">
        <v>77</v>
      </c>
      <c r="I116" s="200" t="s">
        <v>655</v>
      </c>
      <c r="J116" s="201" t="s">
        <v>656</v>
      </c>
      <c r="K116" s="202">
        <f t="shared" si="44"/>
        <v>-158</v>
      </c>
      <c r="L116" s="203">
        <f t="shared" si="45"/>
        <v>-0.67234042553191486</v>
      </c>
      <c r="M116" s="199" t="s">
        <v>599</v>
      </c>
      <c r="N116" s="196">
        <v>43522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25</v>
      </c>
      <c r="B117" s="186">
        <v>42067</v>
      </c>
      <c r="C117" s="186"/>
      <c r="D117" s="187" t="s">
        <v>657</v>
      </c>
      <c r="E117" s="188" t="s">
        <v>618</v>
      </c>
      <c r="F117" s="189">
        <v>185</v>
      </c>
      <c r="G117" s="188"/>
      <c r="H117" s="188">
        <v>224</v>
      </c>
      <c r="I117" s="190" t="s">
        <v>658</v>
      </c>
      <c r="J117" s="191" t="s">
        <v>620</v>
      </c>
      <c r="K117" s="192">
        <f t="shared" si="44"/>
        <v>39</v>
      </c>
      <c r="L117" s="193">
        <f t="shared" si="45"/>
        <v>0.21081081081081082</v>
      </c>
      <c r="M117" s="188" t="s">
        <v>587</v>
      </c>
      <c r="N117" s="194">
        <v>42647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26</v>
      </c>
      <c r="B118" s="196">
        <v>42090</v>
      </c>
      <c r="C118" s="196"/>
      <c r="D118" s="204" t="s">
        <v>659</v>
      </c>
      <c r="E118" s="199" t="s">
        <v>618</v>
      </c>
      <c r="F118" s="199">
        <v>49.5</v>
      </c>
      <c r="G118" s="200"/>
      <c r="H118" s="200">
        <v>15.85</v>
      </c>
      <c r="I118" s="200">
        <v>67</v>
      </c>
      <c r="J118" s="201" t="s">
        <v>660</v>
      </c>
      <c r="K118" s="200">
        <f t="shared" si="44"/>
        <v>-33.65</v>
      </c>
      <c r="L118" s="205">
        <f t="shared" si="45"/>
        <v>-0.67979797979797973</v>
      </c>
      <c r="M118" s="199" t="s">
        <v>599</v>
      </c>
      <c r="N118" s="206">
        <v>43627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27</v>
      </c>
      <c r="B119" s="186">
        <v>42093</v>
      </c>
      <c r="C119" s="186"/>
      <c r="D119" s="187" t="s">
        <v>661</v>
      </c>
      <c r="E119" s="188" t="s">
        <v>618</v>
      </c>
      <c r="F119" s="189">
        <v>183.5</v>
      </c>
      <c r="G119" s="188"/>
      <c r="H119" s="188">
        <v>219</v>
      </c>
      <c r="I119" s="190">
        <v>218</v>
      </c>
      <c r="J119" s="191" t="s">
        <v>662</v>
      </c>
      <c r="K119" s="192">
        <f t="shared" si="44"/>
        <v>35.5</v>
      </c>
      <c r="L119" s="193">
        <f t="shared" si="45"/>
        <v>0.19346049046321526</v>
      </c>
      <c r="M119" s="188" t="s">
        <v>587</v>
      </c>
      <c r="N119" s="194">
        <v>42103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28</v>
      </c>
      <c r="B120" s="186">
        <v>42114</v>
      </c>
      <c r="C120" s="186"/>
      <c r="D120" s="187" t="s">
        <v>663</v>
      </c>
      <c r="E120" s="188" t="s">
        <v>618</v>
      </c>
      <c r="F120" s="189">
        <f>(227+237)/2</f>
        <v>232</v>
      </c>
      <c r="G120" s="188"/>
      <c r="H120" s="188">
        <v>298</v>
      </c>
      <c r="I120" s="190">
        <v>298</v>
      </c>
      <c r="J120" s="191" t="s">
        <v>620</v>
      </c>
      <c r="K120" s="192">
        <f t="shared" si="44"/>
        <v>66</v>
      </c>
      <c r="L120" s="193">
        <f t="shared" si="45"/>
        <v>0.28448275862068967</v>
      </c>
      <c r="M120" s="188" t="s">
        <v>587</v>
      </c>
      <c r="N120" s="194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29</v>
      </c>
      <c r="B121" s="186">
        <v>42128</v>
      </c>
      <c r="C121" s="186"/>
      <c r="D121" s="187" t="s">
        <v>664</v>
      </c>
      <c r="E121" s="188" t="s">
        <v>589</v>
      </c>
      <c r="F121" s="189">
        <v>385</v>
      </c>
      <c r="G121" s="188"/>
      <c r="H121" s="188">
        <f>212.5+331</f>
        <v>543.5</v>
      </c>
      <c r="I121" s="190">
        <v>510</v>
      </c>
      <c r="J121" s="191" t="s">
        <v>665</v>
      </c>
      <c r="K121" s="192">
        <f t="shared" si="44"/>
        <v>158.5</v>
      </c>
      <c r="L121" s="193">
        <f t="shared" si="45"/>
        <v>0.41168831168831171</v>
      </c>
      <c r="M121" s="188" t="s">
        <v>587</v>
      </c>
      <c r="N121" s="194">
        <v>42235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30</v>
      </c>
      <c r="B122" s="186">
        <v>42128</v>
      </c>
      <c r="C122" s="186"/>
      <c r="D122" s="187" t="s">
        <v>666</v>
      </c>
      <c r="E122" s="188" t="s">
        <v>589</v>
      </c>
      <c r="F122" s="189">
        <v>115.5</v>
      </c>
      <c r="G122" s="188"/>
      <c r="H122" s="188">
        <v>146</v>
      </c>
      <c r="I122" s="190">
        <v>142</v>
      </c>
      <c r="J122" s="191" t="s">
        <v>667</v>
      </c>
      <c r="K122" s="192">
        <f t="shared" si="44"/>
        <v>30.5</v>
      </c>
      <c r="L122" s="193">
        <f t="shared" si="45"/>
        <v>0.26406926406926406</v>
      </c>
      <c r="M122" s="188" t="s">
        <v>587</v>
      </c>
      <c r="N122" s="194">
        <v>42202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31</v>
      </c>
      <c r="B123" s="186">
        <v>42151</v>
      </c>
      <c r="C123" s="186"/>
      <c r="D123" s="187" t="s">
        <v>668</v>
      </c>
      <c r="E123" s="188" t="s">
        <v>589</v>
      </c>
      <c r="F123" s="189">
        <v>237.5</v>
      </c>
      <c r="G123" s="188"/>
      <c r="H123" s="188">
        <v>279.5</v>
      </c>
      <c r="I123" s="190">
        <v>278</v>
      </c>
      <c r="J123" s="191" t="s">
        <v>620</v>
      </c>
      <c r="K123" s="192">
        <f t="shared" si="44"/>
        <v>42</v>
      </c>
      <c r="L123" s="193">
        <f t="shared" si="45"/>
        <v>0.17684210526315788</v>
      </c>
      <c r="M123" s="188" t="s">
        <v>587</v>
      </c>
      <c r="N123" s="194">
        <v>42222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32</v>
      </c>
      <c r="B124" s="186">
        <v>42174</v>
      </c>
      <c r="C124" s="186"/>
      <c r="D124" s="187" t="s">
        <v>639</v>
      </c>
      <c r="E124" s="188" t="s">
        <v>618</v>
      </c>
      <c r="F124" s="189">
        <v>340</v>
      </c>
      <c r="G124" s="188"/>
      <c r="H124" s="188">
        <v>448</v>
      </c>
      <c r="I124" s="190">
        <v>448</v>
      </c>
      <c r="J124" s="191" t="s">
        <v>620</v>
      </c>
      <c r="K124" s="192">
        <f t="shared" si="44"/>
        <v>108</v>
      </c>
      <c r="L124" s="193">
        <f t="shared" si="45"/>
        <v>0.31764705882352939</v>
      </c>
      <c r="M124" s="188" t="s">
        <v>587</v>
      </c>
      <c r="N124" s="194">
        <v>43018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33</v>
      </c>
      <c r="B125" s="186">
        <v>42191</v>
      </c>
      <c r="C125" s="186"/>
      <c r="D125" s="187" t="s">
        <v>669</v>
      </c>
      <c r="E125" s="188" t="s">
        <v>618</v>
      </c>
      <c r="F125" s="189">
        <v>390</v>
      </c>
      <c r="G125" s="188"/>
      <c r="H125" s="188">
        <v>460</v>
      </c>
      <c r="I125" s="190">
        <v>460</v>
      </c>
      <c r="J125" s="191" t="s">
        <v>620</v>
      </c>
      <c r="K125" s="192">
        <f t="shared" si="44"/>
        <v>70</v>
      </c>
      <c r="L125" s="193">
        <f t="shared" si="45"/>
        <v>0.17948717948717949</v>
      </c>
      <c r="M125" s="188" t="s">
        <v>587</v>
      </c>
      <c r="N125" s="194">
        <v>42478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34</v>
      </c>
      <c r="B126" s="196">
        <v>42195</v>
      </c>
      <c r="C126" s="196"/>
      <c r="D126" s="197" t="s">
        <v>670</v>
      </c>
      <c r="E126" s="198" t="s">
        <v>618</v>
      </c>
      <c r="F126" s="199">
        <v>122.5</v>
      </c>
      <c r="G126" s="199"/>
      <c r="H126" s="200">
        <v>61</v>
      </c>
      <c r="I126" s="200">
        <v>172</v>
      </c>
      <c r="J126" s="201" t="s">
        <v>671</v>
      </c>
      <c r="K126" s="202">
        <f t="shared" si="44"/>
        <v>-61.5</v>
      </c>
      <c r="L126" s="203">
        <f t="shared" si="45"/>
        <v>-0.50204081632653064</v>
      </c>
      <c r="M126" s="199" t="s">
        <v>599</v>
      </c>
      <c r="N126" s="196">
        <v>43333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35</v>
      </c>
      <c r="B127" s="186">
        <v>42219</v>
      </c>
      <c r="C127" s="186"/>
      <c r="D127" s="187" t="s">
        <v>672</v>
      </c>
      <c r="E127" s="188" t="s">
        <v>618</v>
      </c>
      <c r="F127" s="189">
        <v>297.5</v>
      </c>
      <c r="G127" s="188"/>
      <c r="H127" s="188">
        <v>350</v>
      </c>
      <c r="I127" s="190">
        <v>360</v>
      </c>
      <c r="J127" s="191" t="s">
        <v>673</v>
      </c>
      <c r="K127" s="192">
        <f t="shared" si="44"/>
        <v>52.5</v>
      </c>
      <c r="L127" s="193">
        <f t="shared" si="45"/>
        <v>0.17647058823529413</v>
      </c>
      <c r="M127" s="188" t="s">
        <v>587</v>
      </c>
      <c r="N127" s="194">
        <v>42232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36</v>
      </c>
      <c r="B128" s="186">
        <v>42219</v>
      </c>
      <c r="C128" s="186"/>
      <c r="D128" s="187" t="s">
        <v>674</v>
      </c>
      <c r="E128" s="188" t="s">
        <v>618</v>
      </c>
      <c r="F128" s="189">
        <v>115.5</v>
      </c>
      <c r="G128" s="188"/>
      <c r="H128" s="188">
        <v>149</v>
      </c>
      <c r="I128" s="190">
        <v>140</v>
      </c>
      <c r="J128" s="191" t="s">
        <v>675</v>
      </c>
      <c r="K128" s="192">
        <f t="shared" si="44"/>
        <v>33.5</v>
      </c>
      <c r="L128" s="193">
        <f t="shared" si="45"/>
        <v>0.29004329004329005</v>
      </c>
      <c r="M128" s="188" t="s">
        <v>587</v>
      </c>
      <c r="N128" s="19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37</v>
      </c>
      <c r="B129" s="186">
        <v>42251</v>
      </c>
      <c r="C129" s="186"/>
      <c r="D129" s="187" t="s">
        <v>668</v>
      </c>
      <c r="E129" s="188" t="s">
        <v>618</v>
      </c>
      <c r="F129" s="189">
        <v>226</v>
      </c>
      <c r="G129" s="188"/>
      <c r="H129" s="188">
        <v>292</v>
      </c>
      <c r="I129" s="190">
        <v>292</v>
      </c>
      <c r="J129" s="191" t="s">
        <v>676</v>
      </c>
      <c r="K129" s="192">
        <f t="shared" si="44"/>
        <v>66</v>
      </c>
      <c r="L129" s="193">
        <f t="shared" si="45"/>
        <v>0.29203539823008851</v>
      </c>
      <c r="M129" s="188" t="s">
        <v>587</v>
      </c>
      <c r="N129" s="194">
        <v>42286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38</v>
      </c>
      <c r="B130" s="186">
        <v>42254</v>
      </c>
      <c r="C130" s="186"/>
      <c r="D130" s="187" t="s">
        <v>663</v>
      </c>
      <c r="E130" s="188" t="s">
        <v>618</v>
      </c>
      <c r="F130" s="189">
        <v>232.5</v>
      </c>
      <c r="G130" s="188"/>
      <c r="H130" s="188">
        <v>312.5</v>
      </c>
      <c r="I130" s="190">
        <v>310</v>
      </c>
      <c r="J130" s="191" t="s">
        <v>620</v>
      </c>
      <c r="K130" s="192">
        <f t="shared" si="44"/>
        <v>80</v>
      </c>
      <c r="L130" s="193">
        <f t="shared" si="45"/>
        <v>0.34408602150537637</v>
      </c>
      <c r="M130" s="188" t="s">
        <v>587</v>
      </c>
      <c r="N130" s="194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39</v>
      </c>
      <c r="B131" s="186">
        <v>42268</v>
      </c>
      <c r="C131" s="186"/>
      <c r="D131" s="187" t="s">
        <v>677</v>
      </c>
      <c r="E131" s="188" t="s">
        <v>618</v>
      </c>
      <c r="F131" s="189">
        <v>196.5</v>
      </c>
      <c r="G131" s="188"/>
      <c r="H131" s="188">
        <v>238</v>
      </c>
      <c r="I131" s="190">
        <v>238</v>
      </c>
      <c r="J131" s="191" t="s">
        <v>676</v>
      </c>
      <c r="K131" s="192">
        <f t="shared" si="44"/>
        <v>41.5</v>
      </c>
      <c r="L131" s="193">
        <f t="shared" si="45"/>
        <v>0.21119592875318066</v>
      </c>
      <c r="M131" s="188" t="s">
        <v>587</v>
      </c>
      <c r="N131" s="194">
        <v>42291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40</v>
      </c>
      <c r="B132" s="186">
        <v>42271</v>
      </c>
      <c r="C132" s="186"/>
      <c r="D132" s="187" t="s">
        <v>617</v>
      </c>
      <c r="E132" s="188" t="s">
        <v>618</v>
      </c>
      <c r="F132" s="189">
        <v>65</v>
      </c>
      <c r="G132" s="188"/>
      <c r="H132" s="188">
        <v>82</v>
      </c>
      <c r="I132" s="190">
        <v>82</v>
      </c>
      <c r="J132" s="191" t="s">
        <v>676</v>
      </c>
      <c r="K132" s="192">
        <f t="shared" si="44"/>
        <v>17</v>
      </c>
      <c r="L132" s="193">
        <f t="shared" si="45"/>
        <v>0.26153846153846155</v>
      </c>
      <c r="M132" s="188" t="s">
        <v>587</v>
      </c>
      <c r="N132" s="194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41</v>
      </c>
      <c r="B133" s="186">
        <v>42291</v>
      </c>
      <c r="C133" s="186"/>
      <c r="D133" s="187" t="s">
        <v>678</v>
      </c>
      <c r="E133" s="188" t="s">
        <v>618</v>
      </c>
      <c r="F133" s="189">
        <v>144</v>
      </c>
      <c r="G133" s="188"/>
      <c r="H133" s="188">
        <v>182.5</v>
      </c>
      <c r="I133" s="190">
        <v>181</v>
      </c>
      <c r="J133" s="191" t="s">
        <v>676</v>
      </c>
      <c r="K133" s="192">
        <f t="shared" si="44"/>
        <v>38.5</v>
      </c>
      <c r="L133" s="193">
        <f t="shared" si="45"/>
        <v>0.2673611111111111</v>
      </c>
      <c r="M133" s="188" t="s">
        <v>587</v>
      </c>
      <c r="N133" s="194">
        <v>42817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42</v>
      </c>
      <c r="B134" s="186">
        <v>42291</v>
      </c>
      <c r="C134" s="186"/>
      <c r="D134" s="187" t="s">
        <v>679</v>
      </c>
      <c r="E134" s="188" t="s">
        <v>618</v>
      </c>
      <c r="F134" s="189">
        <v>264</v>
      </c>
      <c r="G134" s="188"/>
      <c r="H134" s="188">
        <v>311</v>
      </c>
      <c r="I134" s="190">
        <v>311</v>
      </c>
      <c r="J134" s="191" t="s">
        <v>676</v>
      </c>
      <c r="K134" s="192">
        <f t="shared" si="44"/>
        <v>47</v>
      </c>
      <c r="L134" s="193">
        <f t="shared" si="45"/>
        <v>0.17803030303030304</v>
      </c>
      <c r="M134" s="188" t="s">
        <v>587</v>
      </c>
      <c r="N134" s="194">
        <v>42604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43</v>
      </c>
      <c r="B135" s="186">
        <v>42318</v>
      </c>
      <c r="C135" s="186"/>
      <c r="D135" s="187" t="s">
        <v>680</v>
      </c>
      <c r="E135" s="188" t="s">
        <v>589</v>
      </c>
      <c r="F135" s="189">
        <v>549.5</v>
      </c>
      <c r="G135" s="188"/>
      <c r="H135" s="188">
        <v>630</v>
      </c>
      <c r="I135" s="190">
        <v>630</v>
      </c>
      <c r="J135" s="191" t="s">
        <v>676</v>
      </c>
      <c r="K135" s="192">
        <f t="shared" si="44"/>
        <v>80.5</v>
      </c>
      <c r="L135" s="193">
        <f t="shared" si="45"/>
        <v>0.1464968152866242</v>
      </c>
      <c r="M135" s="188" t="s">
        <v>587</v>
      </c>
      <c r="N135" s="194">
        <v>42419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44</v>
      </c>
      <c r="B136" s="186">
        <v>42342</v>
      </c>
      <c r="C136" s="186"/>
      <c r="D136" s="187" t="s">
        <v>681</v>
      </c>
      <c r="E136" s="188" t="s">
        <v>618</v>
      </c>
      <c r="F136" s="189">
        <v>1027.5</v>
      </c>
      <c r="G136" s="188"/>
      <c r="H136" s="188">
        <v>1315</v>
      </c>
      <c r="I136" s="190">
        <v>1250</v>
      </c>
      <c r="J136" s="191" t="s">
        <v>676</v>
      </c>
      <c r="K136" s="192">
        <f t="shared" si="44"/>
        <v>287.5</v>
      </c>
      <c r="L136" s="193">
        <f t="shared" si="45"/>
        <v>0.27980535279805352</v>
      </c>
      <c r="M136" s="188" t="s">
        <v>587</v>
      </c>
      <c r="N136" s="194">
        <v>43244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45</v>
      </c>
      <c r="B137" s="186">
        <v>42367</v>
      </c>
      <c r="C137" s="186"/>
      <c r="D137" s="187" t="s">
        <v>682</v>
      </c>
      <c r="E137" s="188" t="s">
        <v>618</v>
      </c>
      <c r="F137" s="189">
        <v>465</v>
      </c>
      <c r="G137" s="188"/>
      <c r="H137" s="188">
        <v>540</v>
      </c>
      <c r="I137" s="190">
        <v>540</v>
      </c>
      <c r="J137" s="191" t="s">
        <v>676</v>
      </c>
      <c r="K137" s="192">
        <f t="shared" si="44"/>
        <v>75</v>
      </c>
      <c r="L137" s="193">
        <f t="shared" si="45"/>
        <v>0.16129032258064516</v>
      </c>
      <c r="M137" s="188" t="s">
        <v>587</v>
      </c>
      <c r="N137" s="194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46</v>
      </c>
      <c r="B138" s="186">
        <v>42380</v>
      </c>
      <c r="C138" s="186"/>
      <c r="D138" s="187" t="s">
        <v>381</v>
      </c>
      <c r="E138" s="188" t="s">
        <v>589</v>
      </c>
      <c r="F138" s="189">
        <v>81</v>
      </c>
      <c r="G138" s="188"/>
      <c r="H138" s="188">
        <v>110</v>
      </c>
      <c r="I138" s="190">
        <v>110</v>
      </c>
      <c r="J138" s="191" t="s">
        <v>676</v>
      </c>
      <c r="K138" s="192">
        <f t="shared" si="44"/>
        <v>29</v>
      </c>
      <c r="L138" s="193">
        <f t="shared" si="45"/>
        <v>0.35802469135802467</v>
      </c>
      <c r="M138" s="188" t="s">
        <v>587</v>
      </c>
      <c r="N138" s="194">
        <v>42745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47</v>
      </c>
      <c r="B139" s="186">
        <v>42382</v>
      </c>
      <c r="C139" s="186"/>
      <c r="D139" s="187" t="s">
        <v>683</v>
      </c>
      <c r="E139" s="188" t="s">
        <v>589</v>
      </c>
      <c r="F139" s="189">
        <v>417.5</v>
      </c>
      <c r="G139" s="188"/>
      <c r="H139" s="188">
        <v>547</v>
      </c>
      <c r="I139" s="190">
        <v>535</v>
      </c>
      <c r="J139" s="191" t="s">
        <v>676</v>
      </c>
      <c r="K139" s="192">
        <f t="shared" si="44"/>
        <v>129.5</v>
      </c>
      <c r="L139" s="193">
        <f t="shared" si="45"/>
        <v>0.31017964071856285</v>
      </c>
      <c r="M139" s="188" t="s">
        <v>587</v>
      </c>
      <c r="N139" s="19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48</v>
      </c>
      <c r="B140" s="186">
        <v>42408</v>
      </c>
      <c r="C140" s="186"/>
      <c r="D140" s="187" t="s">
        <v>684</v>
      </c>
      <c r="E140" s="188" t="s">
        <v>618</v>
      </c>
      <c r="F140" s="189">
        <v>650</v>
      </c>
      <c r="G140" s="188"/>
      <c r="H140" s="188">
        <v>800</v>
      </c>
      <c r="I140" s="190">
        <v>800</v>
      </c>
      <c r="J140" s="191" t="s">
        <v>676</v>
      </c>
      <c r="K140" s="192">
        <f t="shared" si="44"/>
        <v>150</v>
      </c>
      <c r="L140" s="193">
        <f t="shared" si="45"/>
        <v>0.23076923076923078</v>
      </c>
      <c r="M140" s="188" t="s">
        <v>587</v>
      </c>
      <c r="N140" s="194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49</v>
      </c>
      <c r="B141" s="186">
        <v>42433</v>
      </c>
      <c r="C141" s="186"/>
      <c r="D141" s="187" t="s">
        <v>210</v>
      </c>
      <c r="E141" s="188" t="s">
        <v>618</v>
      </c>
      <c r="F141" s="189">
        <v>437.5</v>
      </c>
      <c r="G141" s="188"/>
      <c r="H141" s="188">
        <v>504.5</v>
      </c>
      <c r="I141" s="190">
        <v>522</v>
      </c>
      <c r="J141" s="191" t="s">
        <v>685</v>
      </c>
      <c r="K141" s="192">
        <f t="shared" si="44"/>
        <v>67</v>
      </c>
      <c r="L141" s="193">
        <f t="shared" si="45"/>
        <v>0.15314285714285714</v>
      </c>
      <c r="M141" s="188" t="s">
        <v>587</v>
      </c>
      <c r="N141" s="194">
        <v>42480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50</v>
      </c>
      <c r="B142" s="186">
        <v>42438</v>
      </c>
      <c r="C142" s="186"/>
      <c r="D142" s="187" t="s">
        <v>686</v>
      </c>
      <c r="E142" s="188" t="s">
        <v>618</v>
      </c>
      <c r="F142" s="189">
        <v>189.5</v>
      </c>
      <c r="G142" s="188"/>
      <c r="H142" s="188">
        <v>218</v>
      </c>
      <c r="I142" s="190">
        <v>218</v>
      </c>
      <c r="J142" s="191" t="s">
        <v>676</v>
      </c>
      <c r="K142" s="192">
        <f t="shared" si="44"/>
        <v>28.5</v>
      </c>
      <c r="L142" s="193">
        <f t="shared" si="45"/>
        <v>0.15039577836411611</v>
      </c>
      <c r="M142" s="188" t="s">
        <v>587</v>
      </c>
      <c r="N142" s="194">
        <v>43034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51</v>
      </c>
      <c r="B143" s="196">
        <v>42471</v>
      </c>
      <c r="C143" s="196"/>
      <c r="D143" s="204" t="s">
        <v>687</v>
      </c>
      <c r="E143" s="199" t="s">
        <v>618</v>
      </c>
      <c r="F143" s="199">
        <v>36.5</v>
      </c>
      <c r="G143" s="200"/>
      <c r="H143" s="200">
        <v>15.85</v>
      </c>
      <c r="I143" s="200">
        <v>60</v>
      </c>
      <c r="J143" s="201" t="s">
        <v>688</v>
      </c>
      <c r="K143" s="202">
        <f t="shared" si="44"/>
        <v>-20.65</v>
      </c>
      <c r="L143" s="203">
        <f t="shared" si="45"/>
        <v>-0.5657534246575342</v>
      </c>
      <c r="M143" s="199" t="s">
        <v>599</v>
      </c>
      <c r="N143" s="207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52</v>
      </c>
      <c r="B144" s="186">
        <v>42472</v>
      </c>
      <c r="C144" s="186"/>
      <c r="D144" s="187" t="s">
        <v>689</v>
      </c>
      <c r="E144" s="188" t="s">
        <v>618</v>
      </c>
      <c r="F144" s="189">
        <v>93</v>
      </c>
      <c r="G144" s="188"/>
      <c r="H144" s="188">
        <v>149</v>
      </c>
      <c r="I144" s="190">
        <v>140</v>
      </c>
      <c r="J144" s="191" t="s">
        <v>690</v>
      </c>
      <c r="K144" s="192">
        <f t="shared" si="44"/>
        <v>56</v>
      </c>
      <c r="L144" s="193">
        <f t="shared" si="45"/>
        <v>0.60215053763440862</v>
      </c>
      <c r="M144" s="188" t="s">
        <v>587</v>
      </c>
      <c r="N144" s="194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53</v>
      </c>
      <c r="B145" s="186">
        <v>42472</v>
      </c>
      <c r="C145" s="186"/>
      <c r="D145" s="187" t="s">
        <v>691</v>
      </c>
      <c r="E145" s="188" t="s">
        <v>618</v>
      </c>
      <c r="F145" s="189">
        <v>130</v>
      </c>
      <c r="G145" s="188"/>
      <c r="H145" s="188">
        <v>150</v>
      </c>
      <c r="I145" s="190" t="s">
        <v>692</v>
      </c>
      <c r="J145" s="191" t="s">
        <v>676</v>
      </c>
      <c r="K145" s="192">
        <f t="shared" si="44"/>
        <v>20</v>
      </c>
      <c r="L145" s="193">
        <f t="shared" si="45"/>
        <v>0.15384615384615385</v>
      </c>
      <c r="M145" s="188" t="s">
        <v>587</v>
      </c>
      <c r="N145" s="194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54</v>
      </c>
      <c r="B146" s="186">
        <v>42473</v>
      </c>
      <c r="C146" s="186"/>
      <c r="D146" s="187" t="s">
        <v>693</v>
      </c>
      <c r="E146" s="188" t="s">
        <v>618</v>
      </c>
      <c r="F146" s="189">
        <v>196</v>
      </c>
      <c r="G146" s="188"/>
      <c r="H146" s="188">
        <v>299</v>
      </c>
      <c r="I146" s="190">
        <v>299</v>
      </c>
      <c r="J146" s="191" t="s">
        <v>676</v>
      </c>
      <c r="K146" s="192">
        <v>103</v>
      </c>
      <c r="L146" s="193">
        <v>0.52551020408163296</v>
      </c>
      <c r="M146" s="188" t="s">
        <v>587</v>
      </c>
      <c r="N146" s="194">
        <v>42620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55</v>
      </c>
      <c r="B147" s="186">
        <v>42473</v>
      </c>
      <c r="C147" s="186"/>
      <c r="D147" s="187" t="s">
        <v>694</v>
      </c>
      <c r="E147" s="188" t="s">
        <v>618</v>
      </c>
      <c r="F147" s="189">
        <v>88</v>
      </c>
      <c r="G147" s="188"/>
      <c r="H147" s="188">
        <v>103</v>
      </c>
      <c r="I147" s="190">
        <v>103</v>
      </c>
      <c r="J147" s="191" t="s">
        <v>676</v>
      </c>
      <c r="K147" s="192">
        <v>15</v>
      </c>
      <c r="L147" s="193">
        <v>0.170454545454545</v>
      </c>
      <c r="M147" s="188" t="s">
        <v>587</v>
      </c>
      <c r="N147" s="194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56</v>
      </c>
      <c r="B148" s="186">
        <v>42492</v>
      </c>
      <c r="C148" s="186"/>
      <c r="D148" s="187" t="s">
        <v>695</v>
      </c>
      <c r="E148" s="188" t="s">
        <v>618</v>
      </c>
      <c r="F148" s="189">
        <v>127.5</v>
      </c>
      <c r="G148" s="188"/>
      <c r="H148" s="188">
        <v>148</v>
      </c>
      <c r="I148" s="190" t="s">
        <v>696</v>
      </c>
      <c r="J148" s="191" t="s">
        <v>676</v>
      </c>
      <c r="K148" s="192">
        <f>H148-F148</f>
        <v>20.5</v>
      </c>
      <c r="L148" s="193">
        <f>K148/F148</f>
        <v>0.16078431372549021</v>
      </c>
      <c r="M148" s="188" t="s">
        <v>587</v>
      </c>
      <c r="N148" s="19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57</v>
      </c>
      <c r="B149" s="186">
        <v>42493</v>
      </c>
      <c r="C149" s="186"/>
      <c r="D149" s="187" t="s">
        <v>697</v>
      </c>
      <c r="E149" s="188" t="s">
        <v>618</v>
      </c>
      <c r="F149" s="189">
        <v>675</v>
      </c>
      <c r="G149" s="188"/>
      <c r="H149" s="188">
        <v>815</v>
      </c>
      <c r="I149" s="190" t="s">
        <v>698</v>
      </c>
      <c r="J149" s="191" t="s">
        <v>676</v>
      </c>
      <c r="K149" s="192">
        <f>H149-F149</f>
        <v>140</v>
      </c>
      <c r="L149" s="193">
        <f>K149/F149</f>
        <v>0.2074074074074074</v>
      </c>
      <c r="M149" s="188" t="s">
        <v>587</v>
      </c>
      <c r="N149" s="19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58</v>
      </c>
      <c r="B150" s="196">
        <v>42522</v>
      </c>
      <c r="C150" s="196"/>
      <c r="D150" s="197" t="s">
        <v>699</v>
      </c>
      <c r="E150" s="198" t="s">
        <v>618</v>
      </c>
      <c r="F150" s="199">
        <v>500</v>
      </c>
      <c r="G150" s="199"/>
      <c r="H150" s="200">
        <v>232.5</v>
      </c>
      <c r="I150" s="200" t="s">
        <v>700</v>
      </c>
      <c r="J150" s="201" t="s">
        <v>701</v>
      </c>
      <c r="K150" s="202">
        <f>H150-F150</f>
        <v>-267.5</v>
      </c>
      <c r="L150" s="203">
        <f>K150/F150</f>
        <v>-0.53500000000000003</v>
      </c>
      <c r="M150" s="199" t="s">
        <v>599</v>
      </c>
      <c r="N150" s="196">
        <v>43735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59</v>
      </c>
      <c r="B151" s="186">
        <v>42527</v>
      </c>
      <c r="C151" s="186"/>
      <c r="D151" s="187" t="s">
        <v>539</v>
      </c>
      <c r="E151" s="188" t="s">
        <v>618</v>
      </c>
      <c r="F151" s="189">
        <v>110</v>
      </c>
      <c r="G151" s="188"/>
      <c r="H151" s="188">
        <v>126.5</v>
      </c>
      <c r="I151" s="190">
        <v>125</v>
      </c>
      <c r="J151" s="191" t="s">
        <v>627</v>
      </c>
      <c r="K151" s="192">
        <f>H151-F151</f>
        <v>16.5</v>
      </c>
      <c r="L151" s="193">
        <f>K151/F151</f>
        <v>0.15</v>
      </c>
      <c r="M151" s="188" t="s">
        <v>587</v>
      </c>
      <c r="N151" s="194">
        <v>42552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60</v>
      </c>
      <c r="B152" s="186">
        <v>42538</v>
      </c>
      <c r="C152" s="186"/>
      <c r="D152" s="187" t="s">
        <v>702</v>
      </c>
      <c r="E152" s="188" t="s">
        <v>618</v>
      </c>
      <c r="F152" s="189">
        <v>44</v>
      </c>
      <c r="G152" s="188"/>
      <c r="H152" s="188">
        <v>69.5</v>
      </c>
      <c r="I152" s="190">
        <v>69.5</v>
      </c>
      <c r="J152" s="191" t="s">
        <v>703</v>
      </c>
      <c r="K152" s="192">
        <f>H152-F152</f>
        <v>25.5</v>
      </c>
      <c r="L152" s="193">
        <f>K152/F152</f>
        <v>0.57954545454545459</v>
      </c>
      <c r="M152" s="188" t="s">
        <v>587</v>
      </c>
      <c r="N152" s="194">
        <v>42977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61</v>
      </c>
      <c r="B153" s="186">
        <v>42549</v>
      </c>
      <c r="C153" s="186"/>
      <c r="D153" s="187" t="s">
        <v>704</v>
      </c>
      <c r="E153" s="188" t="s">
        <v>618</v>
      </c>
      <c r="F153" s="189">
        <v>262.5</v>
      </c>
      <c r="G153" s="188"/>
      <c r="H153" s="188">
        <v>340</v>
      </c>
      <c r="I153" s="190">
        <v>333</v>
      </c>
      <c r="J153" s="191" t="s">
        <v>705</v>
      </c>
      <c r="K153" s="192">
        <v>77.5</v>
      </c>
      <c r="L153" s="193">
        <v>0.29523809523809502</v>
      </c>
      <c r="M153" s="188" t="s">
        <v>587</v>
      </c>
      <c r="N153" s="194">
        <v>43017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62</v>
      </c>
      <c r="B154" s="186">
        <v>42549</v>
      </c>
      <c r="C154" s="186"/>
      <c r="D154" s="187" t="s">
        <v>706</v>
      </c>
      <c r="E154" s="188" t="s">
        <v>618</v>
      </c>
      <c r="F154" s="189">
        <v>840</v>
      </c>
      <c r="G154" s="188"/>
      <c r="H154" s="188">
        <v>1230</v>
      </c>
      <c r="I154" s="190">
        <v>1230</v>
      </c>
      <c r="J154" s="191" t="s">
        <v>676</v>
      </c>
      <c r="K154" s="192">
        <v>390</v>
      </c>
      <c r="L154" s="193">
        <v>0.46428571428571402</v>
      </c>
      <c r="M154" s="188" t="s">
        <v>587</v>
      </c>
      <c r="N154" s="194">
        <v>42649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8">
        <v>63</v>
      </c>
      <c r="B155" s="209">
        <v>42556</v>
      </c>
      <c r="C155" s="209"/>
      <c r="D155" s="210" t="s">
        <v>707</v>
      </c>
      <c r="E155" s="211" t="s">
        <v>618</v>
      </c>
      <c r="F155" s="211">
        <v>395</v>
      </c>
      <c r="G155" s="212"/>
      <c r="H155" s="212">
        <f>(468.5+342.5)/2</f>
        <v>405.5</v>
      </c>
      <c r="I155" s="212">
        <v>510</v>
      </c>
      <c r="J155" s="213" t="s">
        <v>708</v>
      </c>
      <c r="K155" s="214">
        <f t="shared" ref="K155:K161" si="46">H155-F155</f>
        <v>10.5</v>
      </c>
      <c r="L155" s="215">
        <f t="shared" ref="L155:L161" si="47">K155/F155</f>
        <v>2.6582278481012658E-2</v>
      </c>
      <c r="M155" s="211" t="s">
        <v>709</v>
      </c>
      <c r="N155" s="209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64</v>
      </c>
      <c r="B156" s="196">
        <v>42584</v>
      </c>
      <c r="C156" s="196"/>
      <c r="D156" s="197" t="s">
        <v>710</v>
      </c>
      <c r="E156" s="198" t="s">
        <v>589</v>
      </c>
      <c r="F156" s="199">
        <f>169.5-12.8</f>
        <v>156.69999999999999</v>
      </c>
      <c r="G156" s="199"/>
      <c r="H156" s="200">
        <v>77</v>
      </c>
      <c r="I156" s="200" t="s">
        <v>711</v>
      </c>
      <c r="J156" s="201" t="s">
        <v>712</v>
      </c>
      <c r="K156" s="202">
        <f t="shared" si="46"/>
        <v>-79.699999999999989</v>
      </c>
      <c r="L156" s="203">
        <f t="shared" si="47"/>
        <v>-0.50861518825781749</v>
      </c>
      <c r="M156" s="199" t="s">
        <v>599</v>
      </c>
      <c r="N156" s="196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65</v>
      </c>
      <c r="B157" s="196">
        <v>42586</v>
      </c>
      <c r="C157" s="196"/>
      <c r="D157" s="197" t="s">
        <v>713</v>
      </c>
      <c r="E157" s="198" t="s">
        <v>618</v>
      </c>
      <c r="F157" s="199">
        <v>400</v>
      </c>
      <c r="G157" s="199"/>
      <c r="H157" s="200">
        <v>305</v>
      </c>
      <c r="I157" s="200">
        <v>475</v>
      </c>
      <c r="J157" s="201" t="s">
        <v>714</v>
      </c>
      <c r="K157" s="202">
        <f t="shared" si="46"/>
        <v>-95</v>
      </c>
      <c r="L157" s="203">
        <f t="shared" si="47"/>
        <v>-0.23749999999999999</v>
      </c>
      <c r="M157" s="199" t="s">
        <v>599</v>
      </c>
      <c r="N157" s="196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66</v>
      </c>
      <c r="B158" s="186">
        <v>42593</v>
      </c>
      <c r="C158" s="186"/>
      <c r="D158" s="187" t="s">
        <v>715</v>
      </c>
      <c r="E158" s="188" t="s">
        <v>618</v>
      </c>
      <c r="F158" s="189">
        <v>86.5</v>
      </c>
      <c r="G158" s="188"/>
      <c r="H158" s="188">
        <v>130</v>
      </c>
      <c r="I158" s="190">
        <v>130</v>
      </c>
      <c r="J158" s="191" t="s">
        <v>716</v>
      </c>
      <c r="K158" s="192">
        <f t="shared" si="46"/>
        <v>43.5</v>
      </c>
      <c r="L158" s="193">
        <f t="shared" si="47"/>
        <v>0.50289017341040465</v>
      </c>
      <c r="M158" s="188" t="s">
        <v>587</v>
      </c>
      <c r="N158" s="194">
        <v>43091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67</v>
      </c>
      <c r="B159" s="196">
        <v>42600</v>
      </c>
      <c r="C159" s="196"/>
      <c r="D159" s="197" t="s">
        <v>109</v>
      </c>
      <c r="E159" s="198" t="s">
        <v>618</v>
      </c>
      <c r="F159" s="199">
        <v>133.5</v>
      </c>
      <c r="G159" s="199"/>
      <c r="H159" s="200">
        <v>126.5</v>
      </c>
      <c r="I159" s="200">
        <v>178</v>
      </c>
      <c r="J159" s="201" t="s">
        <v>717</v>
      </c>
      <c r="K159" s="202">
        <f t="shared" si="46"/>
        <v>-7</v>
      </c>
      <c r="L159" s="203">
        <f t="shared" si="47"/>
        <v>-5.2434456928838954E-2</v>
      </c>
      <c r="M159" s="199" t="s">
        <v>599</v>
      </c>
      <c r="N159" s="196">
        <v>42615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68</v>
      </c>
      <c r="B160" s="186">
        <v>42613</v>
      </c>
      <c r="C160" s="186"/>
      <c r="D160" s="187" t="s">
        <v>718</v>
      </c>
      <c r="E160" s="188" t="s">
        <v>618</v>
      </c>
      <c r="F160" s="189">
        <v>560</v>
      </c>
      <c r="G160" s="188"/>
      <c r="H160" s="188">
        <v>725</v>
      </c>
      <c r="I160" s="190">
        <v>725</v>
      </c>
      <c r="J160" s="191" t="s">
        <v>620</v>
      </c>
      <c r="K160" s="192">
        <f t="shared" si="46"/>
        <v>165</v>
      </c>
      <c r="L160" s="193">
        <f t="shared" si="47"/>
        <v>0.29464285714285715</v>
      </c>
      <c r="M160" s="188" t="s">
        <v>587</v>
      </c>
      <c r="N160" s="194">
        <v>42456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69</v>
      </c>
      <c r="B161" s="186">
        <v>42614</v>
      </c>
      <c r="C161" s="186"/>
      <c r="D161" s="187" t="s">
        <v>719</v>
      </c>
      <c r="E161" s="188" t="s">
        <v>618</v>
      </c>
      <c r="F161" s="189">
        <v>160.5</v>
      </c>
      <c r="G161" s="188"/>
      <c r="H161" s="188">
        <v>210</v>
      </c>
      <c r="I161" s="190">
        <v>210</v>
      </c>
      <c r="J161" s="191" t="s">
        <v>620</v>
      </c>
      <c r="K161" s="192">
        <f t="shared" si="46"/>
        <v>49.5</v>
      </c>
      <c r="L161" s="193">
        <f t="shared" si="47"/>
        <v>0.30841121495327101</v>
      </c>
      <c r="M161" s="188" t="s">
        <v>587</v>
      </c>
      <c r="N161" s="194">
        <v>42871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70</v>
      </c>
      <c r="B162" s="186">
        <v>42646</v>
      </c>
      <c r="C162" s="186"/>
      <c r="D162" s="187" t="s">
        <v>395</v>
      </c>
      <c r="E162" s="188" t="s">
        <v>618</v>
      </c>
      <c r="F162" s="189">
        <v>430</v>
      </c>
      <c r="G162" s="188"/>
      <c r="H162" s="188">
        <v>596</v>
      </c>
      <c r="I162" s="190">
        <v>575</v>
      </c>
      <c r="J162" s="191" t="s">
        <v>720</v>
      </c>
      <c r="K162" s="192">
        <v>166</v>
      </c>
      <c r="L162" s="193">
        <v>0.38604651162790699</v>
      </c>
      <c r="M162" s="188" t="s">
        <v>587</v>
      </c>
      <c r="N162" s="194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71</v>
      </c>
      <c r="B163" s="186">
        <v>42657</v>
      </c>
      <c r="C163" s="186"/>
      <c r="D163" s="187" t="s">
        <v>721</v>
      </c>
      <c r="E163" s="188" t="s">
        <v>618</v>
      </c>
      <c r="F163" s="189">
        <v>280</v>
      </c>
      <c r="G163" s="188"/>
      <c r="H163" s="188">
        <v>345</v>
      </c>
      <c r="I163" s="190">
        <v>345</v>
      </c>
      <c r="J163" s="191" t="s">
        <v>620</v>
      </c>
      <c r="K163" s="192">
        <f t="shared" ref="K163:K168" si="48">H163-F163</f>
        <v>65</v>
      </c>
      <c r="L163" s="193">
        <f>K163/F163</f>
        <v>0.23214285714285715</v>
      </c>
      <c r="M163" s="188" t="s">
        <v>587</v>
      </c>
      <c r="N163" s="194">
        <v>42814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72</v>
      </c>
      <c r="B164" s="186">
        <v>42657</v>
      </c>
      <c r="C164" s="186"/>
      <c r="D164" s="187" t="s">
        <v>722</v>
      </c>
      <c r="E164" s="188" t="s">
        <v>618</v>
      </c>
      <c r="F164" s="189">
        <v>245</v>
      </c>
      <c r="G164" s="188"/>
      <c r="H164" s="188">
        <v>325.5</v>
      </c>
      <c r="I164" s="190">
        <v>330</v>
      </c>
      <c r="J164" s="191" t="s">
        <v>723</v>
      </c>
      <c r="K164" s="192">
        <f t="shared" si="48"/>
        <v>80.5</v>
      </c>
      <c r="L164" s="193">
        <f>K164/F164</f>
        <v>0.32857142857142857</v>
      </c>
      <c r="M164" s="188" t="s">
        <v>587</v>
      </c>
      <c r="N164" s="19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73</v>
      </c>
      <c r="B165" s="186">
        <v>42660</v>
      </c>
      <c r="C165" s="186"/>
      <c r="D165" s="187" t="s">
        <v>345</v>
      </c>
      <c r="E165" s="188" t="s">
        <v>618</v>
      </c>
      <c r="F165" s="189">
        <v>125</v>
      </c>
      <c r="G165" s="188"/>
      <c r="H165" s="188">
        <v>160</v>
      </c>
      <c r="I165" s="190">
        <v>160</v>
      </c>
      <c r="J165" s="191" t="s">
        <v>676</v>
      </c>
      <c r="K165" s="192">
        <f t="shared" si="48"/>
        <v>35</v>
      </c>
      <c r="L165" s="193">
        <v>0.28000000000000003</v>
      </c>
      <c r="M165" s="188" t="s">
        <v>587</v>
      </c>
      <c r="N165" s="194">
        <v>42803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74</v>
      </c>
      <c r="B166" s="186">
        <v>42660</v>
      </c>
      <c r="C166" s="186"/>
      <c r="D166" s="187" t="s">
        <v>468</v>
      </c>
      <c r="E166" s="188" t="s">
        <v>618</v>
      </c>
      <c r="F166" s="189">
        <v>114</v>
      </c>
      <c r="G166" s="188"/>
      <c r="H166" s="188">
        <v>145</v>
      </c>
      <c r="I166" s="190">
        <v>145</v>
      </c>
      <c r="J166" s="191" t="s">
        <v>676</v>
      </c>
      <c r="K166" s="192">
        <f t="shared" si="48"/>
        <v>31</v>
      </c>
      <c r="L166" s="193">
        <f>K166/F166</f>
        <v>0.27192982456140352</v>
      </c>
      <c r="M166" s="188" t="s">
        <v>587</v>
      </c>
      <c r="N166" s="194">
        <v>42859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75</v>
      </c>
      <c r="B167" s="186">
        <v>42660</v>
      </c>
      <c r="C167" s="186"/>
      <c r="D167" s="187" t="s">
        <v>724</v>
      </c>
      <c r="E167" s="188" t="s">
        <v>618</v>
      </c>
      <c r="F167" s="189">
        <v>212</v>
      </c>
      <c r="G167" s="188"/>
      <c r="H167" s="188">
        <v>280</v>
      </c>
      <c r="I167" s="190">
        <v>276</v>
      </c>
      <c r="J167" s="191" t="s">
        <v>725</v>
      </c>
      <c r="K167" s="192">
        <f t="shared" si="48"/>
        <v>68</v>
      </c>
      <c r="L167" s="193">
        <f>K167/F167</f>
        <v>0.32075471698113206</v>
      </c>
      <c r="M167" s="188" t="s">
        <v>587</v>
      </c>
      <c r="N167" s="194">
        <v>42858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76</v>
      </c>
      <c r="B168" s="186">
        <v>42678</v>
      </c>
      <c r="C168" s="186"/>
      <c r="D168" s="187" t="s">
        <v>456</v>
      </c>
      <c r="E168" s="188" t="s">
        <v>618</v>
      </c>
      <c r="F168" s="189">
        <v>155</v>
      </c>
      <c r="G168" s="188"/>
      <c r="H168" s="188">
        <v>210</v>
      </c>
      <c r="I168" s="190">
        <v>210</v>
      </c>
      <c r="J168" s="191" t="s">
        <v>726</v>
      </c>
      <c r="K168" s="192">
        <f t="shared" si="48"/>
        <v>55</v>
      </c>
      <c r="L168" s="193">
        <f>K168/F168</f>
        <v>0.35483870967741937</v>
      </c>
      <c r="M168" s="188" t="s">
        <v>587</v>
      </c>
      <c r="N168" s="194">
        <v>42944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77</v>
      </c>
      <c r="B169" s="196">
        <v>42710</v>
      </c>
      <c r="C169" s="196"/>
      <c r="D169" s="197" t="s">
        <v>727</v>
      </c>
      <c r="E169" s="198" t="s">
        <v>618</v>
      </c>
      <c r="F169" s="199">
        <v>150.5</v>
      </c>
      <c r="G169" s="199"/>
      <c r="H169" s="200">
        <v>72.5</v>
      </c>
      <c r="I169" s="200">
        <v>174</v>
      </c>
      <c r="J169" s="201" t="s">
        <v>728</v>
      </c>
      <c r="K169" s="202">
        <v>-78</v>
      </c>
      <c r="L169" s="203">
        <v>-0.51827242524916906</v>
      </c>
      <c r="M169" s="199" t="s">
        <v>599</v>
      </c>
      <c r="N169" s="19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78</v>
      </c>
      <c r="B170" s="186">
        <v>42712</v>
      </c>
      <c r="C170" s="186"/>
      <c r="D170" s="187" t="s">
        <v>729</v>
      </c>
      <c r="E170" s="188" t="s">
        <v>618</v>
      </c>
      <c r="F170" s="189">
        <v>380</v>
      </c>
      <c r="G170" s="188"/>
      <c r="H170" s="188">
        <v>478</v>
      </c>
      <c r="I170" s="190">
        <v>468</v>
      </c>
      <c r="J170" s="191" t="s">
        <v>676</v>
      </c>
      <c r="K170" s="192">
        <f>H170-F170</f>
        <v>98</v>
      </c>
      <c r="L170" s="193">
        <f>K170/F170</f>
        <v>0.25789473684210529</v>
      </c>
      <c r="M170" s="188" t="s">
        <v>587</v>
      </c>
      <c r="N170" s="194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79</v>
      </c>
      <c r="B171" s="186">
        <v>42734</v>
      </c>
      <c r="C171" s="186"/>
      <c r="D171" s="187" t="s">
        <v>108</v>
      </c>
      <c r="E171" s="188" t="s">
        <v>618</v>
      </c>
      <c r="F171" s="189">
        <v>305</v>
      </c>
      <c r="G171" s="188"/>
      <c r="H171" s="188">
        <v>375</v>
      </c>
      <c r="I171" s="190">
        <v>375</v>
      </c>
      <c r="J171" s="191" t="s">
        <v>676</v>
      </c>
      <c r="K171" s="192">
        <f>H171-F171</f>
        <v>70</v>
      </c>
      <c r="L171" s="193">
        <f>K171/F171</f>
        <v>0.22950819672131148</v>
      </c>
      <c r="M171" s="188" t="s">
        <v>587</v>
      </c>
      <c r="N171" s="194">
        <v>42768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80</v>
      </c>
      <c r="B172" s="186">
        <v>42739</v>
      </c>
      <c r="C172" s="186"/>
      <c r="D172" s="187" t="s">
        <v>94</v>
      </c>
      <c r="E172" s="188" t="s">
        <v>618</v>
      </c>
      <c r="F172" s="189">
        <v>99.5</v>
      </c>
      <c r="G172" s="188"/>
      <c r="H172" s="188">
        <v>158</v>
      </c>
      <c r="I172" s="190">
        <v>158</v>
      </c>
      <c r="J172" s="191" t="s">
        <v>676</v>
      </c>
      <c r="K172" s="192">
        <f>H172-F172</f>
        <v>58.5</v>
      </c>
      <c r="L172" s="193">
        <f>K172/F172</f>
        <v>0.5879396984924623</v>
      </c>
      <c r="M172" s="188" t="s">
        <v>587</v>
      </c>
      <c r="N172" s="19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81</v>
      </c>
      <c r="B173" s="186">
        <v>42739</v>
      </c>
      <c r="C173" s="186"/>
      <c r="D173" s="187" t="s">
        <v>94</v>
      </c>
      <c r="E173" s="188" t="s">
        <v>618</v>
      </c>
      <c r="F173" s="189">
        <v>99.5</v>
      </c>
      <c r="G173" s="188"/>
      <c r="H173" s="188">
        <v>158</v>
      </c>
      <c r="I173" s="190">
        <v>158</v>
      </c>
      <c r="J173" s="191" t="s">
        <v>676</v>
      </c>
      <c r="K173" s="192">
        <v>58.5</v>
      </c>
      <c r="L173" s="193">
        <v>0.58793969849246197</v>
      </c>
      <c r="M173" s="188" t="s">
        <v>587</v>
      </c>
      <c r="N173" s="19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82</v>
      </c>
      <c r="B174" s="186">
        <v>42786</v>
      </c>
      <c r="C174" s="186"/>
      <c r="D174" s="187" t="s">
        <v>185</v>
      </c>
      <c r="E174" s="188" t="s">
        <v>618</v>
      </c>
      <c r="F174" s="189">
        <v>140.5</v>
      </c>
      <c r="G174" s="188"/>
      <c r="H174" s="188">
        <v>220</v>
      </c>
      <c r="I174" s="190">
        <v>220</v>
      </c>
      <c r="J174" s="191" t="s">
        <v>676</v>
      </c>
      <c r="K174" s="192">
        <f>H174-F174</f>
        <v>79.5</v>
      </c>
      <c r="L174" s="193">
        <f>K174/F174</f>
        <v>0.5658362989323843</v>
      </c>
      <c r="M174" s="188" t="s">
        <v>587</v>
      </c>
      <c r="N174" s="194">
        <v>42864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83</v>
      </c>
      <c r="B175" s="186">
        <v>42786</v>
      </c>
      <c r="C175" s="186"/>
      <c r="D175" s="187" t="s">
        <v>730</v>
      </c>
      <c r="E175" s="188" t="s">
        <v>618</v>
      </c>
      <c r="F175" s="189">
        <v>202.5</v>
      </c>
      <c r="G175" s="188"/>
      <c r="H175" s="188">
        <v>234</v>
      </c>
      <c r="I175" s="190">
        <v>234</v>
      </c>
      <c r="J175" s="191" t="s">
        <v>676</v>
      </c>
      <c r="K175" s="192">
        <v>31.5</v>
      </c>
      <c r="L175" s="193">
        <v>0.155555555555556</v>
      </c>
      <c r="M175" s="188" t="s">
        <v>587</v>
      </c>
      <c r="N175" s="194">
        <v>42836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84</v>
      </c>
      <c r="B176" s="186">
        <v>42818</v>
      </c>
      <c r="C176" s="186"/>
      <c r="D176" s="187" t="s">
        <v>731</v>
      </c>
      <c r="E176" s="188" t="s">
        <v>618</v>
      </c>
      <c r="F176" s="189">
        <v>300.5</v>
      </c>
      <c r="G176" s="188"/>
      <c r="H176" s="188">
        <v>417.5</v>
      </c>
      <c r="I176" s="190">
        <v>420</v>
      </c>
      <c r="J176" s="191" t="s">
        <v>732</v>
      </c>
      <c r="K176" s="192">
        <f>H176-F176</f>
        <v>117</v>
      </c>
      <c r="L176" s="193">
        <f>K176/F176</f>
        <v>0.38935108153078202</v>
      </c>
      <c r="M176" s="188" t="s">
        <v>587</v>
      </c>
      <c r="N176" s="194">
        <v>43070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85</v>
      </c>
      <c r="B177" s="186">
        <v>42818</v>
      </c>
      <c r="C177" s="186"/>
      <c r="D177" s="187" t="s">
        <v>706</v>
      </c>
      <c r="E177" s="188" t="s">
        <v>618</v>
      </c>
      <c r="F177" s="189">
        <v>850</v>
      </c>
      <c r="G177" s="188"/>
      <c r="H177" s="188">
        <v>1042.5</v>
      </c>
      <c r="I177" s="190">
        <v>1023</v>
      </c>
      <c r="J177" s="191" t="s">
        <v>733</v>
      </c>
      <c r="K177" s="192">
        <v>192.5</v>
      </c>
      <c r="L177" s="193">
        <v>0.22647058823529401</v>
      </c>
      <c r="M177" s="188" t="s">
        <v>587</v>
      </c>
      <c r="N177" s="194">
        <v>42830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86</v>
      </c>
      <c r="B178" s="186">
        <v>42830</v>
      </c>
      <c r="C178" s="186"/>
      <c r="D178" s="187" t="s">
        <v>487</v>
      </c>
      <c r="E178" s="188" t="s">
        <v>618</v>
      </c>
      <c r="F178" s="189">
        <v>785</v>
      </c>
      <c r="G178" s="188"/>
      <c r="H178" s="188">
        <v>930</v>
      </c>
      <c r="I178" s="190">
        <v>920</v>
      </c>
      <c r="J178" s="191" t="s">
        <v>734</v>
      </c>
      <c r="K178" s="192">
        <f>H178-F178</f>
        <v>145</v>
      </c>
      <c r="L178" s="193">
        <f>K178/F178</f>
        <v>0.18471337579617833</v>
      </c>
      <c r="M178" s="188" t="s">
        <v>587</v>
      </c>
      <c r="N178" s="194">
        <v>42976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87</v>
      </c>
      <c r="B179" s="196">
        <v>42831</v>
      </c>
      <c r="C179" s="196"/>
      <c r="D179" s="197" t="s">
        <v>735</v>
      </c>
      <c r="E179" s="198" t="s">
        <v>618</v>
      </c>
      <c r="F179" s="199">
        <v>40</v>
      </c>
      <c r="G179" s="199"/>
      <c r="H179" s="200">
        <v>13.1</v>
      </c>
      <c r="I179" s="200">
        <v>60</v>
      </c>
      <c r="J179" s="201" t="s">
        <v>736</v>
      </c>
      <c r="K179" s="202">
        <v>-26.9</v>
      </c>
      <c r="L179" s="203">
        <v>-0.67249999999999999</v>
      </c>
      <c r="M179" s="199" t="s">
        <v>599</v>
      </c>
      <c r="N179" s="196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88</v>
      </c>
      <c r="B180" s="186">
        <v>42837</v>
      </c>
      <c r="C180" s="186"/>
      <c r="D180" s="187" t="s">
        <v>93</v>
      </c>
      <c r="E180" s="188" t="s">
        <v>618</v>
      </c>
      <c r="F180" s="189">
        <v>289.5</v>
      </c>
      <c r="G180" s="188"/>
      <c r="H180" s="188">
        <v>354</v>
      </c>
      <c r="I180" s="190">
        <v>360</v>
      </c>
      <c r="J180" s="191" t="s">
        <v>737</v>
      </c>
      <c r="K180" s="192">
        <f t="shared" ref="K180:K188" si="49">H180-F180</f>
        <v>64.5</v>
      </c>
      <c r="L180" s="193">
        <f t="shared" ref="L180:L188" si="50">K180/F180</f>
        <v>0.22279792746113988</v>
      </c>
      <c r="M180" s="188" t="s">
        <v>587</v>
      </c>
      <c r="N180" s="19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89</v>
      </c>
      <c r="B181" s="186">
        <v>42845</v>
      </c>
      <c r="C181" s="186"/>
      <c r="D181" s="187" t="s">
        <v>426</v>
      </c>
      <c r="E181" s="188" t="s">
        <v>618</v>
      </c>
      <c r="F181" s="189">
        <v>700</v>
      </c>
      <c r="G181" s="188"/>
      <c r="H181" s="188">
        <v>840</v>
      </c>
      <c r="I181" s="190">
        <v>840</v>
      </c>
      <c r="J181" s="191" t="s">
        <v>738</v>
      </c>
      <c r="K181" s="192">
        <f t="shared" si="49"/>
        <v>140</v>
      </c>
      <c r="L181" s="193">
        <f t="shared" si="50"/>
        <v>0.2</v>
      </c>
      <c r="M181" s="188" t="s">
        <v>587</v>
      </c>
      <c r="N181" s="194">
        <v>42893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90</v>
      </c>
      <c r="B182" s="186">
        <v>42887</v>
      </c>
      <c r="C182" s="186"/>
      <c r="D182" s="187" t="s">
        <v>739</v>
      </c>
      <c r="E182" s="188" t="s">
        <v>618</v>
      </c>
      <c r="F182" s="189">
        <v>130</v>
      </c>
      <c r="G182" s="188"/>
      <c r="H182" s="188">
        <v>144.25</v>
      </c>
      <c r="I182" s="190">
        <v>170</v>
      </c>
      <c r="J182" s="191" t="s">
        <v>740</v>
      </c>
      <c r="K182" s="192">
        <f t="shared" si="49"/>
        <v>14.25</v>
      </c>
      <c r="L182" s="193">
        <f t="shared" si="50"/>
        <v>0.10961538461538461</v>
      </c>
      <c r="M182" s="188" t="s">
        <v>587</v>
      </c>
      <c r="N182" s="194">
        <v>43675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91</v>
      </c>
      <c r="B183" s="186">
        <v>42901</v>
      </c>
      <c r="C183" s="186"/>
      <c r="D183" s="187" t="s">
        <v>741</v>
      </c>
      <c r="E183" s="188" t="s">
        <v>618</v>
      </c>
      <c r="F183" s="189">
        <v>214.5</v>
      </c>
      <c r="G183" s="188"/>
      <c r="H183" s="188">
        <v>262</v>
      </c>
      <c r="I183" s="190">
        <v>262</v>
      </c>
      <c r="J183" s="191" t="s">
        <v>742</v>
      </c>
      <c r="K183" s="192">
        <f t="shared" si="49"/>
        <v>47.5</v>
      </c>
      <c r="L183" s="193">
        <f t="shared" si="50"/>
        <v>0.22144522144522144</v>
      </c>
      <c r="M183" s="188" t="s">
        <v>587</v>
      </c>
      <c r="N183" s="19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92</v>
      </c>
      <c r="B184" s="217">
        <v>42933</v>
      </c>
      <c r="C184" s="217"/>
      <c r="D184" s="218" t="s">
        <v>743</v>
      </c>
      <c r="E184" s="219" t="s">
        <v>618</v>
      </c>
      <c r="F184" s="220">
        <v>370</v>
      </c>
      <c r="G184" s="219"/>
      <c r="H184" s="219">
        <v>447.5</v>
      </c>
      <c r="I184" s="221">
        <v>450</v>
      </c>
      <c r="J184" s="222" t="s">
        <v>676</v>
      </c>
      <c r="K184" s="192">
        <f t="shared" si="49"/>
        <v>77.5</v>
      </c>
      <c r="L184" s="223">
        <f t="shared" si="50"/>
        <v>0.20945945945945946</v>
      </c>
      <c r="M184" s="219" t="s">
        <v>587</v>
      </c>
      <c r="N184" s="224">
        <v>43035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93</v>
      </c>
      <c r="B185" s="217">
        <v>42943</v>
      </c>
      <c r="C185" s="217"/>
      <c r="D185" s="218" t="s">
        <v>183</v>
      </c>
      <c r="E185" s="219" t="s">
        <v>618</v>
      </c>
      <c r="F185" s="220">
        <v>657.5</v>
      </c>
      <c r="G185" s="219"/>
      <c r="H185" s="219">
        <v>825</v>
      </c>
      <c r="I185" s="221">
        <v>820</v>
      </c>
      <c r="J185" s="222" t="s">
        <v>676</v>
      </c>
      <c r="K185" s="192">
        <f t="shared" si="49"/>
        <v>167.5</v>
      </c>
      <c r="L185" s="223">
        <f t="shared" si="50"/>
        <v>0.25475285171102663</v>
      </c>
      <c r="M185" s="219" t="s">
        <v>587</v>
      </c>
      <c r="N185" s="224">
        <v>43090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94</v>
      </c>
      <c r="B186" s="186">
        <v>42964</v>
      </c>
      <c r="C186" s="186"/>
      <c r="D186" s="187" t="s">
        <v>361</v>
      </c>
      <c r="E186" s="188" t="s">
        <v>618</v>
      </c>
      <c r="F186" s="189">
        <v>605</v>
      </c>
      <c r="G186" s="188"/>
      <c r="H186" s="188">
        <v>750</v>
      </c>
      <c r="I186" s="190">
        <v>750</v>
      </c>
      <c r="J186" s="191" t="s">
        <v>734</v>
      </c>
      <c r="K186" s="192">
        <f t="shared" si="49"/>
        <v>145</v>
      </c>
      <c r="L186" s="193">
        <f t="shared" si="50"/>
        <v>0.23966942148760331</v>
      </c>
      <c r="M186" s="188" t="s">
        <v>587</v>
      </c>
      <c r="N186" s="194">
        <v>43027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95</v>
      </c>
      <c r="B187" s="196">
        <v>42979</v>
      </c>
      <c r="C187" s="196"/>
      <c r="D187" s="204" t="s">
        <v>744</v>
      </c>
      <c r="E187" s="199" t="s">
        <v>618</v>
      </c>
      <c r="F187" s="199">
        <v>255</v>
      </c>
      <c r="G187" s="200"/>
      <c r="H187" s="200">
        <v>217.25</v>
      </c>
      <c r="I187" s="200">
        <v>320</v>
      </c>
      <c r="J187" s="201" t="s">
        <v>745</v>
      </c>
      <c r="K187" s="202">
        <f t="shared" si="49"/>
        <v>-37.75</v>
      </c>
      <c r="L187" s="205">
        <f t="shared" si="50"/>
        <v>-0.14803921568627451</v>
      </c>
      <c r="M187" s="199" t="s">
        <v>599</v>
      </c>
      <c r="N187" s="196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96</v>
      </c>
      <c r="B188" s="186">
        <v>42997</v>
      </c>
      <c r="C188" s="186"/>
      <c r="D188" s="187" t="s">
        <v>746</v>
      </c>
      <c r="E188" s="188" t="s">
        <v>618</v>
      </c>
      <c r="F188" s="189">
        <v>215</v>
      </c>
      <c r="G188" s="188"/>
      <c r="H188" s="188">
        <v>258</v>
      </c>
      <c r="I188" s="190">
        <v>258</v>
      </c>
      <c r="J188" s="191" t="s">
        <v>676</v>
      </c>
      <c r="K188" s="192">
        <f t="shared" si="49"/>
        <v>43</v>
      </c>
      <c r="L188" s="193">
        <f t="shared" si="50"/>
        <v>0.2</v>
      </c>
      <c r="M188" s="188" t="s">
        <v>587</v>
      </c>
      <c r="N188" s="19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97</v>
      </c>
      <c r="B189" s="186">
        <v>42997</v>
      </c>
      <c r="C189" s="186"/>
      <c r="D189" s="187" t="s">
        <v>746</v>
      </c>
      <c r="E189" s="188" t="s">
        <v>618</v>
      </c>
      <c r="F189" s="189">
        <v>215</v>
      </c>
      <c r="G189" s="188"/>
      <c r="H189" s="188">
        <v>258</v>
      </c>
      <c r="I189" s="190">
        <v>258</v>
      </c>
      <c r="J189" s="222" t="s">
        <v>676</v>
      </c>
      <c r="K189" s="192">
        <v>43</v>
      </c>
      <c r="L189" s="193">
        <v>0.2</v>
      </c>
      <c r="M189" s="188" t="s">
        <v>587</v>
      </c>
      <c r="N189" s="19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98</v>
      </c>
      <c r="B190" s="217">
        <v>42998</v>
      </c>
      <c r="C190" s="217"/>
      <c r="D190" s="218" t="s">
        <v>747</v>
      </c>
      <c r="E190" s="219" t="s">
        <v>618</v>
      </c>
      <c r="F190" s="189">
        <v>75</v>
      </c>
      <c r="G190" s="219"/>
      <c r="H190" s="219">
        <v>90</v>
      </c>
      <c r="I190" s="221">
        <v>90</v>
      </c>
      <c r="J190" s="191" t="s">
        <v>748</v>
      </c>
      <c r="K190" s="192">
        <f t="shared" ref="K190:K195" si="51">H190-F190</f>
        <v>15</v>
      </c>
      <c r="L190" s="193">
        <f t="shared" ref="L190:L195" si="52">K190/F190</f>
        <v>0.2</v>
      </c>
      <c r="M190" s="188" t="s">
        <v>587</v>
      </c>
      <c r="N190" s="194">
        <v>43019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99</v>
      </c>
      <c r="B191" s="217">
        <v>43011</v>
      </c>
      <c r="C191" s="217"/>
      <c r="D191" s="218" t="s">
        <v>601</v>
      </c>
      <c r="E191" s="219" t="s">
        <v>618</v>
      </c>
      <c r="F191" s="220">
        <v>315</v>
      </c>
      <c r="G191" s="219"/>
      <c r="H191" s="219">
        <v>392</v>
      </c>
      <c r="I191" s="221">
        <v>384</v>
      </c>
      <c r="J191" s="222" t="s">
        <v>749</v>
      </c>
      <c r="K191" s="192">
        <f t="shared" si="51"/>
        <v>77</v>
      </c>
      <c r="L191" s="223">
        <f t="shared" si="52"/>
        <v>0.24444444444444444</v>
      </c>
      <c r="M191" s="219" t="s">
        <v>587</v>
      </c>
      <c r="N191" s="224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100</v>
      </c>
      <c r="B192" s="217">
        <v>43013</v>
      </c>
      <c r="C192" s="217"/>
      <c r="D192" s="218" t="s">
        <v>461</v>
      </c>
      <c r="E192" s="219" t="s">
        <v>618</v>
      </c>
      <c r="F192" s="220">
        <v>145</v>
      </c>
      <c r="G192" s="219"/>
      <c r="H192" s="219">
        <v>179</v>
      </c>
      <c r="I192" s="221">
        <v>180</v>
      </c>
      <c r="J192" s="222" t="s">
        <v>750</v>
      </c>
      <c r="K192" s="192">
        <f t="shared" si="51"/>
        <v>34</v>
      </c>
      <c r="L192" s="223">
        <f t="shared" si="52"/>
        <v>0.23448275862068965</v>
      </c>
      <c r="M192" s="219" t="s">
        <v>587</v>
      </c>
      <c r="N192" s="22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101</v>
      </c>
      <c r="B193" s="217">
        <v>43014</v>
      </c>
      <c r="C193" s="217"/>
      <c r="D193" s="218" t="s">
        <v>335</v>
      </c>
      <c r="E193" s="219" t="s">
        <v>618</v>
      </c>
      <c r="F193" s="220">
        <v>256</v>
      </c>
      <c r="G193" s="219"/>
      <c r="H193" s="219">
        <v>323</v>
      </c>
      <c r="I193" s="221">
        <v>320</v>
      </c>
      <c r="J193" s="222" t="s">
        <v>676</v>
      </c>
      <c r="K193" s="192">
        <f t="shared" si="51"/>
        <v>67</v>
      </c>
      <c r="L193" s="223">
        <f t="shared" si="52"/>
        <v>0.26171875</v>
      </c>
      <c r="M193" s="219" t="s">
        <v>587</v>
      </c>
      <c r="N193" s="224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102</v>
      </c>
      <c r="B194" s="217">
        <v>43017</v>
      </c>
      <c r="C194" s="217"/>
      <c r="D194" s="218" t="s">
        <v>351</v>
      </c>
      <c r="E194" s="219" t="s">
        <v>618</v>
      </c>
      <c r="F194" s="220">
        <v>137.5</v>
      </c>
      <c r="G194" s="219"/>
      <c r="H194" s="219">
        <v>184</v>
      </c>
      <c r="I194" s="221">
        <v>183</v>
      </c>
      <c r="J194" s="222" t="s">
        <v>751</v>
      </c>
      <c r="K194" s="192">
        <f t="shared" si="51"/>
        <v>46.5</v>
      </c>
      <c r="L194" s="223">
        <f t="shared" si="52"/>
        <v>0.33818181818181819</v>
      </c>
      <c r="M194" s="219" t="s">
        <v>587</v>
      </c>
      <c r="N194" s="224">
        <v>43108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103</v>
      </c>
      <c r="B195" s="217">
        <v>43018</v>
      </c>
      <c r="C195" s="217"/>
      <c r="D195" s="218" t="s">
        <v>752</v>
      </c>
      <c r="E195" s="219" t="s">
        <v>618</v>
      </c>
      <c r="F195" s="220">
        <v>125.5</v>
      </c>
      <c r="G195" s="219"/>
      <c r="H195" s="219">
        <v>158</v>
      </c>
      <c r="I195" s="221">
        <v>155</v>
      </c>
      <c r="J195" s="222" t="s">
        <v>753</v>
      </c>
      <c r="K195" s="192">
        <f t="shared" si="51"/>
        <v>32.5</v>
      </c>
      <c r="L195" s="223">
        <f t="shared" si="52"/>
        <v>0.25896414342629481</v>
      </c>
      <c r="M195" s="219" t="s">
        <v>587</v>
      </c>
      <c r="N195" s="22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104</v>
      </c>
      <c r="B196" s="217">
        <v>43018</v>
      </c>
      <c r="C196" s="217"/>
      <c r="D196" s="218" t="s">
        <v>754</v>
      </c>
      <c r="E196" s="219" t="s">
        <v>618</v>
      </c>
      <c r="F196" s="220">
        <v>895</v>
      </c>
      <c r="G196" s="219"/>
      <c r="H196" s="219">
        <v>1122.5</v>
      </c>
      <c r="I196" s="221">
        <v>1078</v>
      </c>
      <c r="J196" s="222" t="s">
        <v>755</v>
      </c>
      <c r="K196" s="192">
        <v>227.5</v>
      </c>
      <c r="L196" s="223">
        <v>0.25418994413407803</v>
      </c>
      <c r="M196" s="219" t="s">
        <v>587</v>
      </c>
      <c r="N196" s="224">
        <v>43117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105</v>
      </c>
      <c r="B197" s="217">
        <v>43020</v>
      </c>
      <c r="C197" s="217"/>
      <c r="D197" s="218" t="s">
        <v>344</v>
      </c>
      <c r="E197" s="219" t="s">
        <v>618</v>
      </c>
      <c r="F197" s="220">
        <v>525</v>
      </c>
      <c r="G197" s="219"/>
      <c r="H197" s="219">
        <v>629</v>
      </c>
      <c r="I197" s="221">
        <v>629</v>
      </c>
      <c r="J197" s="222" t="s">
        <v>676</v>
      </c>
      <c r="K197" s="192">
        <v>104</v>
      </c>
      <c r="L197" s="223">
        <v>0.19809523809523799</v>
      </c>
      <c r="M197" s="219" t="s">
        <v>587</v>
      </c>
      <c r="N197" s="224">
        <v>43119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106</v>
      </c>
      <c r="B198" s="217">
        <v>43046</v>
      </c>
      <c r="C198" s="217"/>
      <c r="D198" s="218" t="s">
        <v>386</v>
      </c>
      <c r="E198" s="219" t="s">
        <v>618</v>
      </c>
      <c r="F198" s="220">
        <v>740</v>
      </c>
      <c r="G198" s="219"/>
      <c r="H198" s="219">
        <v>892.5</v>
      </c>
      <c r="I198" s="221">
        <v>900</v>
      </c>
      <c r="J198" s="222" t="s">
        <v>756</v>
      </c>
      <c r="K198" s="192">
        <f>H198-F198</f>
        <v>152.5</v>
      </c>
      <c r="L198" s="223">
        <f>K198/F198</f>
        <v>0.20608108108108109</v>
      </c>
      <c r="M198" s="219" t="s">
        <v>587</v>
      </c>
      <c r="N198" s="224">
        <v>43052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107</v>
      </c>
      <c r="B199" s="186">
        <v>43073</v>
      </c>
      <c r="C199" s="186"/>
      <c r="D199" s="187" t="s">
        <v>757</v>
      </c>
      <c r="E199" s="188" t="s">
        <v>618</v>
      </c>
      <c r="F199" s="189">
        <v>118.5</v>
      </c>
      <c r="G199" s="188"/>
      <c r="H199" s="188">
        <v>143.5</v>
      </c>
      <c r="I199" s="190">
        <v>145</v>
      </c>
      <c r="J199" s="191" t="s">
        <v>608</v>
      </c>
      <c r="K199" s="192">
        <f>H199-F199</f>
        <v>25</v>
      </c>
      <c r="L199" s="193">
        <f>K199/F199</f>
        <v>0.2109704641350211</v>
      </c>
      <c r="M199" s="188" t="s">
        <v>587</v>
      </c>
      <c r="N199" s="194">
        <v>43097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108</v>
      </c>
      <c r="B200" s="196">
        <v>43090</v>
      </c>
      <c r="C200" s="196"/>
      <c r="D200" s="197" t="s">
        <v>432</v>
      </c>
      <c r="E200" s="198" t="s">
        <v>618</v>
      </c>
      <c r="F200" s="199">
        <v>715</v>
      </c>
      <c r="G200" s="199"/>
      <c r="H200" s="200">
        <v>500</v>
      </c>
      <c r="I200" s="200">
        <v>872</v>
      </c>
      <c r="J200" s="201" t="s">
        <v>758</v>
      </c>
      <c r="K200" s="202">
        <f>H200-F200</f>
        <v>-215</v>
      </c>
      <c r="L200" s="203">
        <f>K200/F200</f>
        <v>-0.30069930069930068</v>
      </c>
      <c r="M200" s="199" t="s">
        <v>599</v>
      </c>
      <c r="N200" s="196">
        <v>43670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109</v>
      </c>
      <c r="B201" s="186">
        <v>43098</v>
      </c>
      <c r="C201" s="186"/>
      <c r="D201" s="187" t="s">
        <v>601</v>
      </c>
      <c r="E201" s="188" t="s">
        <v>618</v>
      </c>
      <c r="F201" s="189">
        <v>435</v>
      </c>
      <c r="G201" s="188"/>
      <c r="H201" s="188">
        <v>542.5</v>
      </c>
      <c r="I201" s="190">
        <v>539</v>
      </c>
      <c r="J201" s="191" t="s">
        <v>676</v>
      </c>
      <c r="K201" s="192">
        <v>107.5</v>
      </c>
      <c r="L201" s="193">
        <v>0.247126436781609</v>
      </c>
      <c r="M201" s="188" t="s">
        <v>587</v>
      </c>
      <c r="N201" s="194">
        <v>43206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110</v>
      </c>
      <c r="B202" s="186">
        <v>43098</v>
      </c>
      <c r="C202" s="186"/>
      <c r="D202" s="187" t="s">
        <v>559</v>
      </c>
      <c r="E202" s="188" t="s">
        <v>618</v>
      </c>
      <c r="F202" s="189">
        <v>885</v>
      </c>
      <c r="G202" s="188"/>
      <c r="H202" s="188">
        <v>1090</v>
      </c>
      <c r="I202" s="190">
        <v>1084</v>
      </c>
      <c r="J202" s="191" t="s">
        <v>676</v>
      </c>
      <c r="K202" s="192">
        <v>205</v>
      </c>
      <c r="L202" s="193">
        <v>0.23163841807909599</v>
      </c>
      <c r="M202" s="188" t="s">
        <v>587</v>
      </c>
      <c r="N202" s="194">
        <v>43213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5">
        <v>111</v>
      </c>
      <c r="B203" s="226">
        <v>43192</v>
      </c>
      <c r="C203" s="226"/>
      <c r="D203" s="204" t="s">
        <v>759</v>
      </c>
      <c r="E203" s="199" t="s">
        <v>618</v>
      </c>
      <c r="F203" s="227">
        <v>478.5</v>
      </c>
      <c r="G203" s="199"/>
      <c r="H203" s="199">
        <v>442</v>
      </c>
      <c r="I203" s="200">
        <v>613</v>
      </c>
      <c r="J203" s="201" t="s">
        <v>760</v>
      </c>
      <c r="K203" s="202">
        <f>H203-F203</f>
        <v>-36.5</v>
      </c>
      <c r="L203" s="203">
        <f>K203/F203</f>
        <v>-7.6280041797283177E-2</v>
      </c>
      <c r="M203" s="199" t="s">
        <v>599</v>
      </c>
      <c r="N203" s="196">
        <v>43762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112</v>
      </c>
      <c r="B204" s="196">
        <v>43194</v>
      </c>
      <c r="C204" s="196"/>
      <c r="D204" s="197" t="s">
        <v>761</v>
      </c>
      <c r="E204" s="198" t="s">
        <v>618</v>
      </c>
      <c r="F204" s="199">
        <f>141.5-7.3</f>
        <v>134.19999999999999</v>
      </c>
      <c r="G204" s="199"/>
      <c r="H204" s="200">
        <v>77</v>
      </c>
      <c r="I204" s="200">
        <v>180</v>
      </c>
      <c r="J204" s="201" t="s">
        <v>762</v>
      </c>
      <c r="K204" s="202">
        <f>H204-F204</f>
        <v>-57.199999999999989</v>
      </c>
      <c r="L204" s="203">
        <f>K204/F204</f>
        <v>-0.42622950819672129</v>
      </c>
      <c r="M204" s="199" t="s">
        <v>599</v>
      </c>
      <c r="N204" s="196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113</v>
      </c>
      <c r="B205" s="196">
        <v>43209</v>
      </c>
      <c r="C205" s="196"/>
      <c r="D205" s="197" t="s">
        <v>763</v>
      </c>
      <c r="E205" s="198" t="s">
        <v>618</v>
      </c>
      <c r="F205" s="199">
        <v>430</v>
      </c>
      <c r="G205" s="199"/>
      <c r="H205" s="200">
        <v>220</v>
      </c>
      <c r="I205" s="200">
        <v>537</v>
      </c>
      <c r="J205" s="201" t="s">
        <v>764</v>
      </c>
      <c r="K205" s="202">
        <f>H205-F205</f>
        <v>-210</v>
      </c>
      <c r="L205" s="203">
        <f>K205/F205</f>
        <v>-0.48837209302325579</v>
      </c>
      <c r="M205" s="199" t="s">
        <v>599</v>
      </c>
      <c r="N205" s="196">
        <v>43252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114</v>
      </c>
      <c r="B206" s="217">
        <v>43220</v>
      </c>
      <c r="C206" s="217"/>
      <c r="D206" s="218" t="s">
        <v>387</v>
      </c>
      <c r="E206" s="219" t="s">
        <v>618</v>
      </c>
      <c r="F206" s="219">
        <v>153.5</v>
      </c>
      <c r="G206" s="219"/>
      <c r="H206" s="219">
        <v>196</v>
      </c>
      <c r="I206" s="221">
        <v>196</v>
      </c>
      <c r="J206" s="191" t="s">
        <v>765</v>
      </c>
      <c r="K206" s="192">
        <f>H206-F206</f>
        <v>42.5</v>
      </c>
      <c r="L206" s="193">
        <f>K206/F206</f>
        <v>0.27687296416938112</v>
      </c>
      <c r="M206" s="188" t="s">
        <v>587</v>
      </c>
      <c r="N206" s="194">
        <v>43605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5">
        <v>115</v>
      </c>
      <c r="B207" s="196">
        <v>43306</v>
      </c>
      <c r="C207" s="196"/>
      <c r="D207" s="197" t="s">
        <v>735</v>
      </c>
      <c r="E207" s="198" t="s">
        <v>618</v>
      </c>
      <c r="F207" s="199">
        <v>27.5</v>
      </c>
      <c r="G207" s="199"/>
      <c r="H207" s="200">
        <v>13.1</v>
      </c>
      <c r="I207" s="200">
        <v>60</v>
      </c>
      <c r="J207" s="201" t="s">
        <v>766</v>
      </c>
      <c r="K207" s="202">
        <v>-14.4</v>
      </c>
      <c r="L207" s="203">
        <v>-0.52363636363636401</v>
      </c>
      <c r="M207" s="199" t="s">
        <v>599</v>
      </c>
      <c r="N207" s="196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5">
        <v>116</v>
      </c>
      <c r="B208" s="226">
        <v>43318</v>
      </c>
      <c r="C208" s="226"/>
      <c r="D208" s="204" t="s">
        <v>767</v>
      </c>
      <c r="E208" s="199" t="s">
        <v>618</v>
      </c>
      <c r="F208" s="199">
        <v>148.5</v>
      </c>
      <c r="G208" s="199"/>
      <c r="H208" s="199">
        <v>102</v>
      </c>
      <c r="I208" s="200">
        <v>182</v>
      </c>
      <c r="J208" s="201" t="s">
        <v>768</v>
      </c>
      <c r="K208" s="202">
        <f>H208-F208</f>
        <v>-46.5</v>
      </c>
      <c r="L208" s="203">
        <f>K208/F208</f>
        <v>-0.31313131313131315</v>
      </c>
      <c r="M208" s="199" t="s">
        <v>599</v>
      </c>
      <c r="N208" s="196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117</v>
      </c>
      <c r="B209" s="186">
        <v>43335</v>
      </c>
      <c r="C209" s="186"/>
      <c r="D209" s="187" t="s">
        <v>769</v>
      </c>
      <c r="E209" s="188" t="s">
        <v>618</v>
      </c>
      <c r="F209" s="219">
        <v>285</v>
      </c>
      <c r="G209" s="188"/>
      <c r="H209" s="188">
        <v>355</v>
      </c>
      <c r="I209" s="190">
        <v>364</v>
      </c>
      <c r="J209" s="191" t="s">
        <v>770</v>
      </c>
      <c r="K209" s="192">
        <v>70</v>
      </c>
      <c r="L209" s="193">
        <v>0.24561403508771901</v>
      </c>
      <c r="M209" s="188" t="s">
        <v>587</v>
      </c>
      <c r="N209" s="194">
        <v>43455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118</v>
      </c>
      <c r="B210" s="186">
        <v>43341</v>
      </c>
      <c r="C210" s="186"/>
      <c r="D210" s="187" t="s">
        <v>375</v>
      </c>
      <c r="E210" s="188" t="s">
        <v>618</v>
      </c>
      <c r="F210" s="219">
        <v>525</v>
      </c>
      <c r="G210" s="188"/>
      <c r="H210" s="188">
        <v>585</v>
      </c>
      <c r="I210" s="190">
        <v>635</v>
      </c>
      <c r="J210" s="191" t="s">
        <v>771</v>
      </c>
      <c r="K210" s="192">
        <f t="shared" ref="K210:K227" si="53">H210-F210</f>
        <v>60</v>
      </c>
      <c r="L210" s="193">
        <f t="shared" ref="L210:L227" si="54">K210/F210</f>
        <v>0.11428571428571428</v>
      </c>
      <c r="M210" s="188" t="s">
        <v>587</v>
      </c>
      <c r="N210" s="194">
        <v>43662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119</v>
      </c>
      <c r="B211" s="186">
        <v>43395</v>
      </c>
      <c r="C211" s="186"/>
      <c r="D211" s="187" t="s">
        <v>361</v>
      </c>
      <c r="E211" s="188" t="s">
        <v>618</v>
      </c>
      <c r="F211" s="219">
        <v>475</v>
      </c>
      <c r="G211" s="188"/>
      <c r="H211" s="188">
        <v>574</v>
      </c>
      <c r="I211" s="190">
        <v>570</v>
      </c>
      <c r="J211" s="191" t="s">
        <v>676</v>
      </c>
      <c r="K211" s="192">
        <f t="shared" si="53"/>
        <v>99</v>
      </c>
      <c r="L211" s="193">
        <f t="shared" si="54"/>
        <v>0.20842105263157895</v>
      </c>
      <c r="M211" s="188" t="s">
        <v>587</v>
      </c>
      <c r="N211" s="194">
        <v>43403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120</v>
      </c>
      <c r="B212" s="217">
        <v>43397</v>
      </c>
      <c r="C212" s="217"/>
      <c r="D212" s="218" t="s">
        <v>382</v>
      </c>
      <c r="E212" s="219" t="s">
        <v>618</v>
      </c>
      <c r="F212" s="219">
        <v>707.5</v>
      </c>
      <c r="G212" s="219"/>
      <c r="H212" s="219">
        <v>872</v>
      </c>
      <c r="I212" s="221">
        <v>872</v>
      </c>
      <c r="J212" s="222" t="s">
        <v>676</v>
      </c>
      <c r="K212" s="192">
        <f t="shared" si="53"/>
        <v>164.5</v>
      </c>
      <c r="L212" s="223">
        <f t="shared" si="54"/>
        <v>0.23250883392226149</v>
      </c>
      <c r="M212" s="219" t="s">
        <v>587</v>
      </c>
      <c r="N212" s="224">
        <v>43482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121</v>
      </c>
      <c r="B213" s="217">
        <v>43398</v>
      </c>
      <c r="C213" s="217"/>
      <c r="D213" s="218" t="s">
        <v>772</v>
      </c>
      <c r="E213" s="219" t="s">
        <v>618</v>
      </c>
      <c r="F213" s="219">
        <v>162</v>
      </c>
      <c r="G213" s="219"/>
      <c r="H213" s="219">
        <v>204</v>
      </c>
      <c r="I213" s="221">
        <v>209</v>
      </c>
      <c r="J213" s="222" t="s">
        <v>773</v>
      </c>
      <c r="K213" s="192">
        <f t="shared" si="53"/>
        <v>42</v>
      </c>
      <c r="L213" s="223">
        <f t="shared" si="54"/>
        <v>0.25925925925925924</v>
      </c>
      <c r="M213" s="219" t="s">
        <v>587</v>
      </c>
      <c r="N213" s="224">
        <v>43539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122</v>
      </c>
      <c r="B214" s="217">
        <v>43399</v>
      </c>
      <c r="C214" s="217"/>
      <c r="D214" s="218" t="s">
        <v>480</v>
      </c>
      <c r="E214" s="219" t="s">
        <v>618</v>
      </c>
      <c r="F214" s="219">
        <v>240</v>
      </c>
      <c r="G214" s="219"/>
      <c r="H214" s="219">
        <v>297</v>
      </c>
      <c r="I214" s="221">
        <v>297</v>
      </c>
      <c r="J214" s="222" t="s">
        <v>676</v>
      </c>
      <c r="K214" s="228">
        <f t="shared" si="53"/>
        <v>57</v>
      </c>
      <c r="L214" s="223">
        <f t="shared" si="54"/>
        <v>0.23749999999999999</v>
      </c>
      <c r="M214" s="219" t="s">
        <v>587</v>
      </c>
      <c r="N214" s="224">
        <v>43417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123</v>
      </c>
      <c r="B215" s="186">
        <v>43439</v>
      </c>
      <c r="C215" s="186"/>
      <c r="D215" s="187" t="s">
        <v>774</v>
      </c>
      <c r="E215" s="188" t="s">
        <v>618</v>
      </c>
      <c r="F215" s="188">
        <v>202.5</v>
      </c>
      <c r="G215" s="188"/>
      <c r="H215" s="188">
        <v>255</v>
      </c>
      <c r="I215" s="190">
        <v>252</v>
      </c>
      <c r="J215" s="191" t="s">
        <v>676</v>
      </c>
      <c r="K215" s="192">
        <f t="shared" si="53"/>
        <v>52.5</v>
      </c>
      <c r="L215" s="193">
        <f t="shared" si="54"/>
        <v>0.25925925925925924</v>
      </c>
      <c r="M215" s="188" t="s">
        <v>587</v>
      </c>
      <c r="N215" s="194">
        <v>43542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124</v>
      </c>
      <c r="B216" s="217">
        <v>43465</v>
      </c>
      <c r="C216" s="186"/>
      <c r="D216" s="218" t="s">
        <v>414</v>
      </c>
      <c r="E216" s="219" t="s">
        <v>618</v>
      </c>
      <c r="F216" s="219">
        <v>710</v>
      </c>
      <c r="G216" s="219"/>
      <c r="H216" s="219">
        <v>866</v>
      </c>
      <c r="I216" s="221">
        <v>866</v>
      </c>
      <c r="J216" s="222" t="s">
        <v>676</v>
      </c>
      <c r="K216" s="192">
        <f t="shared" si="53"/>
        <v>156</v>
      </c>
      <c r="L216" s="193">
        <f t="shared" si="54"/>
        <v>0.21971830985915494</v>
      </c>
      <c r="M216" s="188" t="s">
        <v>587</v>
      </c>
      <c r="N216" s="194">
        <v>43553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125</v>
      </c>
      <c r="B217" s="217">
        <v>43522</v>
      </c>
      <c r="C217" s="217"/>
      <c r="D217" s="218" t="s">
        <v>152</v>
      </c>
      <c r="E217" s="219" t="s">
        <v>618</v>
      </c>
      <c r="F217" s="219">
        <v>337.25</v>
      </c>
      <c r="G217" s="219"/>
      <c r="H217" s="219">
        <v>398.5</v>
      </c>
      <c r="I217" s="221">
        <v>411</v>
      </c>
      <c r="J217" s="191" t="s">
        <v>776</v>
      </c>
      <c r="K217" s="192">
        <f t="shared" si="53"/>
        <v>61.25</v>
      </c>
      <c r="L217" s="193">
        <f t="shared" si="54"/>
        <v>0.1816160118606375</v>
      </c>
      <c r="M217" s="188" t="s">
        <v>587</v>
      </c>
      <c r="N217" s="194">
        <v>43760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126</v>
      </c>
      <c r="B218" s="230">
        <v>43559</v>
      </c>
      <c r="C218" s="230"/>
      <c r="D218" s="231" t="s">
        <v>777</v>
      </c>
      <c r="E218" s="232" t="s">
        <v>618</v>
      </c>
      <c r="F218" s="232">
        <v>130</v>
      </c>
      <c r="G218" s="232"/>
      <c r="H218" s="232">
        <v>65</v>
      </c>
      <c r="I218" s="233">
        <v>158</v>
      </c>
      <c r="J218" s="201" t="s">
        <v>778</v>
      </c>
      <c r="K218" s="202">
        <f t="shared" si="53"/>
        <v>-65</v>
      </c>
      <c r="L218" s="203">
        <f t="shared" si="54"/>
        <v>-0.5</v>
      </c>
      <c r="M218" s="199" t="s">
        <v>599</v>
      </c>
      <c r="N218" s="196">
        <v>43726</v>
      </c>
      <c r="O218" s="1"/>
      <c r="P218" s="1"/>
      <c r="Q218" s="1"/>
      <c r="R218" s="6" t="s">
        <v>779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127</v>
      </c>
      <c r="B219" s="217">
        <v>43017</v>
      </c>
      <c r="C219" s="217"/>
      <c r="D219" s="218" t="s">
        <v>185</v>
      </c>
      <c r="E219" s="219" t="s">
        <v>618</v>
      </c>
      <c r="F219" s="219">
        <v>141.5</v>
      </c>
      <c r="G219" s="219"/>
      <c r="H219" s="219">
        <v>183.5</v>
      </c>
      <c r="I219" s="221">
        <v>210</v>
      </c>
      <c r="J219" s="191" t="s">
        <v>773</v>
      </c>
      <c r="K219" s="192">
        <f t="shared" si="53"/>
        <v>42</v>
      </c>
      <c r="L219" s="193">
        <f t="shared" si="54"/>
        <v>0.29681978798586572</v>
      </c>
      <c r="M219" s="188" t="s">
        <v>587</v>
      </c>
      <c r="N219" s="194">
        <v>43042</v>
      </c>
      <c r="O219" s="1"/>
      <c r="P219" s="1"/>
      <c r="Q219" s="1"/>
      <c r="R219" s="6" t="s">
        <v>779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128</v>
      </c>
      <c r="B220" s="230">
        <v>43074</v>
      </c>
      <c r="C220" s="230"/>
      <c r="D220" s="231" t="s">
        <v>780</v>
      </c>
      <c r="E220" s="232" t="s">
        <v>618</v>
      </c>
      <c r="F220" s="227">
        <v>172</v>
      </c>
      <c r="G220" s="232"/>
      <c r="H220" s="232">
        <v>155.25</v>
      </c>
      <c r="I220" s="233">
        <v>230</v>
      </c>
      <c r="J220" s="201" t="s">
        <v>781</v>
      </c>
      <c r="K220" s="202">
        <f t="shared" si="53"/>
        <v>-16.75</v>
      </c>
      <c r="L220" s="203">
        <f t="shared" si="54"/>
        <v>-9.7383720930232565E-2</v>
      </c>
      <c r="M220" s="199" t="s">
        <v>599</v>
      </c>
      <c r="N220" s="196">
        <v>43787</v>
      </c>
      <c r="O220" s="1"/>
      <c r="P220" s="1"/>
      <c r="Q220" s="1"/>
      <c r="R220" s="6" t="s">
        <v>779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129</v>
      </c>
      <c r="B221" s="217">
        <v>43398</v>
      </c>
      <c r="C221" s="217"/>
      <c r="D221" s="218" t="s">
        <v>107</v>
      </c>
      <c r="E221" s="219" t="s">
        <v>618</v>
      </c>
      <c r="F221" s="219">
        <v>698.5</v>
      </c>
      <c r="G221" s="219"/>
      <c r="H221" s="219">
        <v>890</v>
      </c>
      <c r="I221" s="221">
        <v>890</v>
      </c>
      <c r="J221" s="191" t="s">
        <v>849</v>
      </c>
      <c r="K221" s="192">
        <f t="shared" si="53"/>
        <v>191.5</v>
      </c>
      <c r="L221" s="193">
        <f t="shared" si="54"/>
        <v>0.27415891195418757</v>
      </c>
      <c r="M221" s="188" t="s">
        <v>587</v>
      </c>
      <c r="N221" s="194">
        <v>44328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130</v>
      </c>
      <c r="B222" s="217">
        <v>42877</v>
      </c>
      <c r="C222" s="217"/>
      <c r="D222" s="218" t="s">
        <v>374</v>
      </c>
      <c r="E222" s="219" t="s">
        <v>618</v>
      </c>
      <c r="F222" s="219">
        <v>127.6</v>
      </c>
      <c r="G222" s="219"/>
      <c r="H222" s="219">
        <v>138</v>
      </c>
      <c r="I222" s="221">
        <v>190</v>
      </c>
      <c r="J222" s="191" t="s">
        <v>782</v>
      </c>
      <c r="K222" s="192">
        <f t="shared" si="53"/>
        <v>10.400000000000006</v>
      </c>
      <c r="L222" s="193">
        <f t="shared" si="54"/>
        <v>8.1504702194357417E-2</v>
      </c>
      <c r="M222" s="188" t="s">
        <v>587</v>
      </c>
      <c r="N222" s="194">
        <v>43774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131</v>
      </c>
      <c r="B223" s="217">
        <v>43158</v>
      </c>
      <c r="C223" s="217"/>
      <c r="D223" s="218" t="s">
        <v>783</v>
      </c>
      <c r="E223" s="219" t="s">
        <v>618</v>
      </c>
      <c r="F223" s="219">
        <v>317</v>
      </c>
      <c r="G223" s="219"/>
      <c r="H223" s="219">
        <v>382.5</v>
      </c>
      <c r="I223" s="221">
        <v>398</v>
      </c>
      <c r="J223" s="191" t="s">
        <v>784</v>
      </c>
      <c r="K223" s="192">
        <f t="shared" si="53"/>
        <v>65.5</v>
      </c>
      <c r="L223" s="193">
        <f t="shared" si="54"/>
        <v>0.20662460567823343</v>
      </c>
      <c r="M223" s="188" t="s">
        <v>587</v>
      </c>
      <c r="N223" s="194">
        <v>44238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132</v>
      </c>
      <c r="B224" s="230">
        <v>43164</v>
      </c>
      <c r="C224" s="230"/>
      <c r="D224" s="231" t="s">
        <v>144</v>
      </c>
      <c r="E224" s="232" t="s">
        <v>618</v>
      </c>
      <c r="F224" s="227">
        <f>510-14.4</f>
        <v>495.6</v>
      </c>
      <c r="G224" s="232"/>
      <c r="H224" s="232">
        <v>350</v>
      </c>
      <c r="I224" s="233">
        <v>672</v>
      </c>
      <c r="J224" s="201" t="s">
        <v>785</v>
      </c>
      <c r="K224" s="202">
        <f t="shared" si="53"/>
        <v>-145.60000000000002</v>
      </c>
      <c r="L224" s="203">
        <f t="shared" si="54"/>
        <v>-0.29378531073446329</v>
      </c>
      <c r="M224" s="199" t="s">
        <v>599</v>
      </c>
      <c r="N224" s="196">
        <v>43887</v>
      </c>
      <c r="O224" s="1"/>
      <c r="P224" s="1"/>
      <c r="Q224" s="1"/>
      <c r="R224" s="6" t="s">
        <v>775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133</v>
      </c>
      <c r="B225" s="230">
        <v>43237</v>
      </c>
      <c r="C225" s="230"/>
      <c r="D225" s="231" t="s">
        <v>472</v>
      </c>
      <c r="E225" s="232" t="s">
        <v>618</v>
      </c>
      <c r="F225" s="227">
        <v>230.3</v>
      </c>
      <c r="G225" s="232"/>
      <c r="H225" s="232">
        <v>102.5</v>
      </c>
      <c r="I225" s="233">
        <v>348</v>
      </c>
      <c r="J225" s="201" t="s">
        <v>786</v>
      </c>
      <c r="K225" s="202">
        <f t="shared" si="53"/>
        <v>-127.80000000000001</v>
      </c>
      <c r="L225" s="203">
        <f t="shared" si="54"/>
        <v>-0.55492835432045162</v>
      </c>
      <c r="M225" s="199" t="s">
        <v>599</v>
      </c>
      <c r="N225" s="196">
        <v>43896</v>
      </c>
      <c r="O225" s="1"/>
      <c r="P225" s="1"/>
      <c r="Q225" s="1"/>
      <c r="R225" s="6" t="s">
        <v>775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134</v>
      </c>
      <c r="B226" s="217">
        <v>43258</v>
      </c>
      <c r="C226" s="217"/>
      <c r="D226" s="218" t="s">
        <v>437</v>
      </c>
      <c r="E226" s="219" t="s">
        <v>618</v>
      </c>
      <c r="F226" s="219">
        <f>342.5-5.1</f>
        <v>337.4</v>
      </c>
      <c r="G226" s="219"/>
      <c r="H226" s="219">
        <v>412.5</v>
      </c>
      <c r="I226" s="221">
        <v>439</v>
      </c>
      <c r="J226" s="191" t="s">
        <v>787</v>
      </c>
      <c r="K226" s="192">
        <f t="shared" si="53"/>
        <v>75.100000000000023</v>
      </c>
      <c r="L226" s="193">
        <f t="shared" si="54"/>
        <v>0.22258446947243635</v>
      </c>
      <c r="M226" s="188" t="s">
        <v>587</v>
      </c>
      <c r="N226" s="194">
        <v>44230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135</v>
      </c>
      <c r="B227" s="209">
        <v>43285</v>
      </c>
      <c r="C227" s="209"/>
      <c r="D227" s="210" t="s">
        <v>55</v>
      </c>
      <c r="E227" s="211" t="s">
        <v>618</v>
      </c>
      <c r="F227" s="211">
        <f>127.5-5.53</f>
        <v>121.97</v>
      </c>
      <c r="G227" s="212"/>
      <c r="H227" s="212">
        <v>122.5</v>
      </c>
      <c r="I227" s="212">
        <v>170</v>
      </c>
      <c r="J227" s="213" t="s">
        <v>816</v>
      </c>
      <c r="K227" s="214">
        <f t="shared" si="53"/>
        <v>0.53000000000000114</v>
      </c>
      <c r="L227" s="215">
        <f t="shared" si="54"/>
        <v>4.3453308190538747E-3</v>
      </c>
      <c r="M227" s="211" t="s">
        <v>709</v>
      </c>
      <c r="N227" s="209">
        <v>44431</v>
      </c>
      <c r="O227" s="1"/>
      <c r="P227" s="1"/>
      <c r="Q227" s="1"/>
      <c r="R227" s="6" t="s">
        <v>775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136</v>
      </c>
      <c r="B228" s="230">
        <v>43294</v>
      </c>
      <c r="C228" s="230"/>
      <c r="D228" s="231" t="s">
        <v>363</v>
      </c>
      <c r="E228" s="232" t="s">
        <v>618</v>
      </c>
      <c r="F228" s="227">
        <v>46.5</v>
      </c>
      <c r="G228" s="232"/>
      <c r="H228" s="232">
        <v>17</v>
      </c>
      <c r="I228" s="233">
        <v>59</v>
      </c>
      <c r="J228" s="201" t="s">
        <v>788</v>
      </c>
      <c r="K228" s="202">
        <f t="shared" ref="K228:K236" si="55">H228-F228</f>
        <v>-29.5</v>
      </c>
      <c r="L228" s="203">
        <f t="shared" ref="L228:L236" si="56">K228/F228</f>
        <v>-0.63440860215053763</v>
      </c>
      <c r="M228" s="199" t="s">
        <v>599</v>
      </c>
      <c r="N228" s="196">
        <v>43887</v>
      </c>
      <c r="O228" s="1"/>
      <c r="P228" s="1"/>
      <c r="Q228" s="1"/>
      <c r="R228" s="6" t="s">
        <v>775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137</v>
      </c>
      <c r="B229" s="217">
        <v>43396</v>
      </c>
      <c r="C229" s="217"/>
      <c r="D229" s="218" t="s">
        <v>416</v>
      </c>
      <c r="E229" s="219" t="s">
        <v>618</v>
      </c>
      <c r="F229" s="219">
        <v>156.5</v>
      </c>
      <c r="G229" s="219"/>
      <c r="H229" s="219">
        <v>207.5</v>
      </c>
      <c r="I229" s="221">
        <v>191</v>
      </c>
      <c r="J229" s="191" t="s">
        <v>676</v>
      </c>
      <c r="K229" s="192">
        <f t="shared" si="55"/>
        <v>51</v>
      </c>
      <c r="L229" s="193">
        <f t="shared" si="56"/>
        <v>0.32587859424920129</v>
      </c>
      <c r="M229" s="188" t="s">
        <v>587</v>
      </c>
      <c r="N229" s="194">
        <v>44369</v>
      </c>
      <c r="O229" s="1"/>
      <c r="P229" s="1"/>
      <c r="Q229" s="1"/>
      <c r="R229" s="6" t="s">
        <v>775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138</v>
      </c>
      <c r="B230" s="217">
        <v>43439</v>
      </c>
      <c r="C230" s="217"/>
      <c r="D230" s="218" t="s">
        <v>325</v>
      </c>
      <c r="E230" s="219" t="s">
        <v>618</v>
      </c>
      <c r="F230" s="219">
        <v>259.5</v>
      </c>
      <c r="G230" s="219"/>
      <c r="H230" s="219">
        <v>320</v>
      </c>
      <c r="I230" s="221">
        <v>320</v>
      </c>
      <c r="J230" s="191" t="s">
        <v>676</v>
      </c>
      <c r="K230" s="192">
        <f t="shared" si="55"/>
        <v>60.5</v>
      </c>
      <c r="L230" s="193">
        <f t="shared" si="56"/>
        <v>0.23314065510597304</v>
      </c>
      <c r="M230" s="188" t="s">
        <v>587</v>
      </c>
      <c r="N230" s="194">
        <v>44323</v>
      </c>
      <c r="O230" s="1"/>
      <c r="P230" s="1"/>
      <c r="Q230" s="1"/>
      <c r="R230" s="6" t="s">
        <v>775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139</v>
      </c>
      <c r="B231" s="230">
        <v>43439</v>
      </c>
      <c r="C231" s="230"/>
      <c r="D231" s="231" t="s">
        <v>789</v>
      </c>
      <c r="E231" s="232" t="s">
        <v>618</v>
      </c>
      <c r="F231" s="232">
        <v>715</v>
      </c>
      <c r="G231" s="232"/>
      <c r="H231" s="232">
        <v>445</v>
      </c>
      <c r="I231" s="233">
        <v>840</v>
      </c>
      <c r="J231" s="201" t="s">
        <v>790</v>
      </c>
      <c r="K231" s="202">
        <f t="shared" si="55"/>
        <v>-270</v>
      </c>
      <c r="L231" s="203">
        <f t="shared" si="56"/>
        <v>-0.3776223776223776</v>
      </c>
      <c r="M231" s="199" t="s">
        <v>599</v>
      </c>
      <c r="N231" s="196">
        <v>43800</v>
      </c>
      <c r="O231" s="1"/>
      <c r="P231" s="1"/>
      <c r="Q231" s="1"/>
      <c r="R231" s="6" t="s">
        <v>775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140</v>
      </c>
      <c r="B232" s="217">
        <v>43469</v>
      </c>
      <c r="C232" s="217"/>
      <c r="D232" s="218" t="s">
        <v>157</v>
      </c>
      <c r="E232" s="219" t="s">
        <v>618</v>
      </c>
      <c r="F232" s="219">
        <v>875</v>
      </c>
      <c r="G232" s="219"/>
      <c r="H232" s="219">
        <v>1165</v>
      </c>
      <c r="I232" s="221">
        <v>1185</v>
      </c>
      <c r="J232" s="191" t="s">
        <v>791</v>
      </c>
      <c r="K232" s="192">
        <f t="shared" si="55"/>
        <v>290</v>
      </c>
      <c r="L232" s="193">
        <f t="shared" si="56"/>
        <v>0.33142857142857141</v>
      </c>
      <c r="M232" s="188" t="s">
        <v>587</v>
      </c>
      <c r="N232" s="194">
        <v>43847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141</v>
      </c>
      <c r="B233" s="217">
        <v>43559</v>
      </c>
      <c r="C233" s="217"/>
      <c r="D233" s="218" t="s">
        <v>341</v>
      </c>
      <c r="E233" s="219" t="s">
        <v>618</v>
      </c>
      <c r="F233" s="219">
        <f>387-14.63</f>
        <v>372.37</v>
      </c>
      <c r="G233" s="219"/>
      <c r="H233" s="219">
        <v>490</v>
      </c>
      <c r="I233" s="221">
        <v>490</v>
      </c>
      <c r="J233" s="191" t="s">
        <v>676</v>
      </c>
      <c r="K233" s="192">
        <f t="shared" si="55"/>
        <v>117.63</v>
      </c>
      <c r="L233" s="193">
        <f t="shared" si="56"/>
        <v>0.31589548030185027</v>
      </c>
      <c r="M233" s="188" t="s">
        <v>587</v>
      </c>
      <c r="N233" s="194">
        <v>43850</v>
      </c>
      <c r="O233" s="1"/>
      <c r="P233" s="1"/>
      <c r="Q233" s="1"/>
      <c r="R233" s="6" t="s">
        <v>775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142</v>
      </c>
      <c r="B234" s="230">
        <v>43578</v>
      </c>
      <c r="C234" s="230"/>
      <c r="D234" s="231" t="s">
        <v>792</v>
      </c>
      <c r="E234" s="232" t="s">
        <v>589</v>
      </c>
      <c r="F234" s="232">
        <v>220</v>
      </c>
      <c r="G234" s="232"/>
      <c r="H234" s="232">
        <v>127.5</v>
      </c>
      <c r="I234" s="233">
        <v>284</v>
      </c>
      <c r="J234" s="201" t="s">
        <v>793</v>
      </c>
      <c r="K234" s="202">
        <f t="shared" si="55"/>
        <v>-92.5</v>
      </c>
      <c r="L234" s="203">
        <f t="shared" si="56"/>
        <v>-0.42045454545454547</v>
      </c>
      <c r="M234" s="199" t="s">
        <v>599</v>
      </c>
      <c r="N234" s="196">
        <v>43896</v>
      </c>
      <c r="O234" s="1"/>
      <c r="P234" s="1"/>
      <c r="Q234" s="1"/>
      <c r="R234" s="6" t="s">
        <v>775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143</v>
      </c>
      <c r="B235" s="217">
        <v>43622</v>
      </c>
      <c r="C235" s="217"/>
      <c r="D235" s="218" t="s">
        <v>481</v>
      </c>
      <c r="E235" s="219" t="s">
        <v>589</v>
      </c>
      <c r="F235" s="219">
        <v>332.8</v>
      </c>
      <c r="G235" s="219"/>
      <c r="H235" s="219">
        <v>405</v>
      </c>
      <c r="I235" s="221">
        <v>419</v>
      </c>
      <c r="J235" s="191" t="s">
        <v>794</v>
      </c>
      <c r="K235" s="192">
        <f t="shared" si="55"/>
        <v>72.199999999999989</v>
      </c>
      <c r="L235" s="193">
        <f t="shared" si="56"/>
        <v>0.21694711538461534</v>
      </c>
      <c r="M235" s="188" t="s">
        <v>587</v>
      </c>
      <c r="N235" s="194">
        <v>43860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144</v>
      </c>
      <c r="B236" s="209">
        <v>43641</v>
      </c>
      <c r="C236" s="209"/>
      <c r="D236" s="210" t="s">
        <v>150</v>
      </c>
      <c r="E236" s="211" t="s">
        <v>618</v>
      </c>
      <c r="F236" s="211">
        <v>386</v>
      </c>
      <c r="G236" s="212"/>
      <c r="H236" s="212">
        <v>395</v>
      </c>
      <c r="I236" s="212">
        <v>452</v>
      </c>
      <c r="J236" s="213" t="s">
        <v>795</v>
      </c>
      <c r="K236" s="214">
        <f t="shared" si="55"/>
        <v>9</v>
      </c>
      <c r="L236" s="215">
        <f t="shared" si="56"/>
        <v>2.3316062176165803E-2</v>
      </c>
      <c r="M236" s="211" t="s">
        <v>709</v>
      </c>
      <c r="N236" s="209">
        <v>43868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145</v>
      </c>
      <c r="B237" s="209">
        <v>43707</v>
      </c>
      <c r="C237" s="209"/>
      <c r="D237" s="210" t="s">
        <v>130</v>
      </c>
      <c r="E237" s="211" t="s">
        <v>618</v>
      </c>
      <c r="F237" s="211">
        <v>137.5</v>
      </c>
      <c r="G237" s="212"/>
      <c r="H237" s="212">
        <v>138.5</v>
      </c>
      <c r="I237" s="212">
        <v>190</v>
      </c>
      <c r="J237" s="213" t="s">
        <v>815</v>
      </c>
      <c r="K237" s="214">
        <f>H237-F237</f>
        <v>1</v>
      </c>
      <c r="L237" s="215">
        <f>K237/F237</f>
        <v>7.2727272727272727E-3</v>
      </c>
      <c r="M237" s="211" t="s">
        <v>709</v>
      </c>
      <c r="N237" s="209">
        <v>44432</v>
      </c>
      <c r="O237" s="1"/>
      <c r="P237" s="1"/>
      <c r="Q237" s="1"/>
      <c r="R237" s="6" t="s">
        <v>775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146</v>
      </c>
      <c r="B238" s="217">
        <v>43731</v>
      </c>
      <c r="C238" s="217"/>
      <c r="D238" s="218" t="s">
        <v>428</v>
      </c>
      <c r="E238" s="219" t="s">
        <v>618</v>
      </c>
      <c r="F238" s="219">
        <v>235</v>
      </c>
      <c r="G238" s="219"/>
      <c r="H238" s="219">
        <v>295</v>
      </c>
      <c r="I238" s="221">
        <v>296</v>
      </c>
      <c r="J238" s="191" t="s">
        <v>796</v>
      </c>
      <c r="K238" s="192">
        <f t="shared" ref="K238:K244" si="57">H238-F238</f>
        <v>60</v>
      </c>
      <c r="L238" s="193">
        <f t="shared" ref="L238:L244" si="58">K238/F238</f>
        <v>0.25531914893617019</v>
      </c>
      <c r="M238" s="188" t="s">
        <v>587</v>
      </c>
      <c r="N238" s="194">
        <v>43844</v>
      </c>
      <c r="O238" s="1"/>
      <c r="P238" s="1"/>
      <c r="Q238" s="1"/>
      <c r="R238" s="6" t="s">
        <v>779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147</v>
      </c>
      <c r="B239" s="217">
        <v>43752</v>
      </c>
      <c r="C239" s="217"/>
      <c r="D239" s="218" t="s">
        <v>797</v>
      </c>
      <c r="E239" s="219" t="s">
        <v>618</v>
      </c>
      <c r="F239" s="219">
        <v>277.5</v>
      </c>
      <c r="G239" s="219"/>
      <c r="H239" s="219">
        <v>333</v>
      </c>
      <c r="I239" s="221">
        <v>333</v>
      </c>
      <c r="J239" s="191" t="s">
        <v>798</v>
      </c>
      <c r="K239" s="192">
        <f t="shared" si="57"/>
        <v>55.5</v>
      </c>
      <c r="L239" s="193">
        <f t="shared" si="58"/>
        <v>0.2</v>
      </c>
      <c r="M239" s="188" t="s">
        <v>587</v>
      </c>
      <c r="N239" s="194">
        <v>43846</v>
      </c>
      <c r="O239" s="1"/>
      <c r="P239" s="1"/>
      <c r="Q239" s="1"/>
      <c r="R239" s="6" t="s">
        <v>775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148</v>
      </c>
      <c r="B240" s="217">
        <v>43752</v>
      </c>
      <c r="C240" s="217"/>
      <c r="D240" s="218" t="s">
        <v>799</v>
      </c>
      <c r="E240" s="219" t="s">
        <v>618</v>
      </c>
      <c r="F240" s="219">
        <v>930</v>
      </c>
      <c r="G240" s="219"/>
      <c r="H240" s="219">
        <v>1165</v>
      </c>
      <c r="I240" s="221">
        <v>1200</v>
      </c>
      <c r="J240" s="191" t="s">
        <v>800</v>
      </c>
      <c r="K240" s="192">
        <f t="shared" si="57"/>
        <v>235</v>
      </c>
      <c r="L240" s="193">
        <f t="shared" si="58"/>
        <v>0.25268817204301075</v>
      </c>
      <c r="M240" s="188" t="s">
        <v>587</v>
      </c>
      <c r="N240" s="194">
        <v>43847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149</v>
      </c>
      <c r="B241" s="217">
        <v>43753</v>
      </c>
      <c r="C241" s="217"/>
      <c r="D241" s="218" t="s">
        <v>801</v>
      </c>
      <c r="E241" s="219" t="s">
        <v>618</v>
      </c>
      <c r="F241" s="189">
        <v>111</v>
      </c>
      <c r="G241" s="219"/>
      <c r="H241" s="219">
        <v>141</v>
      </c>
      <c r="I241" s="221">
        <v>141</v>
      </c>
      <c r="J241" s="191" t="s">
        <v>602</v>
      </c>
      <c r="K241" s="192">
        <f t="shared" si="57"/>
        <v>30</v>
      </c>
      <c r="L241" s="193">
        <f t="shared" si="58"/>
        <v>0.27027027027027029</v>
      </c>
      <c r="M241" s="188" t="s">
        <v>587</v>
      </c>
      <c r="N241" s="194">
        <v>44328</v>
      </c>
      <c r="O241" s="1"/>
      <c r="P241" s="1"/>
      <c r="Q241" s="1"/>
      <c r="R241" s="6" t="s">
        <v>779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150</v>
      </c>
      <c r="B242" s="217">
        <v>43753</v>
      </c>
      <c r="C242" s="217"/>
      <c r="D242" s="218" t="s">
        <v>802</v>
      </c>
      <c r="E242" s="219" t="s">
        <v>618</v>
      </c>
      <c r="F242" s="189">
        <v>296</v>
      </c>
      <c r="G242" s="219"/>
      <c r="H242" s="219">
        <v>370</v>
      </c>
      <c r="I242" s="221">
        <v>370</v>
      </c>
      <c r="J242" s="191" t="s">
        <v>676</v>
      </c>
      <c r="K242" s="192">
        <f t="shared" si="57"/>
        <v>74</v>
      </c>
      <c r="L242" s="193">
        <f t="shared" si="58"/>
        <v>0.25</v>
      </c>
      <c r="M242" s="188" t="s">
        <v>587</v>
      </c>
      <c r="N242" s="194">
        <v>43853</v>
      </c>
      <c r="O242" s="1"/>
      <c r="P242" s="1"/>
      <c r="Q242" s="1"/>
      <c r="R242" s="6" t="s">
        <v>779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151</v>
      </c>
      <c r="B243" s="217">
        <v>43754</v>
      </c>
      <c r="C243" s="217"/>
      <c r="D243" s="218" t="s">
        <v>803</v>
      </c>
      <c r="E243" s="219" t="s">
        <v>618</v>
      </c>
      <c r="F243" s="189">
        <v>300</v>
      </c>
      <c r="G243" s="219"/>
      <c r="H243" s="219">
        <v>382.5</v>
      </c>
      <c r="I243" s="221">
        <v>344</v>
      </c>
      <c r="J243" s="191" t="s">
        <v>853</v>
      </c>
      <c r="K243" s="192">
        <f t="shared" si="57"/>
        <v>82.5</v>
      </c>
      <c r="L243" s="193">
        <f t="shared" si="58"/>
        <v>0.27500000000000002</v>
      </c>
      <c r="M243" s="188" t="s">
        <v>587</v>
      </c>
      <c r="N243" s="194">
        <v>44238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152</v>
      </c>
      <c r="B244" s="217">
        <v>43832</v>
      </c>
      <c r="C244" s="217"/>
      <c r="D244" s="218" t="s">
        <v>804</v>
      </c>
      <c r="E244" s="219" t="s">
        <v>618</v>
      </c>
      <c r="F244" s="189">
        <v>495</v>
      </c>
      <c r="G244" s="219"/>
      <c r="H244" s="219">
        <v>595</v>
      </c>
      <c r="I244" s="221">
        <v>590</v>
      </c>
      <c r="J244" s="191" t="s">
        <v>852</v>
      </c>
      <c r="K244" s="192">
        <f t="shared" si="57"/>
        <v>100</v>
      </c>
      <c r="L244" s="193">
        <f t="shared" si="58"/>
        <v>0.20202020202020202</v>
      </c>
      <c r="M244" s="188" t="s">
        <v>587</v>
      </c>
      <c r="N244" s="194">
        <v>44589</v>
      </c>
      <c r="O244" s="1"/>
      <c r="P244" s="1"/>
      <c r="Q244" s="1"/>
      <c r="R244" s="6" t="s">
        <v>779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153</v>
      </c>
      <c r="B245" s="217">
        <v>43966</v>
      </c>
      <c r="C245" s="217"/>
      <c r="D245" s="218" t="s">
        <v>71</v>
      </c>
      <c r="E245" s="219" t="s">
        <v>618</v>
      </c>
      <c r="F245" s="189">
        <v>67.5</v>
      </c>
      <c r="G245" s="219"/>
      <c r="H245" s="219">
        <v>86</v>
      </c>
      <c r="I245" s="221">
        <v>86</v>
      </c>
      <c r="J245" s="191" t="s">
        <v>805</v>
      </c>
      <c r="K245" s="192">
        <f t="shared" ref="K245:K252" si="59">H245-F245</f>
        <v>18.5</v>
      </c>
      <c r="L245" s="193">
        <f t="shared" ref="L245:L252" si="60">K245/F245</f>
        <v>0.27407407407407408</v>
      </c>
      <c r="M245" s="188" t="s">
        <v>587</v>
      </c>
      <c r="N245" s="194">
        <v>44008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154</v>
      </c>
      <c r="B246" s="217">
        <v>44035</v>
      </c>
      <c r="C246" s="217"/>
      <c r="D246" s="218" t="s">
        <v>480</v>
      </c>
      <c r="E246" s="219" t="s">
        <v>618</v>
      </c>
      <c r="F246" s="189">
        <v>231</v>
      </c>
      <c r="G246" s="219"/>
      <c r="H246" s="219">
        <v>281</v>
      </c>
      <c r="I246" s="221">
        <v>281</v>
      </c>
      <c r="J246" s="191" t="s">
        <v>676</v>
      </c>
      <c r="K246" s="192">
        <f t="shared" si="59"/>
        <v>50</v>
      </c>
      <c r="L246" s="193">
        <f t="shared" si="60"/>
        <v>0.21645021645021645</v>
      </c>
      <c r="M246" s="188" t="s">
        <v>587</v>
      </c>
      <c r="N246" s="194">
        <v>44358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155</v>
      </c>
      <c r="B247" s="217">
        <v>44092</v>
      </c>
      <c r="C247" s="217"/>
      <c r="D247" s="218" t="s">
        <v>405</v>
      </c>
      <c r="E247" s="219" t="s">
        <v>618</v>
      </c>
      <c r="F247" s="219">
        <v>206</v>
      </c>
      <c r="G247" s="219"/>
      <c r="H247" s="219">
        <v>248</v>
      </c>
      <c r="I247" s="221">
        <v>248</v>
      </c>
      <c r="J247" s="191" t="s">
        <v>676</v>
      </c>
      <c r="K247" s="192">
        <f t="shared" si="59"/>
        <v>42</v>
      </c>
      <c r="L247" s="193">
        <f t="shared" si="60"/>
        <v>0.20388349514563106</v>
      </c>
      <c r="M247" s="188" t="s">
        <v>587</v>
      </c>
      <c r="N247" s="194">
        <v>44214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156</v>
      </c>
      <c r="B248" s="217">
        <v>44140</v>
      </c>
      <c r="C248" s="217"/>
      <c r="D248" s="218" t="s">
        <v>405</v>
      </c>
      <c r="E248" s="219" t="s">
        <v>618</v>
      </c>
      <c r="F248" s="219">
        <v>182.5</v>
      </c>
      <c r="G248" s="219"/>
      <c r="H248" s="219">
        <v>248</v>
      </c>
      <c r="I248" s="221">
        <v>248</v>
      </c>
      <c r="J248" s="191" t="s">
        <v>676</v>
      </c>
      <c r="K248" s="192">
        <f t="shared" si="59"/>
        <v>65.5</v>
      </c>
      <c r="L248" s="193">
        <f t="shared" si="60"/>
        <v>0.35890410958904112</v>
      </c>
      <c r="M248" s="188" t="s">
        <v>587</v>
      </c>
      <c r="N248" s="194">
        <v>44214</v>
      </c>
      <c r="O248" s="1"/>
      <c r="P248" s="1"/>
      <c r="Q248" s="1"/>
      <c r="R248" s="6" t="s">
        <v>779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157</v>
      </c>
      <c r="B249" s="217">
        <v>44140</v>
      </c>
      <c r="C249" s="217"/>
      <c r="D249" s="218" t="s">
        <v>325</v>
      </c>
      <c r="E249" s="219" t="s">
        <v>618</v>
      </c>
      <c r="F249" s="219">
        <v>247.5</v>
      </c>
      <c r="G249" s="219"/>
      <c r="H249" s="219">
        <v>320</v>
      </c>
      <c r="I249" s="221">
        <v>320</v>
      </c>
      <c r="J249" s="191" t="s">
        <v>676</v>
      </c>
      <c r="K249" s="192">
        <f t="shared" si="59"/>
        <v>72.5</v>
      </c>
      <c r="L249" s="193">
        <f t="shared" si="60"/>
        <v>0.29292929292929293</v>
      </c>
      <c r="M249" s="188" t="s">
        <v>587</v>
      </c>
      <c r="N249" s="194">
        <v>44323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158</v>
      </c>
      <c r="B250" s="217">
        <v>44140</v>
      </c>
      <c r="C250" s="217"/>
      <c r="D250" s="218" t="s">
        <v>271</v>
      </c>
      <c r="E250" s="219" t="s">
        <v>618</v>
      </c>
      <c r="F250" s="189">
        <v>925</v>
      </c>
      <c r="G250" s="219"/>
      <c r="H250" s="219">
        <v>1095</v>
      </c>
      <c r="I250" s="221">
        <v>1093</v>
      </c>
      <c r="J250" s="191" t="s">
        <v>806</v>
      </c>
      <c r="K250" s="192">
        <f t="shared" si="59"/>
        <v>170</v>
      </c>
      <c r="L250" s="193">
        <f t="shared" si="60"/>
        <v>0.18378378378378379</v>
      </c>
      <c r="M250" s="188" t="s">
        <v>587</v>
      </c>
      <c r="N250" s="194">
        <v>44201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159</v>
      </c>
      <c r="B251" s="217">
        <v>44140</v>
      </c>
      <c r="C251" s="217"/>
      <c r="D251" s="218" t="s">
        <v>341</v>
      </c>
      <c r="E251" s="219" t="s">
        <v>618</v>
      </c>
      <c r="F251" s="189">
        <v>332.5</v>
      </c>
      <c r="G251" s="219"/>
      <c r="H251" s="219">
        <v>393</v>
      </c>
      <c r="I251" s="221">
        <v>406</v>
      </c>
      <c r="J251" s="191" t="s">
        <v>807</v>
      </c>
      <c r="K251" s="192">
        <f t="shared" si="59"/>
        <v>60.5</v>
      </c>
      <c r="L251" s="193">
        <f t="shared" si="60"/>
        <v>0.18195488721804512</v>
      </c>
      <c r="M251" s="188" t="s">
        <v>587</v>
      </c>
      <c r="N251" s="194">
        <v>44256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160</v>
      </c>
      <c r="B252" s="217">
        <v>44141</v>
      </c>
      <c r="C252" s="217"/>
      <c r="D252" s="218" t="s">
        <v>480</v>
      </c>
      <c r="E252" s="219" t="s">
        <v>618</v>
      </c>
      <c r="F252" s="189">
        <v>231</v>
      </c>
      <c r="G252" s="219"/>
      <c r="H252" s="219">
        <v>281</v>
      </c>
      <c r="I252" s="221">
        <v>281</v>
      </c>
      <c r="J252" s="191" t="s">
        <v>676</v>
      </c>
      <c r="K252" s="192">
        <f t="shared" si="59"/>
        <v>50</v>
      </c>
      <c r="L252" s="193">
        <f t="shared" si="60"/>
        <v>0.21645021645021645</v>
      </c>
      <c r="M252" s="188" t="s">
        <v>587</v>
      </c>
      <c r="N252" s="194">
        <v>44358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2">
        <v>161</v>
      </c>
      <c r="B253" s="235">
        <v>44187</v>
      </c>
      <c r="C253" s="235"/>
      <c r="D253" s="236" t="s">
        <v>453</v>
      </c>
      <c r="E253" s="53" t="s">
        <v>618</v>
      </c>
      <c r="F253" s="237" t="s">
        <v>808</v>
      </c>
      <c r="G253" s="53"/>
      <c r="H253" s="53"/>
      <c r="I253" s="238">
        <v>239</v>
      </c>
      <c r="J253" s="234" t="s">
        <v>590</v>
      </c>
      <c r="K253" s="234"/>
      <c r="L253" s="239"/>
      <c r="M253" s="240"/>
      <c r="N253" s="241"/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162</v>
      </c>
      <c r="B254" s="217">
        <v>44258</v>
      </c>
      <c r="C254" s="217"/>
      <c r="D254" s="218" t="s">
        <v>804</v>
      </c>
      <c r="E254" s="219" t="s">
        <v>618</v>
      </c>
      <c r="F254" s="189">
        <v>495</v>
      </c>
      <c r="G254" s="219"/>
      <c r="H254" s="219">
        <v>595</v>
      </c>
      <c r="I254" s="221">
        <v>590</v>
      </c>
      <c r="J254" s="191" t="s">
        <v>852</v>
      </c>
      <c r="K254" s="192">
        <f>H254-F254</f>
        <v>100</v>
      </c>
      <c r="L254" s="193">
        <f>K254/F254</f>
        <v>0.20202020202020202</v>
      </c>
      <c r="M254" s="188" t="s">
        <v>587</v>
      </c>
      <c r="N254" s="194">
        <v>44589</v>
      </c>
      <c r="O254" s="1"/>
      <c r="P254" s="1"/>
      <c r="R254" s="6" t="s">
        <v>779</v>
      </c>
    </row>
    <row r="255" spans="1:26" ht="12.75" customHeight="1">
      <c r="A255" s="216">
        <v>163</v>
      </c>
      <c r="B255" s="217">
        <v>44274</v>
      </c>
      <c r="C255" s="217"/>
      <c r="D255" s="218" t="s">
        <v>341</v>
      </c>
      <c r="E255" s="219" t="s">
        <v>618</v>
      </c>
      <c r="F255" s="189">
        <v>355</v>
      </c>
      <c r="G255" s="219"/>
      <c r="H255" s="219">
        <v>422.5</v>
      </c>
      <c r="I255" s="221">
        <v>420</v>
      </c>
      <c r="J255" s="191" t="s">
        <v>809</v>
      </c>
      <c r="K255" s="192">
        <f>H255-F255</f>
        <v>67.5</v>
      </c>
      <c r="L255" s="193">
        <f>K255/F255</f>
        <v>0.19014084507042253</v>
      </c>
      <c r="M255" s="188" t="s">
        <v>587</v>
      </c>
      <c r="N255" s="194">
        <v>44361</v>
      </c>
      <c r="O255" s="1"/>
      <c r="R255" s="243" t="s">
        <v>779</v>
      </c>
    </row>
    <row r="256" spans="1:26" ht="12.75" customHeight="1">
      <c r="A256" s="216">
        <v>164</v>
      </c>
      <c r="B256" s="217">
        <v>44295</v>
      </c>
      <c r="C256" s="217"/>
      <c r="D256" s="218" t="s">
        <v>810</v>
      </c>
      <c r="E256" s="219" t="s">
        <v>618</v>
      </c>
      <c r="F256" s="189">
        <v>555</v>
      </c>
      <c r="G256" s="219"/>
      <c r="H256" s="219">
        <v>663</v>
      </c>
      <c r="I256" s="221">
        <v>663</v>
      </c>
      <c r="J256" s="191" t="s">
        <v>811</v>
      </c>
      <c r="K256" s="192">
        <f>H256-F256</f>
        <v>108</v>
      </c>
      <c r="L256" s="193">
        <f>K256/F256</f>
        <v>0.19459459459459461</v>
      </c>
      <c r="M256" s="188" t="s">
        <v>587</v>
      </c>
      <c r="N256" s="194">
        <v>44321</v>
      </c>
      <c r="O256" s="1"/>
      <c r="P256" s="1"/>
      <c r="Q256" s="1"/>
      <c r="R256" s="243" t="s">
        <v>779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216">
        <v>165</v>
      </c>
      <c r="B257" s="217">
        <v>44308</v>
      </c>
      <c r="C257" s="217"/>
      <c r="D257" s="218" t="s">
        <v>374</v>
      </c>
      <c r="E257" s="219" t="s">
        <v>618</v>
      </c>
      <c r="F257" s="189">
        <v>126.5</v>
      </c>
      <c r="G257" s="219"/>
      <c r="H257" s="219">
        <v>155</v>
      </c>
      <c r="I257" s="221">
        <v>155</v>
      </c>
      <c r="J257" s="191" t="s">
        <v>676</v>
      </c>
      <c r="K257" s="192">
        <f>H257-F257</f>
        <v>28.5</v>
      </c>
      <c r="L257" s="193">
        <f>K257/F257</f>
        <v>0.22529644268774704</v>
      </c>
      <c r="M257" s="188" t="s">
        <v>587</v>
      </c>
      <c r="N257" s="194">
        <v>44362</v>
      </c>
      <c r="O257" s="1"/>
      <c r="R257" s="243" t="s">
        <v>779</v>
      </c>
    </row>
    <row r="258" spans="1:18" ht="12.75" customHeight="1">
      <c r="A258" s="286">
        <v>166</v>
      </c>
      <c r="B258" s="287">
        <v>44368</v>
      </c>
      <c r="C258" s="287"/>
      <c r="D258" s="288" t="s">
        <v>392</v>
      </c>
      <c r="E258" s="289" t="s">
        <v>618</v>
      </c>
      <c r="F258" s="290">
        <v>287.5</v>
      </c>
      <c r="G258" s="289"/>
      <c r="H258" s="289">
        <v>245</v>
      </c>
      <c r="I258" s="291">
        <v>344</v>
      </c>
      <c r="J258" s="201" t="s">
        <v>847</v>
      </c>
      <c r="K258" s="202">
        <f>H258-F258</f>
        <v>-42.5</v>
      </c>
      <c r="L258" s="203">
        <f>K258/F258</f>
        <v>-0.14782608695652175</v>
      </c>
      <c r="M258" s="199" t="s">
        <v>599</v>
      </c>
      <c r="N258" s="196">
        <v>44508</v>
      </c>
      <c r="O258" s="1"/>
      <c r="R258" s="243" t="s">
        <v>779</v>
      </c>
    </row>
    <row r="259" spans="1:18" ht="12.75" customHeight="1">
      <c r="A259" s="242">
        <v>167</v>
      </c>
      <c r="B259" s="235">
        <v>44368</v>
      </c>
      <c r="C259" s="235"/>
      <c r="D259" s="236" t="s">
        <v>480</v>
      </c>
      <c r="E259" s="53" t="s">
        <v>618</v>
      </c>
      <c r="F259" s="237" t="s">
        <v>812</v>
      </c>
      <c r="G259" s="53"/>
      <c r="H259" s="53"/>
      <c r="I259" s="238">
        <v>320</v>
      </c>
      <c r="J259" s="234" t="s">
        <v>590</v>
      </c>
      <c r="K259" s="242"/>
      <c r="L259" s="235"/>
      <c r="M259" s="235"/>
      <c r="N259" s="236"/>
      <c r="O259" s="41"/>
      <c r="R259" s="243" t="s">
        <v>779</v>
      </c>
    </row>
    <row r="260" spans="1:18" ht="12.75" customHeight="1">
      <c r="A260" s="216">
        <v>168</v>
      </c>
      <c r="B260" s="217">
        <v>44406</v>
      </c>
      <c r="C260" s="217"/>
      <c r="D260" s="218" t="s">
        <v>374</v>
      </c>
      <c r="E260" s="219" t="s">
        <v>618</v>
      </c>
      <c r="F260" s="189">
        <v>162.5</v>
      </c>
      <c r="G260" s="219"/>
      <c r="H260" s="219">
        <v>200</v>
      </c>
      <c r="I260" s="221">
        <v>200</v>
      </c>
      <c r="J260" s="191" t="s">
        <v>676</v>
      </c>
      <c r="K260" s="192">
        <f>H260-F260</f>
        <v>37.5</v>
      </c>
      <c r="L260" s="193">
        <f>K260/F260</f>
        <v>0.23076923076923078</v>
      </c>
      <c r="M260" s="188" t="s">
        <v>587</v>
      </c>
      <c r="N260" s="194">
        <v>44571</v>
      </c>
      <c r="O260" s="1"/>
      <c r="R260" s="243" t="s">
        <v>779</v>
      </c>
    </row>
    <row r="261" spans="1:18" ht="12.75" customHeight="1">
      <c r="A261" s="216">
        <v>169</v>
      </c>
      <c r="B261" s="217">
        <v>44462</v>
      </c>
      <c r="C261" s="217"/>
      <c r="D261" s="218" t="s">
        <v>817</v>
      </c>
      <c r="E261" s="219" t="s">
        <v>618</v>
      </c>
      <c r="F261" s="189">
        <v>1235</v>
      </c>
      <c r="G261" s="219"/>
      <c r="H261" s="219">
        <v>1505</v>
      </c>
      <c r="I261" s="221">
        <v>1500</v>
      </c>
      <c r="J261" s="191" t="s">
        <v>676</v>
      </c>
      <c r="K261" s="192">
        <f>H261-F261</f>
        <v>270</v>
      </c>
      <c r="L261" s="193">
        <f>K261/F261</f>
        <v>0.21862348178137653</v>
      </c>
      <c r="M261" s="188" t="s">
        <v>587</v>
      </c>
      <c r="N261" s="194">
        <v>44564</v>
      </c>
      <c r="O261" s="1"/>
      <c r="R261" s="243" t="s">
        <v>779</v>
      </c>
    </row>
    <row r="262" spans="1:18" ht="12.75" customHeight="1">
      <c r="A262" s="258">
        <v>170</v>
      </c>
      <c r="B262" s="259">
        <v>44480</v>
      </c>
      <c r="C262" s="259"/>
      <c r="D262" s="260" t="s">
        <v>819</v>
      </c>
      <c r="E262" s="261" t="s">
        <v>618</v>
      </c>
      <c r="F262" s="262" t="s">
        <v>824</v>
      </c>
      <c r="G262" s="261"/>
      <c r="H262" s="261"/>
      <c r="I262" s="261">
        <v>145</v>
      </c>
      <c r="J262" s="263" t="s">
        <v>590</v>
      </c>
      <c r="K262" s="258"/>
      <c r="L262" s="259"/>
      <c r="M262" s="259"/>
      <c r="N262" s="260"/>
      <c r="O262" s="41"/>
      <c r="R262" s="243" t="s">
        <v>779</v>
      </c>
    </row>
    <row r="263" spans="1:18" ht="12.75" customHeight="1">
      <c r="A263" s="264">
        <v>171</v>
      </c>
      <c r="B263" s="265">
        <v>44481</v>
      </c>
      <c r="C263" s="265"/>
      <c r="D263" s="266" t="s">
        <v>260</v>
      </c>
      <c r="E263" s="267" t="s">
        <v>618</v>
      </c>
      <c r="F263" s="268" t="s">
        <v>821</v>
      </c>
      <c r="G263" s="267"/>
      <c r="H263" s="267"/>
      <c r="I263" s="267">
        <v>380</v>
      </c>
      <c r="J263" s="269" t="s">
        <v>590</v>
      </c>
      <c r="K263" s="264"/>
      <c r="L263" s="265"/>
      <c r="M263" s="265"/>
      <c r="N263" s="266"/>
      <c r="O263" s="41"/>
      <c r="R263" s="243" t="s">
        <v>779</v>
      </c>
    </row>
    <row r="264" spans="1:18" ht="12.75" customHeight="1">
      <c r="A264" s="264">
        <v>172</v>
      </c>
      <c r="B264" s="265">
        <v>44481</v>
      </c>
      <c r="C264" s="265"/>
      <c r="D264" s="266" t="s">
        <v>400</v>
      </c>
      <c r="E264" s="267" t="s">
        <v>618</v>
      </c>
      <c r="F264" s="268" t="s">
        <v>822</v>
      </c>
      <c r="G264" s="267"/>
      <c r="H264" s="267"/>
      <c r="I264" s="267">
        <v>56</v>
      </c>
      <c r="J264" s="269" t="s">
        <v>590</v>
      </c>
      <c r="K264" s="264"/>
      <c r="L264" s="265"/>
      <c r="M264" s="265"/>
      <c r="N264" s="266"/>
      <c r="O264" s="41"/>
      <c r="R264" s="243"/>
    </row>
    <row r="265" spans="1:18" ht="12.75" customHeight="1">
      <c r="A265" s="216">
        <v>173</v>
      </c>
      <c r="B265" s="217">
        <v>44551</v>
      </c>
      <c r="C265" s="217"/>
      <c r="D265" s="218" t="s">
        <v>118</v>
      </c>
      <c r="E265" s="219" t="s">
        <v>618</v>
      </c>
      <c r="F265" s="189">
        <v>2300</v>
      </c>
      <c r="G265" s="219"/>
      <c r="H265" s="219">
        <f>(2820+2200)/2</f>
        <v>2510</v>
      </c>
      <c r="I265" s="221">
        <v>3000</v>
      </c>
      <c r="J265" s="191" t="s">
        <v>864</v>
      </c>
      <c r="K265" s="192">
        <f>H265-F265</f>
        <v>210</v>
      </c>
      <c r="L265" s="193">
        <f>K265/F265</f>
        <v>9.1304347826086957E-2</v>
      </c>
      <c r="M265" s="188" t="s">
        <v>587</v>
      </c>
      <c r="N265" s="194">
        <v>44649</v>
      </c>
      <c r="O265" s="1"/>
      <c r="R265" s="243"/>
    </row>
    <row r="266" spans="1:18" ht="12.75" customHeight="1">
      <c r="A266" s="270">
        <v>174</v>
      </c>
      <c r="B266" s="265">
        <v>44606</v>
      </c>
      <c r="C266" s="270"/>
      <c r="D266" s="270" t="s">
        <v>426</v>
      </c>
      <c r="E266" s="267" t="s">
        <v>618</v>
      </c>
      <c r="F266" s="267" t="s">
        <v>855</v>
      </c>
      <c r="G266" s="267"/>
      <c r="H266" s="267"/>
      <c r="I266" s="267">
        <v>764</v>
      </c>
      <c r="J266" s="267" t="s">
        <v>590</v>
      </c>
      <c r="K266" s="267"/>
      <c r="L266" s="267"/>
      <c r="M266" s="267"/>
      <c r="N266" s="270"/>
      <c r="O266" s="41"/>
      <c r="R266" s="243"/>
    </row>
    <row r="267" spans="1:18" ht="12.75" customHeight="1">
      <c r="A267" s="270">
        <v>175</v>
      </c>
      <c r="B267" s="265">
        <v>44613</v>
      </c>
      <c r="C267" s="270"/>
      <c r="D267" s="270" t="s">
        <v>817</v>
      </c>
      <c r="E267" s="267" t="s">
        <v>618</v>
      </c>
      <c r="F267" s="267" t="s">
        <v>856</v>
      </c>
      <c r="G267" s="267"/>
      <c r="H267" s="267"/>
      <c r="I267" s="267">
        <v>1510</v>
      </c>
      <c r="J267" s="267" t="s">
        <v>590</v>
      </c>
      <c r="K267" s="267"/>
      <c r="L267" s="267"/>
      <c r="M267" s="267"/>
      <c r="N267" s="270"/>
      <c r="O267" s="41"/>
      <c r="R267" s="243"/>
    </row>
    <row r="268" spans="1:18" ht="12.75" customHeight="1">
      <c r="A268">
        <v>176</v>
      </c>
      <c r="B268" s="265">
        <v>44670</v>
      </c>
      <c r="C268" s="265"/>
      <c r="D268" s="270" t="s">
        <v>551</v>
      </c>
      <c r="E268" s="372" t="s">
        <v>618</v>
      </c>
      <c r="F268" s="267" t="s">
        <v>875</v>
      </c>
      <c r="G268" s="267"/>
      <c r="H268" s="267"/>
      <c r="I268" s="267">
        <v>553</v>
      </c>
      <c r="J268" s="267" t="s">
        <v>590</v>
      </c>
      <c r="K268" s="267"/>
      <c r="L268" s="267"/>
      <c r="M268" s="267"/>
      <c r="N268" s="267"/>
      <c r="O268" s="41"/>
      <c r="R268" s="243"/>
    </row>
    <row r="269" spans="1:18" ht="12.75" customHeight="1">
      <c r="A269" s="242"/>
      <c r="F269" s="56"/>
      <c r="G269" s="56"/>
      <c r="H269" s="56"/>
      <c r="I269" s="56"/>
      <c r="J269" s="41"/>
      <c r="K269" s="56"/>
      <c r="L269" s="56"/>
      <c r="M269" s="56"/>
      <c r="O269" s="41"/>
      <c r="R269" s="243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B272" s="244" t="s">
        <v>813</v>
      </c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A279" s="245"/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A280" s="245"/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A281" s="53"/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</sheetData>
  <autoFilter ref="R1:R27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2022-05-10T02:35:23Z</dcterms:modified>
</cp:coreProperties>
</file>