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7"/>
  <c r="L39" s="1"/>
  <c r="K41"/>
  <c r="L41" s="1"/>
  <c r="K13"/>
  <c r="L13" s="1"/>
  <c r="K40"/>
  <c r="L40" s="1"/>
  <c r="K16"/>
  <c r="L16" s="1"/>
  <c r="K18"/>
  <c r="L18" s="1"/>
  <c r="K11"/>
  <c r="L11" s="1"/>
  <c r="K10"/>
  <c r="L10" s="1"/>
  <c r="K15"/>
  <c r="L15" s="1"/>
  <c r="K37"/>
  <c r="L37" s="1"/>
  <c r="K38"/>
  <c r="L38" s="1"/>
  <c r="L63"/>
  <c r="K63" s="1"/>
  <c r="K34"/>
  <c r="L34" s="1"/>
  <c r="K36"/>
  <c r="L36" s="1"/>
  <c r="K35"/>
  <c r="L35" s="1"/>
  <c r="K33"/>
  <c r="L33" s="1"/>
  <c r="F216" l="1"/>
  <c r="K217"/>
  <c r="L217" s="1"/>
  <c r="K208"/>
  <c r="L208" s="1"/>
  <c r="K211"/>
  <c r="L211" s="1"/>
  <c r="K219" l="1"/>
  <c r="L219" s="1"/>
  <c r="F210"/>
  <c r="F209"/>
  <c r="F207"/>
  <c r="K207" s="1"/>
  <c r="L207" s="1"/>
  <c r="F187"/>
  <c r="F139"/>
  <c r="K218" l="1"/>
  <c r="L218" s="1"/>
  <c r="K216"/>
  <c r="L216" s="1"/>
  <c r="K222"/>
  <c r="L222" s="1"/>
  <c r="K223"/>
  <c r="L223" s="1"/>
  <c r="K215"/>
  <c r="L215" s="1"/>
  <c r="K225"/>
  <c r="L225" s="1"/>
  <c r="K221"/>
  <c r="L221" s="1"/>
  <c r="K214" l="1"/>
  <c r="L214" s="1"/>
  <c r="K203"/>
  <c r="L203" s="1"/>
  <c r="K205"/>
  <c r="L205" s="1"/>
  <c r="K202"/>
  <c r="L202" s="1"/>
  <c r="K204"/>
  <c r="L204" s="1"/>
  <c r="K133"/>
  <c r="L133" s="1"/>
  <c r="M7"/>
  <c r="K186"/>
  <c r="L186" s="1"/>
  <c r="K200"/>
  <c r="L200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89"/>
  <c r="L189" s="1"/>
  <c r="K188"/>
  <c r="L188" s="1"/>
  <c r="K187"/>
  <c r="L187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1"/>
  <c r="L161" s="1"/>
  <c r="K159"/>
  <c r="L159" s="1"/>
  <c r="K157"/>
  <c r="L157" s="1"/>
  <c r="K155"/>
  <c r="L155" s="1"/>
  <c r="K154"/>
  <c r="L154" s="1"/>
  <c r="K153"/>
  <c r="L153" s="1"/>
  <c r="K151"/>
  <c r="L151" s="1"/>
  <c r="K150"/>
  <c r="L150" s="1"/>
  <c r="K149"/>
  <c r="L149" s="1"/>
  <c r="K148"/>
  <c r="K147"/>
  <c r="L147" s="1"/>
  <c r="K146"/>
  <c r="L146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K135"/>
  <c r="L135" s="1"/>
  <c r="K134"/>
  <c r="L134" s="1"/>
  <c r="K132"/>
  <c r="L132" s="1"/>
  <c r="K131"/>
  <c r="L131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H104"/>
  <c r="K104" s="1"/>
  <c r="L104" s="1"/>
  <c r="F103"/>
  <c r="K103" s="1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D7" i="6"/>
  <c r="K6" i="4"/>
  <c r="K6" i="3"/>
  <c r="L6" i="2"/>
</calcChain>
</file>

<file path=xl/sharedStrings.xml><?xml version="1.0" encoding="utf-8"?>
<sst xmlns="http://schemas.openxmlformats.org/spreadsheetml/2006/main" count="7205" uniqueCount="3712">
  <si>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</si>
  <si>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</si>
  <si>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</si>
  <si>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</si>
  <si>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</si>
  <si>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</si>
  <si>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</si>
  <si>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</si>
  <si>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</si>
  <si>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</si>
  <si>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</si>
  <si>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</si>
  <si>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</si>
  <si>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</si>
  <si>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</si>
  <si>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</si>
  <si>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</si>
  <si>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</si>
  <si>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</si>
  <si>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</si>
  <si>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</si>
  <si>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</si>
  <si>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</si>
  <si>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</si>
  <si>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</si>
  <si>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</si>
  <si>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</si>
  <si>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</si>
  <si>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</si>
  <si>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</si>
  <si>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</si>
  <si>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</si>
  <si>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</si>
  <si>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</si>
  <si>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</si>
  <si>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</si>
  <si>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</si>
  <si>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</si>
  <si>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</si>
  <si>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</si>
  <si>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</si>
  <si>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</si>
  <si>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</si>
  <si>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</si>
  <si>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</si>
  <si>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</si>
  <si>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</si>
  <si>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</si>
  <si>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</si>
  <si>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</si>
  <si>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</si>
  <si>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</si>
  <si>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</si>
  <si>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</si>
  <si>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</si>
  <si>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</si>
  <si>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</si>
  <si>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</si>
  <si>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</si>
  <si>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</si>
  <si>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</si>
  <si>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</si>
  <si>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</si>
  <si>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</si>
  <si>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</si>
  <si>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</si>
  <si>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</si>
  <si>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</si>
  <si>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</si>
  <si>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</si>
  <si>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</si>
  <si>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</si>
  <si>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</si>
  <si>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</si>
  <si>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</si>
  <si>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</si>
  <si>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</si>
  <si>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</si>
  <si>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</si>
  <si>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</si>
  <si>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</si>
  <si>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</si>
  <si>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</si>
  <si>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</si>
  <si>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</si>
  <si>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</si>
  <si>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</si>
  <si>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</si>
  <si>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</si>
  <si>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</si>
  <si>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</si>
  <si>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</si>
  <si>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</si>
  <si>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</si>
  <si>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</si>
  <si>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</si>
  <si>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</si>
  <si>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</si>
  <si>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</si>
  <si>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</si>
  <si>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</si>
  <si>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</si>
  <si>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</si>
  <si>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</si>
  <si>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</si>
  <si>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</si>
  <si>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</si>
  <si>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</si>
  <si>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</si>
  <si>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</si>
  <si>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</si>
  <si>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</si>
  <si>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</si>
  <si>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</si>
  <si>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</si>
  <si>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</si>
  <si>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</si>
  <si>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</si>
  <si>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</si>
  <si>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</si>
  <si>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</si>
  <si>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</si>
  <si>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</si>
  <si>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</si>
  <si>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</si>
  <si>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</si>
  <si>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</si>
  <si>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</si>
  <si>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</si>
  <si>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</si>
  <si>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</si>
  <si>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</si>
  <si>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</si>
  <si>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</si>
  <si>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</si>
  <si>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</si>
  <si>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</si>
  <si>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</si>
  <si>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</si>
  <si>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</si>
  <si>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</si>
  <si>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</si>
  <si>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</si>
  <si>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</si>
  <si>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</si>
  <si>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</si>
  <si>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</si>
  <si>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</si>
  <si>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</si>
  <si>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</si>
  <si>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</si>
  <si>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</si>
  <si>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</si>
  <si>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</si>
  <si>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</si>
  <si>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</si>
  <si>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</si>
  <si>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</si>
  <si>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</si>
  <si>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</si>
  <si>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</si>
  <si>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</si>
  <si>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</si>
  <si>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</si>
  <si>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</si>
  <si>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</si>
  <si>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</si>
  <si>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</si>
  <si>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</si>
  <si>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</si>
  <si>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</si>
  <si>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</si>
  <si>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</si>
  <si>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</si>
  <si>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</si>
  <si>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</si>
  <si>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</si>
  <si>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</si>
  <si>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</si>
  <si>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</si>
  <si>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</si>
  <si>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</si>
  <si>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</si>
  <si>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</si>
  <si>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</si>
  <si>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</si>
  <si>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</si>
  <si>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</si>
  <si>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</si>
  <si>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</si>
  <si>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</si>
  <si>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</si>
  <si>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</si>
  <si>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</si>
  <si>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</si>
  <si>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</si>
  <si>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</si>
  <si>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</si>
  <si>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</si>
  <si>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</si>
  <si>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</si>
  <si>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</si>
  <si>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</si>
  <si>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</si>
  <si>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</si>
  <si>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</si>
  <si>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</si>
  <si>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</si>
  <si>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</si>
  <si>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</si>
  <si>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</si>
  <si>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</si>
  <si>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</si>
  <si>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</si>
  <si>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</si>
  <si>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</si>
  <si>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</si>
  <si>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</si>
  <si>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</si>
  <si>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</si>
  <si>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</si>
  <si>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</si>
  <si>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</si>
  <si>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</si>
  <si>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</si>
  <si>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</si>
  <si>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</si>
  <si>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</si>
  <si>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</si>
  <si>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</si>
  <si>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</si>
  <si>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</si>
  <si>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</si>
  <si>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</si>
  <si>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</si>
  <si>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</si>
  <si>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</si>
  <si>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</si>
  <si>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</si>
  <si>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</si>
  <si>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</si>
  <si>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</si>
  <si>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</si>
  <si>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</si>
  <si>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</si>
  <si>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</si>
  <si>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</si>
  <si>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</si>
  <si>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</si>
  <si>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</si>
  <si>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</si>
  <si>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</si>
  <si>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</si>
  <si>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</si>
  <si>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</si>
  <si>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</si>
  <si>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</si>
  <si>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</si>
  <si>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</si>
  <si>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</si>
  <si>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</si>
  <si>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</si>
  <si>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</si>
  <si>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</si>
  <si>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</si>
  <si>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</si>
  <si>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</si>
  <si>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</si>
  <si>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</si>
  <si>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</si>
  <si>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</si>
  <si>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</si>
  <si>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</si>
  <si>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</si>
  <si>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</si>
  <si>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</si>
  <si>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</si>
  <si>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</si>
  <si>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</si>
  <si>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</si>
  <si>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</si>
  <si>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</si>
  <si>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</si>
  <si>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</si>
  <si>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</si>
  <si>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</si>
  <si>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</si>
  <si>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</si>
  <si>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</si>
  <si>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</si>
  <si>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</si>
  <si>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</si>
  <si>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</si>
  <si>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</si>
  <si>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</si>
  <si>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</si>
  <si>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</si>
  <si>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</si>
  <si>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</si>
  <si>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</si>
  <si>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</si>
  <si>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</si>
  <si>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</si>
  <si>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</si>
  <si>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</si>
  <si>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</si>
  <si>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</si>
  <si>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</si>
  <si>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</si>
  <si>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</si>
  <si>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</si>
  <si>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</si>
  <si>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</si>
  <si>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</si>
  <si>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</si>
  <si>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</si>
  <si>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</si>
  <si>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</si>
  <si>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</si>
  <si>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</si>
  <si>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</si>
  <si>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</si>
  <si>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</si>
  <si>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</si>
  <si>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</si>
  <si>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</si>
  <si>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</si>
  <si>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</si>
  <si>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</si>
  <si>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</si>
  <si>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</si>
  <si>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</si>
  <si>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</si>
  <si>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</si>
  <si>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</si>
  <si>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</si>
  <si>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</si>
  <si>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</si>
  <si>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</si>
  <si>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</si>
  <si>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</si>
  <si>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</si>
  <si>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</si>
  <si>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</si>
  <si>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</si>
  <si>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</si>
  <si>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</si>
  <si>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</si>
  <si>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</si>
  <si>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</si>
  <si>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</si>
  <si>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</si>
  <si>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</si>
  <si>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</si>
  <si>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</si>
  <si>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</si>
  <si>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</si>
  <si>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</si>
  <si>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</si>
  <si>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</si>
  <si>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</si>
  <si>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</si>
  <si>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</si>
  <si>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</si>
  <si>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</si>
  <si>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</si>
  <si>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</si>
  <si>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</si>
  <si>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</si>
  <si>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</si>
  <si>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</si>
  <si>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</si>
  <si>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</si>
  <si>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</si>
  <si>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</si>
  <si>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</si>
  <si>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</si>
  <si>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</si>
  <si>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</si>
  <si>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</si>
  <si>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</si>
  <si>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</si>
  <si>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</si>
  <si>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</si>
  <si>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</si>
  <si>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</si>
  <si>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</si>
  <si>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</si>
  <si>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</si>
  <si>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</si>
  <si>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</si>
  <si>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</si>
  <si>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</si>
  <si>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</si>
  <si>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</si>
  <si>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</si>
  <si>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</si>
  <si>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</si>
  <si>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</si>
  <si>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</si>
  <si>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</si>
  <si>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</si>
  <si>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</si>
  <si>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</si>
  <si>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</si>
  <si>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</si>
  <si>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</si>
  <si>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</si>
  <si>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</si>
  <si>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</si>
  <si>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</si>
  <si>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</si>
  <si>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</si>
  <si>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</si>
  <si>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</si>
  <si>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</si>
  <si>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</si>
  <si>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</si>
  <si>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</si>
  <si>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</si>
  <si>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</si>
  <si>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</si>
  <si>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</si>
  <si>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</si>
  <si>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</si>
  <si>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</si>
  <si>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</si>
  <si>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</si>
  <si>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</si>
  <si>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</si>
  <si>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</si>
  <si>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</si>
  <si>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</si>
  <si>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</si>
  <si>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</si>
  <si>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</si>
  <si>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</si>
  <si>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</si>
  <si>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</si>
  <si>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</si>
  <si>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</si>
  <si>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</si>
  <si>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</si>
  <si>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</si>
  <si>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</si>
  <si>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</si>
  <si>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</si>
  <si>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</si>
  <si>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</si>
  <si>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</si>
  <si>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</si>
  <si>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</si>
  <si>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</si>
  <si>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</si>
  <si>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</si>
  <si>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</si>
  <si>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</si>
  <si>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</si>
  <si>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</si>
  <si>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</si>
  <si>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</si>
  <si>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</si>
  <si>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</si>
  <si>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</si>
  <si>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</si>
  <si>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</si>
  <si>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</si>
  <si>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</si>
  <si>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</si>
  <si>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</si>
  <si>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</si>
  <si>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</si>
  <si>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</si>
  <si>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</si>
  <si>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</si>
  <si>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</si>
  <si>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</si>
  <si>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</si>
  <si>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</si>
  <si>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</si>
  <si>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</si>
  <si>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</si>
  <si>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</si>
  <si>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</si>
  <si>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</si>
  <si>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</si>
  <si>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</si>
  <si>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</si>
  <si>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</si>
  <si>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</si>
  <si>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</si>
  <si>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</si>
  <si>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</si>
  <si>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</si>
  <si>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</si>
  <si>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</si>
  <si>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</si>
  <si>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</si>
  <si>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</si>
  <si>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</si>
  <si>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</si>
  <si>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</si>
  <si>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</si>
  <si>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</si>
  <si>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</si>
  <si>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</si>
  <si>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</si>
  <si>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</si>
  <si>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</si>
  <si>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</si>
  <si>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</si>
  <si>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</si>
  <si>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</si>
  <si>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</si>
  <si>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</si>
  <si>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</si>
  <si>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</si>
  <si>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</si>
  <si>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</si>
  <si>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</si>
  <si>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</si>
  <si>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</si>
  <si>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</si>
  <si>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</si>
  <si>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</si>
  <si>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</si>
  <si>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</si>
  <si>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</si>
  <si>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</si>
  <si>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</si>
  <si>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</si>
  <si>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</si>
  <si>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</si>
  <si>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</si>
  <si>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</si>
  <si>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</si>
  <si>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</si>
  <si>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</si>
  <si>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</si>
  <si>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</si>
  <si>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</si>
  <si>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</si>
  <si>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</si>
  <si>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</si>
  <si>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</si>
  <si>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</si>
  <si>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</si>
  <si>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</si>
  <si>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</si>
  <si>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</si>
  <si>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</si>
  <si>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</si>
  <si>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</si>
  <si>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</si>
  <si>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</si>
  <si>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</si>
  <si>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</si>
  <si>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</si>
  <si>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</si>
  <si>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</si>
  <si>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</si>
  <si>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</si>
  <si>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</si>
  <si>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</si>
  <si>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</si>
  <si>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</si>
  <si>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</si>
  <si>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</si>
  <si>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</si>
  <si>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</si>
  <si>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</si>
  <si>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</si>
  <si>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</si>
  <si>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</si>
  <si>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</si>
  <si>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</si>
  <si>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</si>
  <si>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</si>
  <si>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</si>
  <si>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</si>
  <si>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</si>
  <si>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</si>
  <si>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</si>
  <si>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</si>
  <si>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</si>
  <si>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</si>
  <si>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</si>
  <si>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</si>
  <si>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</si>
  <si>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</si>
  <si>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</si>
  <si>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</si>
  <si>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</si>
  <si>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</si>
  <si>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</si>
  <si>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</si>
  <si>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</si>
  <si>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</si>
  <si>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</si>
  <si>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</si>
  <si>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</si>
  <si>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</si>
  <si>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</si>
  <si>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</si>
  <si>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</si>
  <si>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</si>
  <si>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</si>
  <si>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</si>
  <si>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</si>
  <si>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</si>
  <si>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</si>
  <si>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</si>
  <si>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</si>
  <si>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</si>
  <si>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</si>
  <si>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</si>
  <si>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</si>
  <si>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</si>
  <si>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</si>
  <si>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</si>
  <si>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</si>
  <si>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</si>
  <si>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</si>
  <si>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</si>
  <si>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</si>
  <si>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</si>
  <si>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</si>
  <si>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</si>
  <si>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</si>
  <si>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</si>
  <si>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</si>
  <si>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</si>
  <si>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</si>
  <si>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</si>
  <si>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</si>
  <si>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</si>
  <si>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</si>
  <si>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</si>
  <si>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</si>
  <si>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</si>
  <si>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</si>
  <si>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</si>
  <si>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</si>
  <si>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</si>
  <si>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</si>
  <si>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</si>
  <si>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</si>
  <si>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</si>
  <si>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</si>
  <si>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</si>
  <si>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</si>
  <si>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</si>
  <si>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</si>
  <si>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</si>
  <si>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</si>
  <si>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</si>
  <si>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</si>
  <si>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</si>
  <si>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</si>
  <si>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</si>
  <si>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</si>
  <si>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</si>
  <si>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</si>
  <si>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</si>
  <si>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</si>
  <si>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</si>
  <si>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</si>
  <si>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</si>
  <si>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</si>
  <si>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</si>
  <si>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</si>
  <si>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</si>
  <si>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</si>
  <si>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</si>
  <si>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</si>
  <si>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</si>
  <si>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</si>
  <si>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</si>
  <si>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</si>
  <si>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</si>
  <si>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</si>
  <si>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</si>
  <si>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</si>
  <si>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</si>
  <si>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</si>
  <si>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</si>
  <si>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</si>
  <si>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</si>
  <si>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</si>
  <si>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</si>
  <si>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</si>
  <si>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</si>
  <si>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</si>
  <si>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</si>
  <si>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</si>
  <si>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</si>
  <si>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</si>
  <si>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</si>
  <si>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</si>
  <si>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</si>
  <si>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</si>
  <si>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</si>
  <si>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</si>
  <si>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</si>
  <si>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</si>
  <si>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</si>
  <si>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</si>
  <si>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</si>
  <si>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</si>
  <si>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</si>
  <si>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</si>
  <si>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</si>
  <si>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</si>
  <si>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</si>
  <si>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</si>
  <si>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</si>
  <si>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</si>
  <si>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</si>
  <si>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</si>
  <si>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</si>
  <si>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</si>
  <si>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</si>
  <si>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</si>
  <si>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</si>
  <si>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</si>
  <si>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</si>
  <si>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</si>
  <si>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</si>
  <si>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</si>
  <si>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</si>
  <si>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</si>
  <si>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</si>
  <si>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</si>
  <si>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</si>
  <si>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</si>
  <si>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</si>
  <si>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</si>
  <si>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</si>
  <si>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</si>
  <si>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</si>
  <si>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</si>
  <si>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</si>
  <si>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</si>
  <si>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</si>
  <si>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</si>
  <si>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</si>
  <si>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</si>
  <si>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</si>
  <si>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</si>
  <si>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</si>
  <si>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</si>
  <si>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</si>
  <si>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</si>
  <si>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</si>
  <si>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</si>
  <si>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</si>
  <si>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</si>
  <si>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</si>
  <si>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</si>
  <si>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</si>
  <si>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</si>
  <si>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</si>
  <si>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</si>
  <si>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</si>
  <si>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</si>
  <si>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</si>
  <si>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</si>
  <si>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</si>
  <si>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</si>
  <si>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</si>
  <si>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</si>
  <si>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</si>
  <si>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</si>
  <si>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</si>
  <si>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</si>
  <si>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</si>
  <si>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</si>
  <si>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</si>
  <si>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</si>
  <si>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</si>
  <si>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</si>
  <si>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</si>
  <si>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</si>
  <si>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</si>
  <si>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</si>
  <si>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</si>
  <si>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</si>
  <si>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</si>
  <si>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</si>
  <si>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</si>
  <si>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</si>
  <si>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</si>
  <si>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</si>
  <si>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</si>
  <si>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</si>
  <si>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</si>
  <si>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</si>
  <si>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</si>
  <si>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</si>
  <si>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</si>
  <si>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</si>
  <si>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</si>
  <si>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</si>
  <si>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</si>
  <si>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</si>
  <si>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</si>
  <si>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</si>
  <si>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</si>
  <si>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</si>
  <si>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</si>
  <si>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</si>
  <si>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</si>
  <si>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</si>
  <si>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</si>
  <si>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</si>
  <si>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</si>
  <si>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</si>
  <si>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</si>
  <si>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</si>
  <si>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</si>
  <si>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</si>
  <si>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</si>
  <si>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</si>
  <si>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</si>
  <si>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</si>
  <si>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</si>
  <si>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</si>
  <si>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</si>
  <si>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</si>
  <si>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</si>
  <si>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</si>
  <si>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</si>
  <si>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</si>
  <si>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</si>
  <si>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</si>
  <si>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</si>
  <si>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</si>
  <si>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</si>
  <si>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</si>
  <si>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</si>
  <si>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</si>
  <si>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</si>
  <si>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</si>
  <si>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</si>
  <si>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</si>
  <si>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</si>
  <si>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</si>
  <si>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</si>
  <si>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</si>
  <si>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</si>
  <si>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</si>
  <si>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</si>
  <si>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</si>
  <si>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</si>
  <si>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</si>
  <si>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</si>
  <si>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</si>
  <si>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</si>
  <si>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</si>
  <si>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</si>
  <si>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</si>
  <si>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</si>
  <si>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</si>
  <si>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</si>
  <si>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</si>
  <si>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</si>
  <si>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</si>
  <si>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</si>
  <si>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</si>
  <si>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</si>
  <si>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</si>
  <si>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</si>
  <si>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</si>
  <si>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</si>
  <si>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</si>
  <si>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</si>
  <si>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</si>
  <si>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</si>
  <si>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</si>
  <si>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</si>
  <si>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</si>
  <si>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</si>
  <si>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</si>
  <si>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</si>
  <si>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</si>
  <si>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</si>
  <si>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</si>
  <si>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</si>
  <si>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</si>
  <si>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</si>
  <si>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</si>
  <si>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</si>
  <si>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</si>
  <si>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</si>
  <si>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</si>
  <si>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</si>
  <si>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</si>
  <si>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</si>
  <si>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</si>
  <si>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</si>
  <si>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</si>
  <si>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</si>
  <si>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</si>
  <si>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</si>
  <si>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</si>
  <si>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</si>
  <si>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</si>
  <si>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</si>
  <si>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</si>
  <si>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</si>
  <si>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</si>
  <si>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</si>
  <si>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</si>
  <si>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</si>
  <si>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</si>
  <si>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</si>
  <si>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</si>
  <si>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</si>
  <si>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</si>
  <si>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</si>
  <si>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</si>
  <si>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</si>
  <si>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</si>
  <si>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</si>
  <si>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</si>
  <si>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</si>
  <si>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</si>
  <si>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</si>
  <si>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</si>
  <si>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</si>
  <si>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</si>
  <si>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</si>
  <si>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</si>
  <si>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</si>
  <si>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</si>
  <si>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</si>
  <si>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</si>
  <si>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</si>
  <si>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</si>
  <si>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</si>
  <si>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</si>
  <si>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</si>
  <si>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</si>
  <si>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</si>
  <si>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</si>
  <si>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</si>
  <si>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</si>
  <si>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</si>
  <si>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</si>
  <si>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</si>
  <si>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</si>
  <si>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</si>
  <si>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</si>
  <si>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</si>
  <si>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</si>
  <si>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</si>
  <si>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</si>
  <si>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</si>
  <si>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</si>
  <si>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</si>
  <si>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</si>
  <si>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</si>
  <si>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</si>
  <si>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</si>
  <si>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</si>
  <si>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</si>
  <si>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</si>
  <si>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</si>
  <si>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</si>
  <si>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</si>
  <si>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</si>
  <si>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</si>
  <si>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</si>
  <si>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</si>
  <si>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</si>
  <si>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</si>
  <si>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</si>
  <si>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</si>
  <si>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</si>
  <si>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</si>
  <si>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</si>
  <si>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</si>
  <si>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</si>
  <si>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</si>
  <si>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</si>
  <si>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</si>
  <si>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</si>
  <si>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</si>
  <si>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</si>
  <si>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</si>
  <si>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</si>
  <si>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</si>
  <si>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</si>
  <si>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</si>
  <si>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</si>
  <si>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</si>
  <si>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</si>
  <si>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</si>
  <si>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</si>
  <si>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</si>
  <si>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</si>
  <si>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</si>
  <si>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</si>
  <si>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</si>
  <si>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</si>
  <si>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</si>
  <si>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</si>
  <si>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</si>
  <si>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</si>
  <si>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</si>
  <si>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</si>
  <si>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</si>
  <si>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</si>
  <si>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</si>
  <si>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</si>
  <si>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</si>
  <si>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</si>
  <si>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</si>
  <si>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</si>
  <si>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</si>
  <si>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</si>
  <si>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</si>
  <si>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</si>
  <si>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</si>
  <si>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</si>
  <si>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</si>
  <si>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</si>
  <si>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</si>
  <si>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</si>
  <si>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</si>
  <si>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</si>
  <si>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</si>
  <si>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</si>
  <si>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</si>
  <si>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</si>
  <si>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</si>
  <si>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</si>
  <si>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</si>
  <si>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</si>
  <si>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</si>
  <si>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</si>
  <si>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</si>
  <si>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</si>
  <si>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</si>
  <si>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</si>
  <si>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</si>
  <si>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</si>
  <si>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</si>
  <si>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</si>
  <si>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</si>
  <si>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</si>
  <si>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</si>
  <si>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</si>
  <si>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</si>
  <si>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</si>
  <si>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</si>
  <si>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</si>
  <si>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</si>
  <si>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</si>
  <si>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</si>
  <si>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</si>
  <si>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</si>
  <si>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</si>
  <si>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</si>
  <si>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</si>
  <si>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</si>
  <si>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</si>
  <si>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</si>
  <si>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</si>
  <si>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</si>
  <si>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</si>
  <si>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</si>
  <si>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</si>
  <si>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</si>
  <si>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</si>
  <si>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</si>
  <si>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</si>
  <si>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</si>
  <si>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</si>
  <si>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</si>
  <si>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</si>
  <si>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</si>
  <si>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</si>
  <si>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</si>
  <si>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</si>
  <si>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</si>
  <si>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</si>
  <si>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</si>
  <si>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</si>
  <si>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</si>
  <si>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</si>
  <si>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</si>
  <si>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</si>
  <si>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</si>
  <si>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</si>
  <si>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</si>
  <si>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</si>
  <si>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</si>
  <si>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</si>
  <si>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</si>
  <si>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</si>
  <si>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</si>
  <si>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</si>
  <si>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</si>
  <si>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</si>
  <si>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</si>
  <si>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</si>
  <si>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</si>
  <si>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</si>
  <si>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</si>
  <si>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</si>
  <si>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</si>
  <si>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</si>
  <si>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</si>
  <si>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</si>
  <si>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</si>
  <si>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</si>
  <si>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</si>
  <si>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</si>
  <si>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</si>
  <si>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</si>
  <si>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</si>
  <si>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</si>
  <si>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</si>
  <si>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</si>
  <si>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</si>
  <si>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</si>
  <si>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</si>
  <si>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</si>
  <si>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</si>
  <si>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</si>
  <si>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</si>
  <si>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</si>
  <si>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</si>
  <si>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</si>
  <si>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</si>
  <si>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</si>
  <si>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</si>
  <si>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</si>
  <si>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</si>
  <si>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</si>
  <si>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</si>
  <si>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</si>
  <si>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</si>
  <si>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</si>
  <si>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</si>
  <si>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</si>
  <si>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</si>
  <si>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</si>
  <si>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</si>
  <si>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</si>
  <si>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</si>
  <si>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</si>
  <si>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</si>
  <si>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</si>
  <si>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</si>
  <si>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</si>
  <si>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</si>
  <si>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</si>
  <si>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</si>
  <si>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</si>
  <si>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</si>
  <si>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</si>
  <si>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</si>
  <si>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</si>
  <si>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</si>
  <si>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</si>
  <si>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</si>
  <si>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</si>
  <si>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</si>
  <si>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</si>
  <si>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</si>
  <si>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</si>
  <si>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</si>
  <si>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</si>
  <si>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</si>
  <si>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</si>
  <si>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</si>
  <si>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</si>
  <si>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</si>
  <si>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</si>
  <si>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</si>
  <si>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</si>
  <si>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</si>
  <si>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</si>
  <si>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</si>
  <si>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</si>
  <si>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</si>
  <si>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</si>
  <si>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</si>
  <si>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</si>
  <si>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</si>
  <si>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</si>
  <si>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</si>
  <si>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</si>
  <si>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</si>
  <si>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</si>
  <si>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</si>
  <si>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</si>
  <si>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</si>
  <si>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</si>
  <si>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</si>
  <si>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</si>
  <si>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</si>
  <si>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</si>
  <si>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</si>
  <si>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</si>
  <si>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</si>
  <si>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</si>
  <si>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</si>
  <si>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</si>
  <si>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</si>
  <si>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</si>
  <si>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</si>
  <si>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</si>
  <si>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</si>
  <si>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</si>
  <si>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</si>
  <si>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</si>
  <si>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</si>
  <si>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</si>
  <si>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</si>
  <si>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</si>
  <si>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</si>
  <si>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</si>
  <si>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</si>
  <si>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</si>
  <si>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</si>
  <si>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</si>
  <si>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</si>
  <si>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</si>
  <si>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</si>
  <si>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</si>
  <si>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</si>
  <si>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</si>
  <si>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</si>
  <si>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</si>
  <si>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</si>
  <si>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</si>
  <si>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</si>
  <si>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</si>
  <si>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</si>
  <si>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</si>
  <si>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</si>
  <si>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</si>
  <si>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</si>
  <si>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</si>
  <si>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</si>
  <si>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</si>
  <si>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</si>
  <si>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</si>
  <si>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</si>
  <si>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</si>
  <si>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</si>
  <si>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</si>
  <si>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</si>
  <si>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</si>
  <si>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</si>
  <si>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</si>
  <si>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</si>
  <si>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</si>
  <si>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</si>
  <si>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</si>
  <si>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</si>
  <si>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</si>
  <si>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</si>
  <si>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</si>
  <si>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</si>
  <si>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</si>
  <si>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</si>
  <si>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</si>
  <si>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</si>
  <si>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</si>
  <si>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</si>
  <si>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</si>
  <si>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</si>
  <si>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</si>
  <si>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</si>
  <si>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</si>
  <si>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</si>
  <si>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</si>
  <si>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</si>
  <si>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</si>
  <si>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</si>
  <si>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</si>
  <si>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</si>
  <si>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</si>
  <si>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</si>
  <si>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</si>
  <si>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</si>
  <si>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</si>
  <si>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</si>
  <si>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</si>
  <si>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</si>
  <si>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</si>
  <si>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</si>
  <si>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</si>
  <si>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</si>
  <si>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</si>
  <si>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</si>
  <si>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</si>
  <si>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</si>
  <si>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</si>
  <si>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</si>
  <si>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</si>
  <si>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</si>
  <si>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</si>
  <si>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</si>
  <si>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</si>
  <si>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</si>
  <si>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</si>
  <si>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</si>
  <si>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</si>
  <si>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</si>
  <si>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</si>
  <si>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</si>
  <si>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</si>
  <si>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</si>
  <si>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</si>
  <si>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</si>
  <si>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</si>
  <si>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</si>
  <si>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</si>
  <si>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</si>
  <si>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</si>
  <si>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</si>
  <si>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</si>
  <si>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</si>
  <si>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</si>
  <si>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</si>
  <si>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</si>
  <si>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</si>
  <si>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</si>
  <si>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</si>
  <si>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</si>
  <si>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</si>
  <si>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</si>
  <si>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</si>
  <si>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</si>
  <si>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</si>
  <si>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</si>
  <si>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</si>
  <si>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</si>
  <si>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</si>
  <si>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</si>
  <si>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</si>
  <si>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</si>
  <si>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</si>
  <si>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</si>
  <si>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</si>
  <si>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</si>
  <si>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</si>
  <si>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</si>
  <si>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</si>
  <si>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</si>
  <si>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</si>
  <si>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</si>
  <si>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</si>
  <si>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</si>
  <si>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</si>
  <si>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</si>
  <si>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</si>
  <si>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</si>
  <si>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</si>
  <si>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</si>
  <si>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</si>
  <si>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</si>
  <si>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</si>
  <si>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</si>
  <si>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</si>
  <si>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</si>
  <si>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</si>
  <si>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</si>
  <si>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</si>
  <si>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</si>
  <si>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</si>
  <si>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</si>
  <si>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</si>
  <si>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</si>
  <si>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</si>
  <si>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</si>
  <si>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</si>
  <si>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</si>
  <si>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</si>
  <si>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</si>
  <si>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</si>
  <si>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</si>
  <si>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</si>
  <si>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</si>
  <si>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</si>
  <si>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</si>
  <si>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</si>
  <si>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</si>
  <si>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</si>
  <si>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</si>
  <si>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</si>
  <si>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</si>
  <si>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</si>
  <si>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</si>
  <si>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</si>
  <si>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</si>
  <si>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</si>
  <si>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</si>
  <si>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</si>
  <si>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</si>
  <si>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</si>
  <si>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</si>
  <si>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</si>
  <si>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</si>
  <si>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</si>
  <si>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</si>
  <si>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</si>
  <si>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</si>
  <si>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</si>
  <si>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</si>
  <si>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</si>
  <si>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</si>
  <si>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</si>
  <si>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</si>
  <si>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</si>
  <si>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</si>
  <si>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</si>
  <si>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</si>
  <si>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</si>
  <si>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</si>
  <si>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</si>
  <si>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</si>
  <si>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</si>
  <si>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</si>
  <si>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</si>
  <si>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</si>
  <si>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</si>
  <si>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</si>
  <si>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</si>
  <si>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</si>
  <si>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</si>
  <si>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</si>
  <si>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</si>
  <si>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</si>
  <si>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</si>
  <si>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</si>
  <si>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</si>
  <si>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</si>
  <si>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</si>
  <si>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</si>
  <si>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</si>
  <si>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</si>
  <si>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</si>
  <si>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</si>
  <si>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</si>
  <si>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</si>
  <si>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</si>
  <si>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</si>
  <si>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</si>
  <si>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</si>
  <si>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</si>
  <si>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</si>
  <si>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</si>
  <si>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</si>
  <si>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</si>
  <si>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</si>
  <si>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</si>
  <si>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</si>
  <si>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</si>
  <si>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</si>
  <si>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</si>
  <si>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</si>
  <si>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</si>
  <si>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</si>
  <si>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</si>
  <si>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</si>
  <si>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</si>
  <si>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</si>
  <si>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</si>
  <si>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</si>
  <si>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</si>
  <si>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</si>
  <si>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</si>
  <si>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</si>
  <si>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</si>
  <si>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</si>
  <si>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</si>
  <si>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</si>
  <si>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</si>
  <si>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</si>
  <si>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</si>
  <si>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</si>
  <si>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</si>
  <si>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</si>
  <si>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</si>
  <si>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</si>
  <si>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</si>
  <si>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</si>
  <si>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</si>
  <si>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</si>
  <si>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</si>
  <si>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</si>
  <si>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</si>
  <si>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</si>
  <si>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</si>
  <si>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</si>
  <si>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</si>
  <si>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</si>
  <si>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</si>
  <si>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</si>
  <si>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</si>
  <si>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</si>
  <si>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</si>
  <si>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</si>
  <si>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</si>
  <si>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</si>
  <si>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</si>
  <si>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</si>
  <si>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</si>
  <si>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</si>
  <si>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</si>
  <si>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</si>
  <si>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</si>
  <si>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</si>
  <si>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</si>
  <si>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</si>
  <si>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</si>
  <si>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</si>
  <si>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</si>
  <si>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</si>
  <si>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</si>
  <si>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</si>
  <si>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</si>
  <si>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</si>
  <si>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</si>
  <si>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</si>
  <si>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</si>
  <si>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</si>
  <si>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</si>
  <si>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</si>
  <si>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</si>
  <si>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</si>
  <si>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</si>
  <si>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</si>
  <si>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</si>
  <si>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</si>
  <si>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</si>
  <si>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</si>
  <si>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</si>
  <si>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</si>
  <si>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</si>
  <si>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</si>
  <si>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</si>
  <si>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</si>
  <si>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</si>
  <si>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</si>
  <si>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</si>
  <si>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</si>
  <si>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</si>
  <si>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</si>
  <si>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</si>
  <si>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</si>
  <si>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</si>
  <si>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</si>
  <si>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</si>
  <si>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</si>
  <si>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</si>
  <si>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</si>
  <si>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</si>
  <si>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</si>
  <si>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</si>
  <si>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</si>
  <si>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</si>
  <si>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</si>
  <si>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</si>
  <si>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</si>
  <si>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</si>
  <si>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</si>
  <si>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</si>
  <si>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</si>
  <si>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</si>
  <si>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</si>
  <si>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</si>
  <si>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</si>
  <si>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</si>
  <si>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</si>
  <si>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</si>
  <si>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</si>
  <si>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</si>
  <si>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</si>
  <si>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</si>
  <si>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</si>
  <si>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</si>
  <si>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</si>
  <si>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</si>
  <si>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</si>
  <si>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</si>
  <si>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</si>
  <si>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</si>
  <si>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</si>
  <si>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</si>
  <si>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</si>
  <si>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</si>
  <si>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</si>
  <si>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</si>
  <si>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</si>
  <si>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</si>
  <si>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</si>
  <si>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</si>
  <si>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</si>
  <si>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</si>
  <si>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</si>
  <si>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</si>
  <si>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</si>
  <si>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</si>
  <si>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</si>
  <si>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</si>
  <si>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</si>
  <si>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</si>
  <si>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</si>
  <si>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</si>
  <si>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</si>
  <si>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</si>
  <si>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</si>
  <si>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</si>
  <si>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</si>
  <si>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</si>
  <si>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</si>
  <si>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</si>
  <si>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</si>
  <si>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</si>
  <si>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</si>
  <si>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</si>
  <si>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</si>
  <si>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</si>
  <si>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</si>
  <si>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</si>
  <si>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</si>
  <si>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</si>
  <si>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</si>
  <si>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</si>
  <si>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</si>
  <si>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</si>
  <si>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</si>
  <si>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</si>
  <si>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</si>
  <si>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</si>
  <si>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</si>
  <si>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</si>
  <si>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</si>
  <si>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</si>
  <si>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</si>
  <si>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</si>
  <si>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</si>
  <si>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</si>
  <si>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</si>
  <si>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</si>
  <si>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</si>
  <si>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</si>
  <si>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</si>
  <si>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</si>
  <si>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</si>
  <si>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</si>
  <si>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</si>
  <si>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</si>
  <si>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</si>
  <si>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</si>
  <si>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</si>
  <si>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</si>
  <si>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</si>
  <si>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</si>
  <si>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</si>
  <si>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</si>
  <si>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</si>
  <si>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</si>
  <si>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</si>
  <si>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</si>
  <si>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</si>
  <si>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</si>
  <si>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</si>
  <si>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</si>
  <si>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</si>
  <si>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</si>
  <si>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</si>
  <si>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</si>
  <si>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</si>
  <si>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</si>
  <si>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</si>
  <si>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</si>
  <si>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</si>
  <si>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</si>
  <si>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</si>
  <si>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</si>
  <si>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</si>
  <si>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</si>
  <si>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</si>
  <si>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</si>
  <si>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</si>
  <si>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</si>
  <si>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</si>
  <si>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</si>
  <si>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</si>
  <si>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</si>
  <si>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</si>
  <si>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</si>
  <si>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</si>
  <si>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</si>
  <si>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</si>
  <si>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</si>
  <si>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</si>
  <si>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</si>
  <si>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</si>
  <si>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</si>
  <si>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</si>
  <si>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</si>
  <si>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</si>
  <si>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</si>
  <si>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</si>
  <si>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</si>
  <si>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</si>
  <si>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</si>
  <si>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</si>
  <si>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</si>
  <si>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</si>
  <si>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</si>
  <si>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</si>
  <si>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</si>
  <si>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</si>
  <si>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</si>
  <si>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</si>
  <si>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</si>
  <si>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</si>
  <si>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</si>
  <si>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</si>
  <si>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</si>
  <si>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</si>
  <si>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</si>
  <si>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</si>
  <si>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</si>
  <si>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</si>
  <si>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</si>
  <si>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</si>
  <si>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</si>
  <si>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</si>
  <si>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</si>
  <si>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</si>
  <si>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</si>
  <si>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</si>
  <si>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</si>
  <si>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</si>
  <si>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</si>
  <si>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</si>
  <si>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</si>
  <si>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</si>
  <si>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</si>
  <si>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</si>
  <si>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</si>
  <si>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</si>
  <si>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</si>
  <si>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</si>
  <si>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</si>
  <si>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</si>
  <si>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</si>
  <si>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</si>
  <si>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</si>
  <si>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</si>
  <si>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</si>
  <si>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</si>
  <si>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</si>
  <si>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</si>
  <si>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</si>
  <si>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</si>
  <si>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</si>
  <si>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</si>
  <si>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</si>
  <si>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</si>
  <si>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</si>
  <si>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</si>
  <si>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</si>
  <si>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</si>
  <si>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</si>
  <si>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</si>
  <si>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</si>
  <si>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</si>
  <si>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</si>
  <si>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</si>
  <si>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</si>
  <si>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</si>
  <si>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</si>
  <si>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</si>
  <si>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</si>
  <si>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</si>
  <si>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</si>
  <si>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</si>
  <si>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</si>
  <si>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</si>
  <si>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</si>
  <si>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</si>
  <si>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</si>
  <si>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</si>
  <si>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</si>
  <si>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</si>
  <si>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</si>
  <si>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</si>
  <si>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</si>
  <si>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</si>
  <si>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</si>
  <si>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</si>
  <si>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</si>
  <si>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</si>
  <si>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</si>
  <si>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</si>
  <si>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</si>
  <si>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</si>
  <si>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</si>
  <si>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</si>
  <si>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</si>
  <si>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</si>
  <si>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</si>
  <si>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</si>
  <si>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</si>
  <si>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</si>
  <si>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</si>
  <si>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</si>
  <si>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</si>
  <si>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</si>
  <si>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</si>
  <si>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</si>
  <si>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</si>
  <si>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</si>
  <si>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</si>
  <si>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</si>
  <si>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</si>
  <si>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</si>
  <si>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</si>
  <si>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</si>
  <si>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</si>
  <si>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</si>
  <si>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</si>
  <si>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</si>
  <si>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</si>
  <si>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</si>
  <si>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</si>
  <si>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</si>
  <si>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</si>
  <si>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</si>
  <si>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</si>
  <si>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</si>
  <si>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</si>
  <si>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</si>
  <si>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</si>
  <si>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</si>
  <si>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</si>
  <si>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</si>
  <si>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</si>
  <si>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</si>
  <si>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</si>
  <si>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</si>
  <si>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</si>
  <si>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</si>
  <si>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</si>
  <si>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</si>
  <si>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</si>
  <si>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</si>
  <si>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</si>
  <si>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</si>
  <si>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</si>
  <si>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</si>
  <si>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</si>
  <si>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</si>
  <si>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</si>
  <si>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</si>
  <si>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</si>
  <si>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</si>
  <si>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</si>
  <si>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</si>
  <si>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</si>
  <si>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</si>
  <si>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</si>
  <si>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</si>
  <si>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</si>
  <si>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</si>
  <si>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</si>
  <si>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</si>
  <si>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</si>
  <si>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</si>
  <si>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</si>
  <si>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</si>
  <si>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</si>
  <si>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</si>
  <si>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</si>
  <si>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</si>
  <si>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</si>
  <si>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</si>
  <si>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</si>
  <si>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</si>
  <si>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</si>
  <si>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</si>
  <si>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</si>
  <si>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</si>
  <si>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</si>
  <si>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</si>
  <si>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</si>
  <si>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</si>
  <si>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</si>
  <si>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</si>
  <si>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</si>
  <si>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</si>
  <si>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</si>
  <si>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</si>
  <si>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</si>
  <si>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</si>
  <si>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</si>
  <si>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</si>
  <si>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</si>
  <si>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</si>
  <si>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</si>
  <si>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</si>
  <si>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</si>
  <si>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</si>
  <si>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</si>
  <si>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</si>
  <si>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</si>
  <si>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</si>
  <si>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</si>
  <si>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</si>
  <si>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</si>
  <si>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</si>
  <si>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</si>
  <si>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</si>
  <si>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</si>
  <si>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</si>
  <si>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</si>
  <si>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</si>
  <si>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</si>
  <si>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</si>
  <si>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</si>
  <si>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</si>
  <si>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</si>
  <si>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</si>
  <si>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</si>
  <si>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</si>
  <si>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</si>
  <si>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</si>
  <si>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</si>
  <si>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</si>
  <si>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</si>
  <si>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</si>
  <si>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</si>
  <si>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</si>
  <si>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</si>
  <si>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</si>
  <si>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</si>
  <si>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</si>
  <si>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</si>
  <si>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</si>
  <si>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</si>
  <si>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</si>
  <si>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</si>
  <si>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</si>
  <si>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</si>
  <si>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</si>
  <si>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</si>
  <si>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</si>
  <si>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</si>
  <si>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</si>
  <si>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</si>
  <si>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</si>
  <si>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</si>
  <si>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</si>
  <si>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</si>
  <si>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</si>
  <si>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</si>
  <si>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</si>
  <si>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</si>
  <si>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</si>
  <si>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</si>
  <si>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</si>
  <si>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</si>
  <si>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</si>
  <si>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</si>
  <si>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</si>
  <si>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</si>
  <si>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</si>
  <si>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</si>
  <si>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</si>
  <si>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</si>
  <si>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</si>
  <si>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</si>
  <si>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</si>
  <si>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</si>
  <si>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</si>
  <si>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</si>
  <si>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</si>
  <si>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</si>
  <si>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</si>
  <si>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</si>
  <si>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</si>
  <si>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</si>
  <si>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</si>
  <si>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</si>
  <si>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</si>
  <si>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</si>
  <si>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</si>
  <si>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</si>
  <si>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</si>
  <si>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</si>
  <si>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</si>
  <si>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</si>
  <si>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</si>
  <si>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</si>
  <si>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</si>
  <si>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</si>
  <si>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</si>
  <si>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</si>
  <si>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</si>
  <si>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</si>
  <si>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</si>
  <si>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</si>
  <si>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</si>
  <si>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</si>
  <si>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</si>
  <si>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</si>
  <si>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</si>
  <si>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</si>
  <si>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</si>
  <si>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</si>
  <si>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</si>
  <si>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</si>
  <si>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</si>
  <si>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</si>
  <si>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</si>
  <si>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</si>
  <si>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</si>
  <si>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</si>
  <si>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</si>
  <si>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</si>
  <si>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</si>
  <si>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</si>
  <si>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</si>
  <si>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</si>
  <si>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</si>
  <si>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</si>
  <si>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</si>
  <si>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</si>
  <si>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</si>
  <si>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</si>
  <si>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</si>
  <si>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</si>
  <si>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</si>
  <si>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</si>
  <si>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</si>
  <si>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</si>
  <si>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</si>
  <si>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</si>
  <si>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</si>
  <si>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</si>
  <si>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</si>
  <si>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</si>
  <si>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</si>
  <si>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</si>
  <si>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</si>
  <si>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</si>
  <si>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</si>
  <si>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</si>
  <si>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</si>
  <si>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</si>
  <si>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</si>
  <si>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</si>
  <si>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</si>
  <si>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</si>
  <si>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</si>
  <si>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</si>
  <si>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</si>
  <si>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</si>
  <si>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</si>
  <si>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</si>
  <si>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</si>
  <si>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</si>
  <si>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</si>
  <si>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</si>
  <si>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</si>
  <si>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</si>
  <si>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</si>
  <si>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</si>
  <si>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</si>
  <si>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</si>
  <si>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</si>
  <si>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</si>
  <si>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</si>
  <si>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</si>
  <si>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</si>
  <si>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</si>
  <si>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</si>
  <si>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</si>
  <si>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</si>
  <si>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</si>
  <si>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</si>
  <si>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</si>
  <si>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</si>
  <si>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</si>
  <si>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</si>
  <si>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</si>
  <si>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</si>
  <si>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</si>
  <si>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</si>
  <si>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</si>
  <si>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</si>
  <si>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</si>
  <si>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</si>
  <si>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</si>
  <si>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</si>
  <si>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</si>
  <si>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</si>
  <si>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</si>
  <si>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</si>
  <si>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</si>
  <si>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</si>
  <si>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</si>
  <si>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</si>
  <si>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</si>
  <si>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</si>
  <si>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</si>
  <si>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</si>
  <si>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</si>
  <si>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</si>
  <si>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</si>
  <si>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</si>
  <si>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</si>
  <si>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</si>
  <si>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</si>
  <si>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</si>
  <si>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</si>
  <si>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</si>
  <si>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</si>
  <si>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</si>
  <si>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</si>
  <si>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</si>
  <si>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</si>
  <si>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</si>
  <si>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</si>
  <si>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</si>
  <si>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</si>
  <si>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</si>
  <si>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</si>
  <si>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</si>
  <si>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</si>
  <si>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</si>
  <si>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</si>
  <si>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</si>
  <si>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</si>
  <si>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</si>
  <si>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</si>
  <si>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</si>
  <si>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</si>
  <si>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</si>
  <si>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</si>
  <si>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</si>
  <si>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</si>
  <si>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</si>
  <si>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</si>
  <si>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</si>
  <si>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</si>
  <si>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</si>
  <si>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</si>
  <si>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</si>
  <si>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</si>
  <si>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</si>
  <si>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</si>
  <si>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</si>
  <si>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</si>
  <si>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</si>
  <si>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</si>
  <si>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</si>
  <si>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</si>
  <si>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</si>
  <si>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</si>
  <si>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</si>
  <si>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</si>
  <si>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</si>
  <si>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</si>
  <si>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</si>
  <si>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</si>
  <si>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</si>
  <si>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</si>
  <si>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</si>
  <si>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</si>
  <si>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</si>
  <si>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</si>
  <si>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</si>
  <si>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</si>
  <si>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</si>
  <si>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</si>
  <si>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</si>
  <si>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</si>
  <si>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</si>
  <si>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</si>
  <si>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</si>
  <si>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</si>
  <si>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</si>
  <si>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</si>
  <si>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</si>
  <si>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</si>
  <si>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</si>
  <si>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</si>
  <si>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</si>
  <si>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</si>
  <si>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</si>
  <si>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</si>
  <si>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</si>
  <si>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</si>
  <si>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</si>
  <si>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</si>
  <si>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</si>
  <si>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</si>
  <si>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</si>
  <si>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</si>
  <si>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</si>
  <si>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</si>
  <si>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</si>
  <si>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</si>
  <si>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</si>
  <si>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</si>
  <si>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</si>
  <si>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</si>
  <si>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</si>
  <si>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</si>
  <si>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</si>
  <si>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</si>
  <si>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</si>
  <si>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</si>
  <si>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</si>
  <si>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</si>
  <si>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</si>
  <si>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</si>
  <si>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</si>
  <si>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</si>
  <si>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</si>
  <si>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</si>
  <si>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</si>
  <si>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</si>
  <si>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</si>
  <si>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</si>
  <si>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</si>
  <si>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</si>
  <si>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</si>
  <si>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</si>
  <si>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</si>
  <si>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</si>
  <si>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</si>
  <si>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</si>
  <si>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</si>
  <si>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</si>
  <si>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</si>
  <si>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</si>
  <si>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</si>
  <si>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</si>
  <si>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</si>
  <si>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</si>
  <si>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</si>
  <si>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</si>
  <si>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</si>
  <si>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</si>
  <si>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</si>
  <si>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</si>
  <si>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</si>
  <si>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</si>
  <si>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</si>
  <si>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</si>
  <si>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</si>
  <si>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</si>
  <si>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</si>
  <si>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</si>
  <si>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</si>
  <si>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</si>
  <si>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</si>
  <si>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</si>
  <si>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</si>
  <si>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</si>
  <si>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</si>
  <si>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</si>
  <si>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</si>
  <si>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</si>
  <si>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</si>
  <si>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</si>
  <si>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</si>
  <si>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</si>
  <si>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</si>
  <si>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</si>
  <si>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</si>
  <si>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</si>
  <si>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</si>
  <si>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</si>
  <si>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</si>
  <si>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</si>
  <si>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</si>
  <si>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</si>
  <si>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</si>
  <si>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</si>
  <si>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</si>
  <si>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</si>
  <si>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</si>
  <si>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</si>
  <si>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</si>
  <si>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</si>
  <si>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</si>
  <si>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</si>
  <si>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</si>
  <si>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</si>
  <si>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</si>
  <si>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</si>
  <si>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</si>
  <si>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</si>
  <si>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</si>
  <si>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</si>
  <si>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</si>
  <si>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</si>
  <si>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</si>
  <si>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</si>
  <si>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</si>
  <si>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</si>
  <si>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</si>
  <si>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</si>
  <si>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</si>
  <si>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</si>
  <si>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</si>
  <si>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</si>
  <si>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</si>
  <si>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</si>
  <si>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</si>
  <si>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</si>
  <si>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</si>
  <si>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</si>
  <si>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</si>
  <si>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</si>
  <si>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</si>
  <si>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</si>
  <si>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</si>
  <si>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</si>
  <si>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</si>
  <si>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</si>
  <si>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</si>
  <si>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</si>
  <si>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</si>
  <si>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</si>
  <si>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</si>
  <si>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</si>
  <si>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</si>
  <si>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</si>
  <si>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</si>
  <si>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</si>
  <si>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</si>
  <si>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</si>
  <si>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</si>
  <si>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</si>
  <si>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</si>
  <si>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</si>
  <si>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</si>
  <si>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</si>
  <si>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</si>
  <si>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</si>
  <si>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</si>
  <si>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</si>
  <si>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</si>
  <si>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</si>
  <si>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</si>
  <si>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</si>
  <si>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</si>
  <si>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</si>
  <si>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</si>
  <si>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</si>
  <si>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</si>
  <si>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</si>
  <si>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</si>
  <si>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</si>
  <si>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</si>
  <si>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</si>
  <si>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</si>
  <si>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</si>
  <si>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</si>
  <si>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</si>
  <si>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</si>
  <si>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</si>
  <si>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</si>
  <si>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</si>
  <si>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</si>
  <si>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</si>
  <si>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</si>
  <si>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</si>
  <si>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</si>
  <si>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</si>
  <si>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</si>
  <si>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</si>
  <si>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</si>
  <si>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</si>
  <si>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</si>
  <si>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</si>
  <si>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</si>
  <si>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</si>
  <si>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</si>
  <si>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</si>
  <si>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</si>
  <si>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</si>
  <si>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</si>
  <si>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</si>
  <si>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</si>
  <si>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</si>
  <si>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</si>
  <si>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</si>
  <si>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</si>
  <si>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</si>
  <si>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</si>
  <si>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</si>
  <si>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</si>
  <si>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</si>
  <si>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</si>
  <si>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</si>
  <si>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</si>
  <si>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</si>
  <si>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</si>
  <si>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</si>
  <si>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</si>
  <si>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</si>
  <si>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</si>
  <si>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</si>
  <si>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</si>
  <si>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</si>
  <si>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</si>
  <si>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</si>
  <si>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</si>
  <si>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</si>
  <si>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</si>
  <si>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</si>
  <si>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</si>
  <si>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</si>
  <si>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</si>
  <si>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</si>
  <si>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</si>
  <si>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</si>
  <si>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</si>
  <si>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</si>
  <si>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</si>
  <si>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</si>
  <si>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</si>
  <si>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</si>
  <si>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</si>
  <si>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</si>
  <si>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</si>
  <si>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</si>
  <si>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</si>
  <si>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</si>
  <si>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</si>
  <si>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</si>
  <si>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</si>
  <si>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</si>
  <si>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</si>
  <si>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</si>
  <si>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</si>
  <si>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</si>
  <si>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</si>
  <si>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</si>
  <si>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</si>
  <si>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</si>
  <si>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</si>
  <si>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</si>
  <si>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</si>
  <si>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</si>
  <si>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</si>
  <si>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</si>
  <si>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</si>
  <si>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</si>
  <si>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</si>
  <si>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</si>
  <si>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</si>
  <si>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</si>
  <si>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</si>
  <si>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</si>
  <si>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</si>
  <si>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</si>
  <si>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</si>
  <si>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</si>
  <si>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</si>
  <si>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</si>
  <si>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</si>
  <si>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</si>
  <si>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</si>
  <si>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</si>
  <si>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</si>
  <si>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</si>
  <si>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</si>
  <si>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</si>
  <si>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</si>
  <si>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</si>
  <si>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</si>
  <si>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</si>
  <si>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</si>
  <si>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</si>
  <si>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</si>
  <si>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</si>
  <si>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</si>
  <si>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</si>
  <si>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</si>
  <si>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</si>
  <si>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</si>
  <si>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</si>
  <si>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</si>
  <si>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</si>
  <si>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</si>
  <si>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</si>
  <si>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</si>
  <si>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</si>
  <si>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</si>
  <si>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</si>
  <si>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</si>
  <si>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</si>
  <si>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</si>
  <si>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</si>
  <si>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</si>
  <si>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</si>
  <si>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</si>
  <si>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</si>
  <si>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</si>
  <si>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</si>
  <si>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</si>
  <si>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</si>
  <si>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</si>
  <si>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</si>
  <si>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</si>
  <si>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</si>
  <si>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</si>
  <si>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</si>
  <si>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</si>
  <si>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</si>
  <si>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</si>
  <si>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</si>
  <si>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</si>
  <si>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</si>
  <si>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</si>
  <si>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</si>
  <si>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</si>
  <si>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</si>
  <si>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</si>
  <si>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</si>
  <si>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</si>
  <si>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</si>
  <si>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</si>
  <si>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</si>
  <si>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</si>
  <si>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</si>
  <si>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</si>
  <si>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</si>
  <si>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</si>
  <si>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</si>
  <si>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</si>
  <si>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</si>
  <si>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</si>
  <si>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</si>
  <si>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</si>
  <si>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</si>
  <si>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</si>
  <si>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</si>
  <si>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</si>
  <si>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</si>
  <si>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</si>
  <si>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</si>
  <si>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</si>
  <si>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</si>
  <si>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</si>
  <si>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</si>
  <si>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</si>
  <si>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</si>
  <si>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</si>
  <si>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</si>
  <si>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</si>
  <si>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</si>
  <si>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</si>
  <si>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</si>
  <si>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</si>
  <si>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</si>
  <si>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</si>
  <si>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</si>
  <si>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</si>
  <si>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</si>
  <si>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</si>
  <si>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</si>
  <si>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</si>
  <si>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</si>
  <si>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</si>
  <si>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</si>
  <si>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</si>
  <si>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</si>
  <si>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</si>
  <si>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</si>
  <si>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</si>
  <si>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</si>
  <si>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</si>
  <si>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</si>
  <si>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</si>
  <si>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</si>
  <si>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</si>
  <si>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</si>
  <si>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</si>
  <si>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</si>
  <si>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</si>
  <si>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</si>
  <si>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</si>
  <si>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</si>
  <si>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</si>
  <si>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</si>
  <si>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</si>
  <si>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</si>
  <si>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</si>
  <si>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</si>
  <si>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</si>
  <si>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</si>
  <si>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</si>
  <si>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</si>
  <si>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</si>
  <si>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</si>
  <si>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</si>
  <si>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</si>
  <si>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</si>
  <si>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</si>
  <si>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</si>
  <si>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</si>
  <si>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</si>
  <si>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</si>
  <si>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</si>
  <si>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</si>
  <si>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</si>
  <si>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</si>
  <si>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</si>
  <si>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</si>
  <si>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</si>
  <si>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</si>
  <si>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</si>
  <si>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</si>
  <si>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</si>
  <si>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</si>
  <si>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</si>
  <si>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</si>
  <si>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</si>
  <si>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</si>
  <si>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</si>
  <si>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</si>
  <si>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</si>
  <si>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</si>
  <si>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</si>
  <si>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</si>
  <si>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</si>
  <si>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</si>
  <si>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</si>
  <si>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</si>
  <si>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</si>
  <si>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</si>
  <si>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</si>
  <si>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</si>
  <si>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</si>
  <si>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</si>
  <si>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</si>
  <si>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</si>
  <si>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</si>
  <si>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</si>
  <si>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</si>
  <si>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</si>
  <si>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</si>
  <si>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</si>
  <si>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</si>
  <si>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</si>
  <si>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</si>
  <si>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</si>
  <si>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</si>
  <si>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</si>
  <si>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</si>
  <si>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</si>
  <si>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</si>
  <si>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</si>
  <si>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</si>
  <si>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</si>
  <si>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</si>
  <si>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</si>
  <si>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</si>
  <si>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</si>
  <si>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</si>
  <si>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</si>
  <si>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</si>
  <si>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</si>
  <si>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</si>
  <si>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</si>
  <si>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</si>
  <si>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</si>
  <si>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</si>
  <si>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</si>
  <si>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</si>
  <si>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</si>
  <si>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</si>
  <si>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</si>
  <si>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</si>
  <si>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</si>
  <si>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</si>
  <si>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</si>
  <si>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</si>
  <si>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</si>
  <si>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</si>
  <si>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</si>
  <si>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</si>
  <si>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</si>
  <si>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</si>
  <si>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</si>
  <si>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</si>
  <si>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</si>
  <si>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</si>
  <si>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</si>
  <si>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</si>
  <si>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</si>
  <si>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</si>
  <si>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</si>
  <si>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</si>
  <si>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</si>
  <si>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</si>
  <si>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</si>
  <si>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</si>
  <si>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</si>
  <si>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</si>
  <si>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</si>
  <si>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</si>
  <si>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</si>
  <si>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</si>
  <si>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</si>
  <si>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</si>
  <si>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</si>
  <si>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</si>
  <si>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</si>
  <si>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</si>
  <si>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</si>
  <si>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</si>
  <si>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</si>
  <si>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</si>
  <si>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</si>
  <si>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</si>
  <si>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</si>
  <si>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</si>
  <si>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</si>
  <si>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</si>
  <si>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</si>
  <si>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</si>
  <si>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</si>
  <si>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</si>
  <si>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</si>
  <si>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</si>
  <si>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</si>
  <si>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</si>
  <si>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</si>
  <si>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</si>
  <si>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</si>
  <si>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</si>
  <si>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</si>
  <si>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</si>
  <si>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</si>
  <si>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</si>
  <si>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</si>
  <si>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</si>
  <si>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</si>
  <si>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</si>
  <si>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</si>
  <si>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</si>
  <si>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</si>
  <si>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</si>
  <si>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</si>
  <si>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</si>
  <si>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</si>
  <si>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</si>
  <si>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</si>
  <si>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</si>
  <si>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</si>
  <si>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</si>
  <si>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</si>
  <si>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</si>
  <si>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</si>
  <si>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</si>
  <si>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</si>
  <si>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</si>
  <si>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</si>
  <si>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</si>
  <si>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</si>
  <si>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</si>
  <si>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</si>
  <si>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</si>
  <si>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</si>
  <si>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</si>
  <si>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</si>
  <si>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</si>
  <si>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</si>
  <si>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</si>
  <si>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</si>
  <si>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</si>
  <si>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</si>
  <si>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</si>
  <si>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</si>
  <si>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</si>
  <si>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</si>
  <si>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</si>
  <si>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</si>
  <si>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</si>
  <si>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</si>
  <si>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</si>
  <si>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</si>
  <si>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</si>
  <si>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</si>
  <si>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</si>
  <si>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</si>
  <si>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</si>
  <si>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</si>
  <si>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</si>
  <si>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</si>
  <si>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</si>
  <si>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</si>
  <si>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</si>
  <si>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</si>
  <si>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</si>
  <si>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</si>
  <si>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</si>
  <si>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</si>
  <si>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</si>
  <si>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</si>
  <si>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</si>
  <si>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</si>
  <si>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</si>
  <si>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</si>
  <si>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</si>
  <si>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</si>
  <si>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</si>
  <si>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</si>
  <si>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</si>
  <si>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</si>
  <si>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</si>
  <si>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</si>
  <si>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</si>
  <si>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</si>
  <si>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</si>
  <si>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</si>
  <si>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</si>
  <si>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</si>
  <si>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</si>
  <si>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</si>
  <si>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</si>
  <si>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</si>
  <si>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</si>
  <si>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</si>
  <si>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</si>
  <si>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</si>
  <si>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</si>
  <si>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</si>
  <si>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</si>
  <si>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</si>
  <si>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</si>
  <si>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</si>
  <si>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</si>
  <si>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</si>
  <si>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</si>
  <si>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</si>
  <si>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</si>
  <si>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</si>
  <si>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</si>
  <si>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</si>
  <si>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</si>
  <si>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</si>
  <si>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</si>
  <si>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</si>
  <si>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</si>
  <si>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</si>
  <si>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</si>
  <si>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</si>
  <si>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</si>
  <si>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</si>
  <si>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</si>
  <si>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</si>
  <si>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</si>
  <si>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</si>
  <si>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</si>
  <si>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</si>
  <si>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</si>
  <si>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</si>
  <si>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</si>
  <si>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</si>
  <si>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</si>
  <si>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</si>
  <si>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</si>
  <si>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</si>
  <si>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</si>
  <si>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</si>
  <si>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</si>
  <si>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</si>
  <si>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</si>
  <si>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</si>
  <si>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</si>
  <si>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</si>
  <si>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</si>
  <si>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</si>
  <si>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</si>
  <si>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</si>
  <si>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</si>
  <si>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</si>
  <si>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</si>
  <si>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</si>
  <si>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</si>
  <si>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</si>
  <si>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</si>
  <si>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</si>
  <si>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</si>
  <si>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</si>
  <si>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</si>
  <si>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</si>
  <si>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</si>
  <si>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</si>
  <si>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</si>
  <si>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</si>
  <si>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</si>
  <si>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</si>
  <si>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</si>
  <si>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</si>
  <si>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</si>
  <si>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</si>
  <si>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</si>
  <si>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</si>
  <si>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</si>
  <si>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</si>
  <si>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</si>
  <si>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</si>
  <si>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</si>
  <si>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</si>
  <si>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</si>
  <si>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</si>
  <si>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</si>
  <si>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</si>
  <si>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</si>
  <si>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</si>
  <si>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</si>
  <si>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</si>
  <si>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</si>
  <si>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</si>
  <si>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</si>
  <si>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</si>
  <si>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</si>
  <si>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</si>
  <si>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</si>
  <si>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</si>
  <si>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</si>
  <si>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</si>
  <si>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</si>
  <si>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</si>
  <si>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</si>
  <si>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</si>
  <si>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</si>
  <si>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</si>
  <si>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</si>
  <si>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</si>
  <si>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</si>
  <si>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</si>
  <si>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</si>
  <si>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</si>
  <si>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</si>
  <si>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</si>
  <si>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</si>
  <si>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</si>
  <si>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</si>
  <si>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</si>
  <si>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</si>
  <si>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</si>
  <si>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</si>
  <si>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</si>
  <si>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</si>
  <si>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</si>
  <si>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</si>
  <si>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</si>
  <si>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</si>
  <si>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</si>
  <si>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</si>
  <si>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</si>
  <si>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</si>
  <si>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</si>
  <si>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</si>
  <si>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</si>
  <si>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</si>
  <si>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</si>
  <si>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</si>
  <si>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</si>
  <si>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</si>
  <si>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</si>
  <si>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</si>
  <si>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</si>
  <si>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</si>
  <si>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</si>
  <si>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</si>
  <si>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</si>
  <si>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</si>
  <si>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</si>
  <si>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</si>
  <si>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</si>
  <si>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</si>
  <si>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</si>
  <si>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</si>
  <si>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</si>
  <si>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</si>
  <si>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</si>
  <si>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</si>
  <si>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</si>
  <si>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</si>
  <si>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</si>
  <si>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</si>
  <si>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</si>
  <si>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</si>
  <si>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</si>
  <si>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</si>
  <si>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</si>
  <si>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</si>
  <si>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</si>
  <si>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</si>
  <si>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</si>
  <si>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</si>
  <si>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</si>
  <si>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</si>
  <si>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</si>
  <si>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</si>
  <si>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</si>
  <si>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</si>
  <si>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</si>
  <si>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</si>
  <si>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</si>
  <si>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</si>
  <si>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</si>
  <si>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</si>
  <si>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</si>
  <si>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</si>
  <si>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</si>
  <si>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</si>
  <si>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</si>
  <si>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</si>
  <si>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</si>
  <si>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</si>
  <si>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</si>
  <si>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</si>
  <si>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</si>
  <si>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</si>
  <si>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</si>
  <si>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</si>
  <si>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</si>
  <si>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</si>
  <si>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</si>
  <si>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</si>
  <si>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</si>
  <si>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</si>
  <si>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</si>
  <si>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</si>
  <si>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</si>
  <si>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</si>
  <si>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</si>
  <si>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</si>
  <si>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</si>
  <si>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</si>
  <si>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</si>
  <si>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</si>
  <si>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</si>
  <si>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</si>
  <si>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</si>
  <si>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</si>
  <si>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</si>
  <si>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</si>
  <si>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</si>
  <si>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</si>
  <si>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</si>
  <si>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</si>
  <si>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</si>
  <si>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</si>
  <si>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</si>
  <si>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</si>
  <si>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</si>
  <si>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</si>
  <si>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</si>
  <si>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</si>
  <si>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</si>
  <si>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</si>
  <si>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</si>
  <si>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</si>
  <si>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</si>
  <si>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</si>
  <si>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</si>
  <si>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</si>
  <si>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</si>
  <si>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</si>
  <si>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</si>
  <si>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</si>
  <si>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</si>
  <si>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</si>
  <si>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</si>
  <si>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</si>
  <si>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</si>
  <si>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</si>
  <si>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</si>
  <si>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</si>
  <si>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</si>
  <si>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</si>
  <si>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</si>
  <si>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</si>
  <si>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</si>
  <si>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</si>
  <si>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</si>
  <si>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</si>
  <si>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</si>
  <si>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</si>
  <si>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</si>
  <si>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</si>
  <si>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</si>
  <si>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</si>
  <si>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</si>
  <si>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</si>
  <si>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</si>
  <si>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</si>
  <si>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</si>
  <si>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</si>
  <si>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</si>
  <si>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</si>
  <si>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</si>
  <si>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</si>
  <si>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</si>
  <si>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</si>
  <si>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</si>
  <si>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</si>
  <si>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</si>
  <si>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</si>
  <si>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</si>
  <si>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</si>
  <si>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</si>
  <si>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</si>
  <si>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</si>
  <si>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</si>
  <si>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</si>
  <si>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</si>
  <si>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</si>
  <si>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</si>
  <si>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</si>
  <si>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</si>
  <si>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</si>
  <si>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</si>
  <si>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</si>
  <si>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</si>
  <si>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</si>
  <si>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</si>
  <si>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</si>
  <si>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</si>
  <si>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</si>
  <si>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</si>
  <si>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</si>
  <si>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</si>
  <si>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</si>
  <si>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</si>
  <si>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</si>
  <si>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</si>
  <si>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</si>
  <si>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</si>
  <si>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</si>
  <si>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</si>
  <si>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</si>
  <si>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</si>
  <si>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</si>
  <si>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</si>
  <si>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</si>
  <si>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</si>
  <si>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</si>
  <si>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</si>
  <si>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</si>
  <si>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</si>
  <si>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</si>
  <si>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</si>
  <si>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</si>
  <si>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</si>
  <si>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</si>
  <si>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</si>
  <si>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</si>
  <si>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</si>
  <si>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</si>
  <si>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</si>
  <si>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</si>
  <si>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</si>
  <si>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</si>
  <si>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</si>
  <si>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</si>
  <si>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</si>
  <si>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</si>
  <si>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</si>
  <si>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</si>
  <si>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</si>
  <si>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</si>
  <si>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</si>
  <si>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</si>
  <si>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</si>
  <si>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</si>
  <si>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</si>
  <si>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</si>
  <si>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</si>
  <si>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</si>
  <si>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</si>
  <si>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</si>
  <si>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</si>
  <si>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</si>
  <si>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</si>
  <si>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</si>
  <si>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</si>
  <si>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</si>
  <si>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</si>
  <si>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</si>
  <si>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</si>
  <si>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</si>
  <si>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</si>
  <si>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</si>
  <si>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</si>
  <si>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</si>
  <si>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</si>
  <si>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</si>
  <si>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</si>
  <si>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</si>
  <si>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</si>
  <si>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</si>
  <si>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</si>
  <si>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</si>
  <si>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</si>
  <si>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</si>
  <si>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</si>
  <si>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</si>
  <si>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</si>
  <si>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</si>
  <si>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</si>
  <si>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</si>
  <si>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</si>
  <si>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</si>
  <si>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</si>
  <si>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</si>
  <si>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</si>
  <si>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</si>
  <si>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</si>
  <si>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</si>
  <si>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</si>
  <si>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</si>
  <si>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</si>
  <si>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</si>
  <si>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</si>
  <si>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</si>
  <si>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</si>
  <si>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</si>
  <si>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</si>
  <si>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</si>
  <si>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</si>
  <si>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</si>
  <si>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</si>
  <si>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</si>
  <si>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</si>
  <si>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</si>
  <si>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</si>
  <si>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</si>
  <si>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</si>
  <si>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</si>
  <si>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</si>
  <si>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</si>
  <si>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</si>
  <si>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</si>
  <si>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</si>
  <si>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</si>
  <si>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</si>
  <si>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</si>
  <si>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</si>
  <si>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</si>
  <si>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</si>
  <si>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</si>
  <si>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</si>
  <si>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</si>
  <si>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</si>
  <si>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</si>
  <si>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</si>
  <si>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</si>
  <si>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</si>
  <si>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</si>
  <si>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</si>
  <si>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</si>
  <si>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</si>
  <si>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</si>
  <si>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</si>
  <si>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</si>
  <si>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</si>
  <si>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</si>
  <si>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</si>
  <si>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</si>
  <si>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</si>
  <si>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</si>
  <si>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</si>
  <si>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</si>
  <si>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</si>
  <si>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</si>
  <si>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</si>
  <si>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</si>
  <si>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</si>
  <si>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</si>
  <si>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</si>
  <si>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</si>
  <si>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</si>
  <si>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</si>
  <si>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</si>
  <si>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</si>
  <si>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</si>
  <si>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</si>
  <si>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</si>
  <si>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</si>
  <si>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</si>
  <si>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</si>
  <si>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</si>
  <si>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</si>
  <si>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</si>
  <si>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</si>
  <si>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</si>
  <si>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</si>
  <si>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</si>
  <si>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</si>
  <si>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</si>
  <si>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</si>
  <si>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</si>
  <si>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</si>
  <si>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</si>
  <si>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</si>
  <si>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</si>
  <si>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</si>
  <si>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</si>
  <si>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</si>
  <si>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</si>
  <si>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</si>
  <si>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</si>
  <si>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</si>
  <si>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</si>
  <si>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</si>
  <si>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</si>
  <si>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</si>
  <si>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</si>
  <si>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</si>
  <si>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</si>
  <si>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</si>
  <si>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</si>
  <si>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</si>
  <si>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</si>
  <si>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</si>
  <si>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</si>
  <si>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</si>
  <si>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</si>
  <si>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</si>
  <si>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</si>
  <si>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</si>
  <si>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</si>
  <si>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</si>
  <si>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</si>
  <si>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</si>
  <si>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</si>
  <si>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</si>
  <si>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</si>
  <si>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</si>
  <si>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</si>
  <si>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</si>
  <si>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</si>
  <si>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</si>
  <si>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</si>
  <si>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</si>
  <si>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</si>
  <si>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</si>
  <si>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</si>
  <si>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</si>
  <si>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</si>
  <si>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</si>
  <si>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</si>
  <si>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</si>
  <si>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</si>
  <si>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</si>
  <si>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</si>
  <si>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</si>
  <si>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</si>
  <si>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</si>
  <si>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</si>
  <si>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</si>
  <si>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</si>
  <si>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</si>
  <si>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</si>
  <si>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</si>
  <si>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</si>
  <si>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</si>
  <si>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</si>
  <si>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</si>
  <si>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</si>
  <si>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</si>
  <si>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</si>
  <si>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</si>
  <si>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</si>
  <si>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</si>
  <si>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</si>
  <si>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</si>
  <si>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</si>
  <si>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</si>
  <si>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</si>
  <si>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</si>
  <si>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</si>
  <si>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</si>
  <si>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</si>
  <si>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</si>
  <si>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</si>
  <si>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</si>
  <si>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</si>
  <si>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</si>
  <si>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</si>
  <si>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</si>
  <si>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</si>
  <si>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</si>
  <si>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</si>
  <si>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</si>
  <si>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</si>
  <si>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</si>
  <si>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</si>
  <si>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</si>
  <si>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</si>
  <si>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</si>
  <si>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</si>
  <si>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</si>
  <si>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</si>
  <si>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</si>
  <si>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</si>
  <si>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</si>
  <si>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</si>
  <si>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</si>
  <si>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</si>
  <si>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</si>
  <si>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</si>
  <si>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</si>
  <si>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</si>
  <si>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</si>
  <si>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</si>
  <si>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</si>
  <si>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</si>
  <si>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</si>
  <si>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</si>
  <si>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</si>
  <si>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</si>
  <si>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</si>
  <si>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</si>
  <si>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</si>
  <si>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</si>
  <si>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</si>
  <si>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</si>
  <si>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</si>
  <si>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</si>
  <si>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</si>
  <si>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</si>
  <si>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</si>
  <si>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</si>
  <si>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</si>
  <si>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</si>
  <si>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</si>
  <si>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</si>
  <si>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</si>
  <si>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</si>
  <si>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</si>
  <si>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</si>
  <si>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</si>
  <si>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</si>
  <si>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</si>
  <si>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</si>
  <si>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</si>
  <si>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</si>
  <si>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</si>
  <si>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</si>
  <si>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</si>
  <si>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</si>
  <si>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</si>
  <si>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</si>
  <si>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</si>
  <si>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</si>
  <si>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</si>
  <si>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</si>
  <si>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</si>
  <si>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</si>
  <si>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</si>
  <si>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</si>
  <si>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</si>
  <si>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</si>
  <si>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</si>
  <si>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</si>
  <si>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</si>
  <si>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</si>
  <si>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</si>
  <si>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</si>
  <si>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</si>
  <si>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</si>
  <si>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</si>
  <si>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</si>
  <si>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</si>
  <si>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</si>
  <si>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</si>
  <si>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</si>
  <si>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</si>
  <si>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</si>
  <si>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</si>
  <si>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</si>
  <si>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</si>
  <si>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</si>
  <si>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</si>
  <si>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</si>
  <si>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</si>
  <si>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</si>
  <si>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</si>
  <si>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</si>
  <si>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</si>
  <si>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</si>
  <si>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</si>
  <si>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</si>
  <si>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</si>
  <si>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</si>
  <si>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</si>
  <si>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</si>
  <si>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</si>
  <si>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</si>
  <si>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</si>
  <si>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</si>
  <si>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</si>
  <si>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</si>
  <si>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</si>
  <si>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</si>
  <si>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</si>
  <si>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</si>
  <si>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</si>
  <si>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</si>
  <si>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</si>
  <si>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</si>
  <si>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</si>
  <si>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</si>
  <si>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</si>
  <si>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</si>
  <si>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</si>
  <si>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</si>
  <si>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</si>
  <si>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</si>
  <si>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</si>
  <si>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</si>
  <si>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</si>
  <si>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</si>
  <si>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</si>
  <si>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</si>
  <si>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</si>
  <si>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</si>
  <si>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</si>
  <si>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</si>
  <si>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</si>
  <si>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</si>
  <si>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</si>
  <si>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</si>
  <si>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</si>
  <si>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</si>
  <si>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</si>
  <si>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</si>
  <si>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</si>
  <si>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</si>
  <si>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</si>
  <si>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</si>
  <si>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</si>
  <si>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</si>
  <si>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</si>
  <si>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</si>
  <si>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</si>
  <si>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</si>
  <si>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</si>
  <si>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</si>
  <si>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</si>
  <si>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</si>
  <si>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</si>
  <si>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</si>
  <si>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</si>
  <si>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</si>
  <si>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</si>
  <si>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</si>
  <si>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</si>
  <si>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</si>
  <si>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</si>
  <si>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</si>
  <si>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</si>
  <si>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</si>
  <si>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</si>
  <si>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</si>
  <si>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</si>
  <si>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</si>
  <si>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</si>
  <si>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</si>
  <si>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</si>
  <si>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</si>
  <si>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</si>
  <si>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</si>
  <si>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</si>
  <si>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</si>
  <si>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</si>
  <si>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</si>
  <si>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</si>
  <si>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</si>
  <si>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</si>
  <si>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</si>
  <si>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</si>
  <si>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</si>
  <si>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</si>
  <si>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</si>
  <si>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</si>
  <si>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</si>
  <si>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</si>
  <si>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</si>
  <si>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</si>
  <si>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</si>
  <si>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</si>
  <si>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</si>
  <si>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</si>
  <si>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</si>
  <si>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</si>
  <si>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</si>
  <si>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</si>
  <si>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</si>
  <si>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</si>
  <si>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</si>
  <si>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</si>
  <si>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</si>
  <si>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</si>
  <si>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</si>
  <si>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</si>
  <si>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</si>
  <si>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</si>
  <si>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</si>
  <si>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</si>
  <si>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</si>
  <si>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</si>
  <si>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</si>
  <si>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</si>
  <si>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</si>
  <si>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</si>
  <si>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</si>
  <si>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3980-4020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</si>
  <si>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</si>
  <si>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</si>
  <si>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</si>
  <si>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</si>
  <si>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</si>
  <si>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</si>
  <si>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</si>
  <si>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</si>
  <si>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</si>
  <si>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</si>
  <si>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</si>
  <si>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</si>
  <si>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</si>
  <si>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</si>
  <si>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</si>
  <si>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</si>
  <si>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</si>
  <si>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</si>
  <si>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152-155</t>
  </si>
  <si>
    <t>336-330</t>
  </si>
  <si>
    <t>375-385</t>
  </si>
  <si>
    <t>Apollo Pipes Limited</t>
  </si>
  <si>
    <t>SAMEER GUPTA</t>
  </si>
  <si>
    <t>Justdial Ltd.</t>
  </si>
  <si>
    <t>TOWER RESEARCH CAPITAL MARKETS INDIA PRIVATE LIMITED</t>
  </si>
  <si>
    <t>GRAVITON RESEARCH CAPITAL LLP</t>
  </si>
  <si>
    <t>RBL Bank Limited</t>
  </si>
  <si>
    <t>1900-2000</t>
  </si>
  <si>
    <t>Profit of Rs.8/-</t>
  </si>
  <si>
    <t>1695-1715</t>
  </si>
  <si>
    <t>1950-2000</t>
  </si>
  <si>
    <t>1900-1920</t>
  </si>
  <si>
    <t>2100-2150</t>
  </si>
  <si>
    <t>827-833</t>
  </si>
  <si>
    <t>900-930</t>
  </si>
  <si>
    <t>ALEXANDER</t>
  </si>
  <si>
    <t>KAHAR NIKLESH KANAIYABHAI</t>
  </si>
  <si>
    <t>1930-1960</t>
  </si>
  <si>
    <t>2200-2250</t>
  </si>
  <si>
    <t>2880-2910</t>
  </si>
  <si>
    <t>3150-3250</t>
  </si>
  <si>
    <t>1380-1385</t>
  </si>
  <si>
    <t>Loss of Rs.45/-</t>
  </si>
  <si>
    <t>1195-1205</t>
  </si>
  <si>
    <t>1260-1270</t>
  </si>
  <si>
    <t>Profit of Rs.3.5/-</t>
  </si>
  <si>
    <t>340-341</t>
  </si>
  <si>
    <t>360-363</t>
  </si>
  <si>
    <t>AVANTEL</t>
  </si>
  <si>
    <t>GUTTIKONDA VARA LAKSHMI</t>
  </si>
  <si>
    <t>VELDI RAMBABU</t>
  </si>
  <si>
    <t>CBPL</t>
  </si>
  <si>
    <t>BEELINE BROKING LIMITED</t>
  </si>
  <si>
    <t>VIRAL MALAYBHAI BHOW</t>
  </si>
  <si>
    <t>ARJUN KAUSHIK</t>
  </si>
  <si>
    <t>SSPNFIN</t>
  </si>
  <si>
    <t>OMKAR RAJEEV GADRE</t>
  </si>
  <si>
    <t>ALPHA LEON ENTERPRISES LLP</t>
  </si>
  <si>
    <t>Asian Hotels (North) Ltd</t>
  </si>
  <si>
    <t>SATYA PRAKASH BAGLA</t>
  </si>
  <si>
    <t>Gammon Infrastructure Pro</t>
  </si>
  <si>
    <t>CONSOLIDATED INFRASTRUCTURE COMPANY PVT. LTD</t>
  </si>
  <si>
    <t>Hindustan Unilever Ltd</t>
  </si>
  <si>
    <t>SOCIETE GENERALE</t>
  </si>
  <si>
    <t>Sobha Limited</t>
  </si>
  <si>
    <t>ANAMUDI REAL ESTATES LLP</t>
  </si>
  <si>
    <t>SUMIT  DHANUKA</t>
  </si>
  <si>
    <t>Class B shares (Series 1)</t>
  </si>
  <si>
    <t>PRAWEEN AGRAWAL (HUF)</t>
  </si>
  <si>
    <t>HORLICKS LIMITED</t>
  </si>
  <si>
    <t>GLAXOSMITHKLINE PTE LTD</t>
  </si>
  <si>
    <t>SAUDI ARABIAN MONETARY AUTHORITY</t>
  </si>
  <si>
    <t>RELCAPITAL LTD- Depo Set</t>
  </si>
  <si>
    <t>SWAPNIL MEHTA</t>
  </si>
  <si>
    <t>Profit of Rs.11.50/-</t>
  </si>
  <si>
    <t>Profit of Rs.13/-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</si>
</sst>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1" sqref="D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80" t="s">
        <v>16</v>
      </c>
      <c r="B9" s="482" t="s">
        <v>17</v>
      </c>
      <c r="C9" s="482" t="s">
        <v>18</v>
      </c>
      <c r="D9" s="275" t="s">
        <v>19</v>
      </c>
      <c r="E9" s="275" t="s">
        <v>20</v>
      </c>
      <c r="F9" s="477" t="s">
        <v>21</v>
      </c>
      <c r="G9" s="478"/>
      <c r="H9" s="479"/>
      <c r="I9" s="477" t="s">
        <v>22</v>
      </c>
      <c r="J9" s="478"/>
      <c r="K9" s="479"/>
      <c r="L9" s="275"/>
      <c r="M9" s="282"/>
      <c r="N9" s="282"/>
      <c r="O9" s="282"/>
    </row>
    <row r="10" spans="1:15" ht="59.25" customHeight="1">
      <c r="A10" s="481"/>
      <c r="B10" s="483" t="s">
        <v>17</v>
      </c>
      <c r="C10" s="483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19505.3</v>
      </c>
      <c r="E11" s="304">
        <v>19516.216666666664</v>
      </c>
      <c r="F11" s="316">
        <v>19289.083333333328</v>
      </c>
      <c r="G11" s="316">
        <v>19072.866666666665</v>
      </c>
      <c r="H11" s="316">
        <v>18845.73333333333</v>
      </c>
      <c r="I11" s="316">
        <v>19732.433333333327</v>
      </c>
      <c r="J11" s="316">
        <v>19959.566666666666</v>
      </c>
      <c r="K11" s="316">
        <v>20175.783333333326</v>
      </c>
      <c r="L11" s="303">
        <v>19743.349999999999</v>
      </c>
      <c r="M11" s="303">
        <v>19300</v>
      </c>
      <c r="N11" s="320">
        <v>1354480</v>
      </c>
      <c r="O11" s="321">
        <v>-0.10908522848733002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9204.25</v>
      </c>
      <c r="E12" s="317">
        <v>9207.1666666666661</v>
      </c>
      <c r="F12" s="318">
        <v>9149.9333333333325</v>
      </c>
      <c r="G12" s="318">
        <v>9095.6166666666668</v>
      </c>
      <c r="H12" s="318">
        <v>9038.3833333333332</v>
      </c>
      <c r="I12" s="318">
        <v>9261.4833333333318</v>
      </c>
      <c r="J12" s="318">
        <v>9318.7166666666653</v>
      </c>
      <c r="K12" s="318">
        <v>9373.033333333331</v>
      </c>
      <c r="L12" s="305">
        <v>9264.4</v>
      </c>
      <c r="M12" s="305">
        <v>9152.85</v>
      </c>
      <c r="N12" s="320">
        <v>8603175</v>
      </c>
      <c r="O12" s="321">
        <v>1.6986869752555565E-2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13340</v>
      </c>
      <c r="E13" s="317">
        <v>13358.333333333334</v>
      </c>
      <c r="F13" s="318">
        <v>13227.666666666668</v>
      </c>
      <c r="G13" s="318">
        <v>13115.333333333334</v>
      </c>
      <c r="H13" s="318">
        <v>12984.666666666668</v>
      </c>
      <c r="I13" s="318">
        <v>13470.666666666668</v>
      </c>
      <c r="J13" s="318">
        <v>13601.333333333336</v>
      </c>
      <c r="K13" s="318">
        <v>13713.666666666668</v>
      </c>
      <c r="L13" s="305">
        <v>13489</v>
      </c>
      <c r="M13" s="305">
        <v>13246</v>
      </c>
      <c r="N13" s="320">
        <v>2100</v>
      </c>
      <c r="O13" s="321">
        <v>-2.3255813953488372E-2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1143.8</v>
      </c>
      <c r="E14" s="317">
        <v>1159.4833333333333</v>
      </c>
      <c r="F14" s="318">
        <v>1123.9666666666667</v>
      </c>
      <c r="G14" s="318">
        <v>1104.1333333333334</v>
      </c>
      <c r="H14" s="318">
        <v>1068.6166666666668</v>
      </c>
      <c r="I14" s="318">
        <v>1179.3166666666666</v>
      </c>
      <c r="J14" s="318">
        <v>1214.8333333333335</v>
      </c>
      <c r="K14" s="318">
        <v>1234.6666666666665</v>
      </c>
      <c r="L14" s="305">
        <v>1195</v>
      </c>
      <c r="M14" s="305">
        <v>1139.6500000000001</v>
      </c>
      <c r="N14" s="320">
        <v>1550000</v>
      </c>
      <c r="O14" s="321">
        <v>-0.10363173721952348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134.9</v>
      </c>
      <c r="E15" s="317">
        <v>133.70000000000002</v>
      </c>
      <c r="F15" s="318">
        <v>131.70000000000005</v>
      </c>
      <c r="G15" s="318">
        <v>128.50000000000003</v>
      </c>
      <c r="H15" s="318">
        <v>126.50000000000006</v>
      </c>
      <c r="I15" s="318">
        <v>136.90000000000003</v>
      </c>
      <c r="J15" s="318">
        <v>138.89999999999998</v>
      </c>
      <c r="K15" s="318">
        <v>142.10000000000002</v>
      </c>
      <c r="L15" s="305">
        <v>135.69999999999999</v>
      </c>
      <c r="M15" s="305">
        <v>130.5</v>
      </c>
      <c r="N15" s="320">
        <v>17916000</v>
      </c>
      <c r="O15" s="321">
        <v>6.7024128686327079E-4</v>
      </c>
    </row>
    <row r="16" spans="1:15" ht="15">
      <c r="A16" s="278">
        <v>6</v>
      </c>
      <c r="B16" s="405" t="s">
        <v>40</v>
      </c>
      <c r="C16" s="278" t="s">
        <v>42</v>
      </c>
      <c r="D16" s="317">
        <v>283.3</v>
      </c>
      <c r="E16" s="317">
        <v>279.61666666666667</v>
      </c>
      <c r="F16" s="318">
        <v>273.83333333333337</v>
      </c>
      <c r="G16" s="318">
        <v>264.36666666666667</v>
      </c>
      <c r="H16" s="318">
        <v>258.58333333333337</v>
      </c>
      <c r="I16" s="318">
        <v>289.08333333333337</v>
      </c>
      <c r="J16" s="318">
        <v>294.86666666666667</v>
      </c>
      <c r="K16" s="318">
        <v>304.33333333333337</v>
      </c>
      <c r="L16" s="305">
        <v>285.39999999999998</v>
      </c>
      <c r="M16" s="305">
        <v>270.14999999999998</v>
      </c>
      <c r="N16" s="320">
        <v>38112500</v>
      </c>
      <c r="O16" s="321">
        <v>8.5340037046837784E-3</v>
      </c>
    </row>
    <row r="17" spans="1:15" ht="15">
      <c r="A17" s="278">
        <v>7</v>
      </c>
      <c r="B17" s="405" t="s">
        <v>43</v>
      </c>
      <c r="C17" s="278" t="s">
        <v>44</v>
      </c>
      <c r="D17" s="317">
        <v>30.65</v>
      </c>
      <c r="E17" s="317">
        <v>30.75</v>
      </c>
      <c r="F17" s="318">
        <v>30.3</v>
      </c>
      <c r="G17" s="318">
        <v>29.95</v>
      </c>
      <c r="H17" s="318">
        <v>29.5</v>
      </c>
      <c r="I17" s="318">
        <v>31.1</v>
      </c>
      <c r="J17" s="318">
        <v>31.550000000000004</v>
      </c>
      <c r="K17" s="318">
        <v>31.900000000000002</v>
      </c>
      <c r="L17" s="305">
        <v>31.2</v>
      </c>
      <c r="M17" s="305">
        <v>30.4</v>
      </c>
      <c r="N17" s="320">
        <v>61420000</v>
      </c>
      <c r="O17" s="321">
        <v>9.0356497453589618E-3</v>
      </c>
    </row>
    <row r="18" spans="1:15" ht="15">
      <c r="A18" s="278">
        <v>8</v>
      </c>
      <c r="B18" s="405" t="s">
        <v>45</v>
      </c>
      <c r="C18" s="278" t="s">
        <v>46</v>
      </c>
      <c r="D18" s="317">
        <v>558.4</v>
      </c>
      <c r="E18" s="317">
        <v>563.26666666666665</v>
      </c>
      <c r="F18" s="318">
        <v>552.08333333333326</v>
      </c>
      <c r="G18" s="318">
        <v>545.76666666666665</v>
      </c>
      <c r="H18" s="318">
        <v>534.58333333333326</v>
      </c>
      <c r="I18" s="318">
        <v>569.58333333333326</v>
      </c>
      <c r="J18" s="318">
        <v>580.76666666666665</v>
      </c>
      <c r="K18" s="318">
        <v>587.08333333333326</v>
      </c>
      <c r="L18" s="305">
        <v>574.45000000000005</v>
      </c>
      <c r="M18" s="305">
        <v>556.95000000000005</v>
      </c>
      <c r="N18" s="320">
        <v>1040800</v>
      </c>
      <c r="O18" s="321">
        <v>-4.3382352941176469E-2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167.55</v>
      </c>
      <c r="E19" s="317">
        <v>167.93333333333337</v>
      </c>
      <c r="F19" s="318">
        <v>165.71666666666673</v>
      </c>
      <c r="G19" s="318">
        <v>163.88333333333335</v>
      </c>
      <c r="H19" s="318">
        <v>161.66666666666671</v>
      </c>
      <c r="I19" s="318">
        <v>169.76666666666674</v>
      </c>
      <c r="J19" s="318">
        <v>171.98333333333338</v>
      </c>
      <c r="K19" s="318">
        <v>173.81666666666675</v>
      </c>
      <c r="L19" s="305">
        <v>170.15</v>
      </c>
      <c r="M19" s="305">
        <v>166.1</v>
      </c>
      <c r="N19" s="320">
        <v>18690000</v>
      </c>
      <c r="O19" s="321">
        <v>-7.452339688041594E-2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1274.2</v>
      </c>
      <c r="E20" s="317">
        <v>1290.7333333333333</v>
      </c>
      <c r="F20" s="318">
        <v>1251.4666666666667</v>
      </c>
      <c r="G20" s="318">
        <v>1228.7333333333333</v>
      </c>
      <c r="H20" s="318">
        <v>1189.4666666666667</v>
      </c>
      <c r="I20" s="318">
        <v>1313.4666666666667</v>
      </c>
      <c r="J20" s="318">
        <v>1352.7333333333336</v>
      </c>
      <c r="K20" s="318">
        <v>1375.4666666666667</v>
      </c>
      <c r="L20" s="305">
        <v>1330</v>
      </c>
      <c r="M20" s="305">
        <v>1268</v>
      </c>
      <c r="N20" s="320">
        <v>1043000</v>
      </c>
      <c r="O20" s="321">
        <v>5.4600606673407485E-2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89.5</v>
      </c>
      <c r="E21" s="317">
        <v>88.666666666666671</v>
      </c>
      <c r="F21" s="318">
        <v>86.733333333333348</v>
      </c>
      <c r="G21" s="318">
        <v>83.966666666666683</v>
      </c>
      <c r="H21" s="318">
        <v>82.03333333333336</v>
      </c>
      <c r="I21" s="318">
        <v>91.433333333333337</v>
      </c>
      <c r="J21" s="318">
        <v>93.366666666666646</v>
      </c>
      <c r="K21" s="318">
        <v>96.133333333333326</v>
      </c>
      <c r="L21" s="305">
        <v>90.6</v>
      </c>
      <c r="M21" s="305">
        <v>85.9</v>
      </c>
      <c r="N21" s="320">
        <v>5788000</v>
      </c>
      <c r="O21" s="321">
        <v>-3.194514132798127E-2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45.25</v>
      </c>
      <c r="E22" s="317">
        <v>46.066666666666663</v>
      </c>
      <c r="F22" s="318">
        <v>44.183333333333323</v>
      </c>
      <c r="G22" s="318">
        <v>43.11666666666666</v>
      </c>
      <c r="H22" s="318">
        <v>41.23333333333332</v>
      </c>
      <c r="I22" s="318">
        <v>47.133333333333326</v>
      </c>
      <c r="J22" s="318">
        <v>49.016666666666666</v>
      </c>
      <c r="K22" s="318">
        <v>50.083333333333329</v>
      </c>
      <c r="L22" s="305">
        <v>47.95</v>
      </c>
      <c r="M22" s="305">
        <v>45</v>
      </c>
      <c r="N22" s="320">
        <v>41132000</v>
      </c>
      <c r="O22" s="321">
        <v>3.7220092798063348E-2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1597.9</v>
      </c>
      <c r="E23" s="317">
        <v>1587.8999999999999</v>
      </c>
      <c r="F23" s="318">
        <v>1548.9999999999998</v>
      </c>
      <c r="G23" s="318">
        <v>1500.1</v>
      </c>
      <c r="H23" s="318">
        <v>1461.1999999999998</v>
      </c>
      <c r="I23" s="318">
        <v>1636.7999999999997</v>
      </c>
      <c r="J23" s="318">
        <v>1675.6999999999998</v>
      </c>
      <c r="K23" s="318">
        <v>1724.5999999999997</v>
      </c>
      <c r="L23" s="305">
        <v>1626.8</v>
      </c>
      <c r="M23" s="305">
        <v>1539</v>
      </c>
      <c r="N23" s="320">
        <v>5523900</v>
      </c>
      <c r="O23" s="321">
        <v>0.10211288681391034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649.5</v>
      </c>
      <c r="E24" s="317">
        <v>655.98333333333335</v>
      </c>
      <c r="F24" s="318">
        <v>640.06666666666672</v>
      </c>
      <c r="G24" s="318">
        <v>630.63333333333333</v>
      </c>
      <c r="H24" s="318">
        <v>614.7166666666667</v>
      </c>
      <c r="I24" s="318">
        <v>665.41666666666674</v>
      </c>
      <c r="J24" s="318">
        <v>681.33333333333326</v>
      </c>
      <c r="K24" s="318">
        <v>690.76666666666677</v>
      </c>
      <c r="L24" s="305">
        <v>671.9</v>
      </c>
      <c r="M24" s="305">
        <v>646.54999999999995</v>
      </c>
      <c r="N24" s="320">
        <v>10679800</v>
      </c>
      <c r="O24" s="321">
        <v>-9.8919946229082643E-3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398.45</v>
      </c>
      <c r="E25" s="317">
        <v>395</v>
      </c>
      <c r="F25" s="318">
        <v>386.7</v>
      </c>
      <c r="G25" s="318">
        <v>374.95</v>
      </c>
      <c r="H25" s="318">
        <v>366.65</v>
      </c>
      <c r="I25" s="318">
        <v>406.75</v>
      </c>
      <c r="J25" s="318">
        <v>415.04999999999995</v>
      </c>
      <c r="K25" s="318">
        <v>426.8</v>
      </c>
      <c r="L25" s="305">
        <v>403.3</v>
      </c>
      <c r="M25" s="305">
        <v>383.25</v>
      </c>
      <c r="N25" s="320">
        <v>51297600</v>
      </c>
      <c r="O25" s="321">
        <v>-1.5454063889080816E-2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2412.1999999999998</v>
      </c>
      <c r="E26" s="317">
        <v>2434.5499999999997</v>
      </c>
      <c r="F26" s="318">
        <v>2384.5999999999995</v>
      </c>
      <c r="G26" s="318">
        <v>2356.9999999999995</v>
      </c>
      <c r="H26" s="318">
        <v>2307.0499999999993</v>
      </c>
      <c r="I26" s="318">
        <v>2462.1499999999996</v>
      </c>
      <c r="J26" s="318">
        <v>2512.0999999999995</v>
      </c>
      <c r="K26" s="318">
        <v>2539.6999999999998</v>
      </c>
      <c r="L26" s="305">
        <v>2484.5</v>
      </c>
      <c r="M26" s="305">
        <v>2406.9499999999998</v>
      </c>
      <c r="N26" s="320">
        <v>1491750</v>
      </c>
      <c r="O26" s="321">
        <v>-2.706668840697864E-2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4672.8</v>
      </c>
      <c r="E27" s="317">
        <v>4708.416666666667</v>
      </c>
      <c r="F27" s="318">
        <v>4606.9833333333336</v>
      </c>
      <c r="G27" s="318">
        <v>4541.166666666667</v>
      </c>
      <c r="H27" s="318">
        <v>4439.7333333333336</v>
      </c>
      <c r="I27" s="318">
        <v>4774.2333333333336</v>
      </c>
      <c r="J27" s="318">
        <v>4875.6666666666661</v>
      </c>
      <c r="K27" s="318">
        <v>4941.4833333333336</v>
      </c>
      <c r="L27" s="305">
        <v>4809.8500000000004</v>
      </c>
      <c r="M27" s="305">
        <v>4642.6000000000004</v>
      </c>
      <c r="N27" s="320">
        <v>673125</v>
      </c>
      <c r="O27" s="321">
        <v>-4.3856534090909088E-2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2059.9</v>
      </c>
      <c r="E28" s="317">
        <v>2093.0333333333333</v>
      </c>
      <c r="F28" s="318">
        <v>2013.0666666666666</v>
      </c>
      <c r="G28" s="318">
        <v>1966.2333333333333</v>
      </c>
      <c r="H28" s="318">
        <v>1886.2666666666667</v>
      </c>
      <c r="I28" s="318">
        <v>2139.8666666666668</v>
      </c>
      <c r="J28" s="318">
        <v>2219.833333333333</v>
      </c>
      <c r="K28" s="318">
        <v>2266.6666666666665</v>
      </c>
      <c r="L28" s="305">
        <v>2173</v>
      </c>
      <c r="M28" s="305">
        <v>2046.2</v>
      </c>
      <c r="N28" s="320">
        <v>6545250</v>
      </c>
      <c r="O28" s="321">
        <v>-3.1910959917172015E-2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888.65</v>
      </c>
      <c r="E29" s="317">
        <v>893.73333333333323</v>
      </c>
      <c r="F29" s="318">
        <v>877.71666666666647</v>
      </c>
      <c r="G29" s="318">
        <v>866.78333333333319</v>
      </c>
      <c r="H29" s="318">
        <v>850.76666666666642</v>
      </c>
      <c r="I29" s="318">
        <v>904.66666666666652</v>
      </c>
      <c r="J29" s="318">
        <v>920.68333333333317</v>
      </c>
      <c r="K29" s="318">
        <v>931.61666666666656</v>
      </c>
      <c r="L29" s="305">
        <v>909.75</v>
      </c>
      <c r="M29" s="305">
        <v>882.8</v>
      </c>
      <c r="N29" s="320">
        <v>668800</v>
      </c>
      <c r="O29" s="321">
        <v>2.3980815347721821E-3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252.9</v>
      </c>
      <c r="E30" s="317">
        <v>254.16666666666666</v>
      </c>
      <c r="F30" s="318">
        <v>243.7833333333333</v>
      </c>
      <c r="G30" s="318">
        <v>234.66666666666666</v>
      </c>
      <c r="H30" s="318">
        <v>224.2833333333333</v>
      </c>
      <c r="I30" s="318">
        <v>263.2833333333333</v>
      </c>
      <c r="J30" s="318">
        <v>273.66666666666669</v>
      </c>
      <c r="K30" s="318">
        <v>282.7833333333333</v>
      </c>
      <c r="L30" s="305">
        <v>264.55</v>
      </c>
      <c r="M30" s="305">
        <v>245.05</v>
      </c>
      <c r="N30" s="320">
        <v>9822000</v>
      </c>
      <c r="O30" s="321">
        <v>-8.8399128118188432E-3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42.35</v>
      </c>
      <c r="E31" s="317">
        <v>42.533333333333331</v>
      </c>
      <c r="F31" s="318">
        <v>41.666666666666664</v>
      </c>
      <c r="G31" s="318">
        <v>40.983333333333334</v>
      </c>
      <c r="H31" s="318">
        <v>40.116666666666667</v>
      </c>
      <c r="I31" s="318">
        <v>43.216666666666661</v>
      </c>
      <c r="J31" s="318">
        <v>44.083333333333336</v>
      </c>
      <c r="K31" s="318">
        <v>44.766666666666659</v>
      </c>
      <c r="L31" s="305">
        <v>43.4</v>
      </c>
      <c r="M31" s="305">
        <v>41.85</v>
      </c>
      <c r="N31" s="320">
        <v>43046800</v>
      </c>
      <c r="O31" s="321">
        <v>-1.0914070649651438E-2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1278.9000000000001</v>
      </c>
      <c r="E32" s="317">
        <v>1287.75</v>
      </c>
      <c r="F32" s="318">
        <v>1262.5</v>
      </c>
      <c r="G32" s="318">
        <v>1246.0999999999999</v>
      </c>
      <c r="H32" s="318">
        <v>1220.8499999999999</v>
      </c>
      <c r="I32" s="318">
        <v>1304.1500000000001</v>
      </c>
      <c r="J32" s="318">
        <v>1329.4</v>
      </c>
      <c r="K32" s="318">
        <v>1345.8000000000002</v>
      </c>
      <c r="L32" s="305">
        <v>1313</v>
      </c>
      <c r="M32" s="305">
        <v>1271.3499999999999</v>
      </c>
      <c r="N32" s="320">
        <v>1296900</v>
      </c>
      <c r="O32" s="321">
        <v>2.7003484320557491E-2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62.8</v>
      </c>
      <c r="E33" s="317">
        <v>63.266666666666673</v>
      </c>
      <c r="F33" s="318">
        <v>62.083333333333343</v>
      </c>
      <c r="G33" s="318">
        <v>61.366666666666667</v>
      </c>
      <c r="H33" s="318">
        <v>60.183333333333337</v>
      </c>
      <c r="I33" s="318">
        <v>63.983333333333348</v>
      </c>
      <c r="J33" s="318">
        <v>65.166666666666671</v>
      </c>
      <c r="K33" s="318">
        <v>65.883333333333354</v>
      </c>
      <c r="L33" s="305">
        <v>64.45</v>
      </c>
      <c r="M33" s="305">
        <v>62.55</v>
      </c>
      <c r="N33" s="320">
        <v>22243600</v>
      </c>
      <c r="O33" s="321">
        <v>4.5478473397255123E-2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450.95</v>
      </c>
      <c r="E34" s="317">
        <v>454.26666666666665</v>
      </c>
      <c r="F34" s="318">
        <v>436.68333333333328</v>
      </c>
      <c r="G34" s="318">
        <v>422.41666666666663</v>
      </c>
      <c r="H34" s="318">
        <v>404.83333333333326</v>
      </c>
      <c r="I34" s="318">
        <v>468.5333333333333</v>
      </c>
      <c r="J34" s="318">
        <v>486.11666666666667</v>
      </c>
      <c r="K34" s="318">
        <v>500.38333333333333</v>
      </c>
      <c r="L34" s="305">
        <v>471.85</v>
      </c>
      <c r="M34" s="305">
        <v>440</v>
      </c>
      <c r="N34" s="320">
        <v>4799300</v>
      </c>
      <c r="O34" s="321">
        <v>4.3280726924916309E-2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277.75</v>
      </c>
      <c r="E35" s="317">
        <v>281.86666666666662</v>
      </c>
      <c r="F35" s="318">
        <v>272.08333333333326</v>
      </c>
      <c r="G35" s="318">
        <v>266.41666666666663</v>
      </c>
      <c r="H35" s="318">
        <v>256.63333333333327</v>
      </c>
      <c r="I35" s="318">
        <v>287.53333333333325</v>
      </c>
      <c r="J35" s="318">
        <v>297.31666666666666</v>
      </c>
      <c r="K35" s="318">
        <v>302.98333333333323</v>
      </c>
      <c r="L35" s="305">
        <v>291.64999999999998</v>
      </c>
      <c r="M35" s="305">
        <v>276.2</v>
      </c>
      <c r="N35" s="320">
        <v>4860700</v>
      </c>
      <c r="O35" s="321">
        <v>8.6323172376584836E-3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529.54999999999995</v>
      </c>
      <c r="E36" s="317">
        <v>533.51666666666665</v>
      </c>
      <c r="F36" s="318">
        <v>521.83333333333326</v>
      </c>
      <c r="G36" s="318">
        <v>514.11666666666656</v>
      </c>
      <c r="H36" s="318">
        <v>502.43333333333317</v>
      </c>
      <c r="I36" s="318">
        <v>541.23333333333335</v>
      </c>
      <c r="J36" s="318">
        <v>552.91666666666674</v>
      </c>
      <c r="K36" s="318">
        <v>560.63333333333344</v>
      </c>
      <c r="L36" s="305">
        <v>545.20000000000005</v>
      </c>
      <c r="M36" s="305">
        <v>525.79999999999995</v>
      </c>
      <c r="N36" s="320">
        <v>57097797</v>
      </c>
      <c r="O36" s="321">
        <v>1.1144983118628512E-2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23.15</v>
      </c>
      <c r="E37" s="317">
        <v>23.116666666666664</v>
      </c>
      <c r="F37" s="318">
        <v>22.833333333333329</v>
      </c>
      <c r="G37" s="318">
        <v>22.516666666666666</v>
      </c>
      <c r="H37" s="318">
        <v>22.233333333333331</v>
      </c>
      <c r="I37" s="318">
        <v>23.433333333333326</v>
      </c>
      <c r="J37" s="318">
        <v>23.716666666666665</v>
      </c>
      <c r="K37" s="318">
        <v>24.033333333333324</v>
      </c>
      <c r="L37" s="305">
        <v>23.4</v>
      </c>
      <c r="M37" s="305">
        <v>22.8</v>
      </c>
      <c r="N37" s="320">
        <v>67507200</v>
      </c>
      <c r="O37" s="321">
        <v>3.8402968131350884E-2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350.05</v>
      </c>
      <c r="E38" s="317">
        <v>353.05</v>
      </c>
      <c r="F38" s="318">
        <v>345.65000000000003</v>
      </c>
      <c r="G38" s="318">
        <v>341.25</v>
      </c>
      <c r="H38" s="318">
        <v>333.85</v>
      </c>
      <c r="I38" s="318">
        <v>357.45000000000005</v>
      </c>
      <c r="J38" s="318">
        <v>364.85</v>
      </c>
      <c r="K38" s="318">
        <v>369.25000000000006</v>
      </c>
      <c r="L38" s="305">
        <v>360.45</v>
      </c>
      <c r="M38" s="305">
        <v>348.65</v>
      </c>
      <c r="N38" s="320">
        <v>13420500</v>
      </c>
      <c r="O38" s="321">
        <v>1.179122594069707E-2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9891.2999999999993</v>
      </c>
      <c r="E39" s="317">
        <v>9904.7666666666664</v>
      </c>
      <c r="F39" s="318">
        <v>9711.5333333333328</v>
      </c>
      <c r="G39" s="318">
        <v>9531.7666666666664</v>
      </c>
      <c r="H39" s="318">
        <v>9338.5333333333328</v>
      </c>
      <c r="I39" s="318">
        <v>10084.533333333333</v>
      </c>
      <c r="J39" s="318">
        <v>10277.766666666666</v>
      </c>
      <c r="K39" s="318">
        <v>10457.533333333333</v>
      </c>
      <c r="L39" s="305">
        <v>10098</v>
      </c>
      <c r="M39" s="305">
        <v>9725</v>
      </c>
      <c r="N39" s="320">
        <v>140560</v>
      </c>
      <c r="O39" s="321">
        <v>-7.3446327683615821E-3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330.2</v>
      </c>
      <c r="E40" s="317">
        <v>333.21666666666664</v>
      </c>
      <c r="F40" s="318">
        <v>325.2833333333333</v>
      </c>
      <c r="G40" s="318">
        <v>320.36666666666667</v>
      </c>
      <c r="H40" s="318">
        <v>312.43333333333334</v>
      </c>
      <c r="I40" s="318">
        <v>338.13333333333327</v>
      </c>
      <c r="J40" s="318">
        <v>346.06666666666655</v>
      </c>
      <c r="K40" s="318">
        <v>350.98333333333323</v>
      </c>
      <c r="L40" s="305">
        <v>341.15</v>
      </c>
      <c r="M40" s="305">
        <v>328.3</v>
      </c>
      <c r="N40" s="320">
        <v>18210600</v>
      </c>
      <c r="O40" s="321">
        <v>1.0689310689310689E-2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2901.3</v>
      </c>
      <c r="E41" s="317">
        <v>2900.9</v>
      </c>
      <c r="F41" s="318">
        <v>2859.4500000000003</v>
      </c>
      <c r="G41" s="318">
        <v>2817.6000000000004</v>
      </c>
      <c r="H41" s="318">
        <v>2776.1500000000005</v>
      </c>
      <c r="I41" s="318">
        <v>2942.75</v>
      </c>
      <c r="J41" s="318">
        <v>2984.2</v>
      </c>
      <c r="K41" s="318">
        <v>3026.0499999999997</v>
      </c>
      <c r="L41" s="305">
        <v>2942.35</v>
      </c>
      <c r="M41" s="305">
        <v>2859.05</v>
      </c>
      <c r="N41" s="320">
        <v>1230400</v>
      </c>
      <c r="O41" s="321">
        <v>2.4650233177881412E-2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321.64999999999998</v>
      </c>
      <c r="E42" s="317">
        <v>324.73333333333335</v>
      </c>
      <c r="F42" s="318">
        <v>316.4666666666667</v>
      </c>
      <c r="G42" s="318">
        <v>311.28333333333336</v>
      </c>
      <c r="H42" s="318">
        <v>303.01666666666671</v>
      </c>
      <c r="I42" s="318">
        <v>329.91666666666669</v>
      </c>
      <c r="J42" s="318">
        <v>338.18333333333334</v>
      </c>
      <c r="K42" s="318">
        <v>343.36666666666667</v>
      </c>
      <c r="L42" s="305">
        <v>333</v>
      </c>
      <c r="M42" s="305">
        <v>319.55</v>
      </c>
      <c r="N42" s="320">
        <v>6635200</v>
      </c>
      <c r="O42" s="321">
        <v>-1.2119226989846053E-2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81.5</v>
      </c>
      <c r="E43" s="317">
        <v>81.483333333333334</v>
      </c>
      <c r="F43" s="318">
        <v>79.966666666666669</v>
      </c>
      <c r="G43" s="318">
        <v>78.433333333333337</v>
      </c>
      <c r="H43" s="318">
        <v>76.916666666666671</v>
      </c>
      <c r="I43" s="318">
        <v>83.016666666666666</v>
      </c>
      <c r="J43" s="318">
        <v>84.533333333333346</v>
      </c>
      <c r="K43" s="318">
        <v>86.066666666666663</v>
      </c>
      <c r="L43" s="305">
        <v>83</v>
      </c>
      <c r="M43" s="305">
        <v>79.95</v>
      </c>
      <c r="N43" s="320">
        <v>7879800</v>
      </c>
      <c r="O43" s="321">
        <v>-4.4756940235180023E-2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266.64999999999998</v>
      </c>
      <c r="E44" s="317">
        <v>268.7</v>
      </c>
      <c r="F44" s="318">
        <v>261.39999999999998</v>
      </c>
      <c r="G44" s="318">
        <v>256.14999999999998</v>
      </c>
      <c r="H44" s="318">
        <v>248.84999999999997</v>
      </c>
      <c r="I44" s="318">
        <v>273.95</v>
      </c>
      <c r="J44" s="318">
        <v>281.25000000000006</v>
      </c>
      <c r="K44" s="318">
        <v>286.5</v>
      </c>
      <c r="L44" s="305">
        <v>276</v>
      </c>
      <c r="M44" s="305">
        <v>263.45</v>
      </c>
      <c r="N44" s="320">
        <v>2545800</v>
      </c>
      <c r="O44" s="321">
        <v>-3.0545112781954886E-3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633.75</v>
      </c>
      <c r="E45" s="317">
        <v>641.44999999999993</v>
      </c>
      <c r="F45" s="318">
        <v>622.79999999999984</v>
      </c>
      <c r="G45" s="318">
        <v>611.84999999999991</v>
      </c>
      <c r="H45" s="318">
        <v>593.19999999999982</v>
      </c>
      <c r="I45" s="318">
        <v>652.39999999999986</v>
      </c>
      <c r="J45" s="318">
        <v>671.05</v>
      </c>
      <c r="K45" s="318">
        <v>681.99999999999989</v>
      </c>
      <c r="L45" s="305">
        <v>660.1</v>
      </c>
      <c r="M45" s="305">
        <v>630.5</v>
      </c>
      <c r="N45" s="320">
        <v>597600</v>
      </c>
      <c r="O45" s="321">
        <v>-0.10431654676258993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149.35</v>
      </c>
      <c r="E46" s="317">
        <v>150.68333333333331</v>
      </c>
      <c r="F46" s="318">
        <v>144.66666666666663</v>
      </c>
      <c r="G46" s="318">
        <v>139.98333333333332</v>
      </c>
      <c r="H46" s="318">
        <v>133.96666666666664</v>
      </c>
      <c r="I46" s="318">
        <v>155.36666666666662</v>
      </c>
      <c r="J46" s="318">
        <v>161.38333333333333</v>
      </c>
      <c r="K46" s="318">
        <v>166.06666666666661</v>
      </c>
      <c r="L46" s="305">
        <v>156.69999999999999</v>
      </c>
      <c r="M46" s="305">
        <v>146</v>
      </c>
      <c r="N46" s="320">
        <v>6802500</v>
      </c>
      <c r="O46" s="321">
        <v>9.2729970326409488E-3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591.20000000000005</v>
      </c>
      <c r="E47" s="317">
        <v>593.85</v>
      </c>
      <c r="F47" s="318">
        <v>585.75</v>
      </c>
      <c r="G47" s="318">
        <v>580.29999999999995</v>
      </c>
      <c r="H47" s="318">
        <v>572.19999999999993</v>
      </c>
      <c r="I47" s="318">
        <v>599.30000000000007</v>
      </c>
      <c r="J47" s="318">
        <v>607.4000000000002</v>
      </c>
      <c r="K47" s="318">
        <v>612.85000000000014</v>
      </c>
      <c r="L47" s="305">
        <v>601.95000000000005</v>
      </c>
      <c r="M47" s="305">
        <v>588.4</v>
      </c>
      <c r="N47" s="320">
        <v>13860950</v>
      </c>
      <c r="O47" s="321">
        <v>-1.9046041735674064E-3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131.05000000000001</v>
      </c>
      <c r="E48" s="317">
        <v>131.48333333333332</v>
      </c>
      <c r="F48" s="318">
        <v>129.86666666666665</v>
      </c>
      <c r="G48" s="318">
        <v>128.68333333333334</v>
      </c>
      <c r="H48" s="318">
        <v>127.06666666666666</v>
      </c>
      <c r="I48" s="318">
        <v>132.66666666666663</v>
      </c>
      <c r="J48" s="318">
        <v>134.2833333333333</v>
      </c>
      <c r="K48" s="318">
        <v>135.46666666666661</v>
      </c>
      <c r="L48" s="305">
        <v>133.1</v>
      </c>
      <c r="M48" s="305">
        <v>130.30000000000001</v>
      </c>
      <c r="N48" s="320">
        <v>29973700</v>
      </c>
      <c r="O48" s="321">
        <v>3.3166158247591469E-2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1303.3</v>
      </c>
      <c r="E49" s="317">
        <v>1307.3999999999999</v>
      </c>
      <c r="F49" s="318">
        <v>1284.3999999999996</v>
      </c>
      <c r="G49" s="318">
        <v>1265.4999999999998</v>
      </c>
      <c r="H49" s="318">
        <v>1242.4999999999995</v>
      </c>
      <c r="I49" s="318">
        <v>1326.2999999999997</v>
      </c>
      <c r="J49" s="318">
        <v>1349.3000000000002</v>
      </c>
      <c r="K49" s="318">
        <v>1368.1999999999998</v>
      </c>
      <c r="L49" s="305">
        <v>1330.4</v>
      </c>
      <c r="M49" s="305">
        <v>1288.5</v>
      </c>
      <c r="N49" s="320">
        <v>1330000</v>
      </c>
      <c r="O49" s="321">
        <v>1.3874066168623266E-2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360.05</v>
      </c>
      <c r="E50" s="317">
        <v>357.81666666666661</v>
      </c>
      <c r="F50" s="318">
        <v>349.63333333333321</v>
      </c>
      <c r="G50" s="318">
        <v>339.21666666666658</v>
      </c>
      <c r="H50" s="318">
        <v>331.03333333333319</v>
      </c>
      <c r="I50" s="318">
        <v>368.23333333333323</v>
      </c>
      <c r="J50" s="318">
        <v>376.41666666666663</v>
      </c>
      <c r="K50" s="318">
        <v>386.83333333333326</v>
      </c>
      <c r="L50" s="305">
        <v>366</v>
      </c>
      <c r="M50" s="305">
        <v>347.4</v>
      </c>
      <c r="N50" s="320">
        <v>4151328</v>
      </c>
      <c r="O50" s="321">
        <v>-3.7636432066240122E-4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357.6</v>
      </c>
      <c r="E51" s="317">
        <v>362.45</v>
      </c>
      <c r="F51" s="318">
        <v>350.4</v>
      </c>
      <c r="G51" s="318">
        <v>343.2</v>
      </c>
      <c r="H51" s="318">
        <v>331.15</v>
      </c>
      <c r="I51" s="318">
        <v>369.65</v>
      </c>
      <c r="J51" s="318">
        <v>381.70000000000005</v>
      </c>
      <c r="K51" s="318">
        <v>388.9</v>
      </c>
      <c r="L51" s="305">
        <v>374.5</v>
      </c>
      <c r="M51" s="305">
        <v>355.25</v>
      </c>
      <c r="N51" s="320">
        <v>900000</v>
      </c>
      <c r="O51" s="321">
        <v>-8.8422971741112119E-2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442.2</v>
      </c>
      <c r="E52" s="317">
        <v>444.66666666666669</v>
      </c>
      <c r="F52" s="318">
        <v>436.53333333333336</v>
      </c>
      <c r="G52" s="318">
        <v>430.86666666666667</v>
      </c>
      <c r="H52" s="318">
        <v>422.73333333333335</v>
      </c>
      <c r="I52" s="318">
        <v>450.33333333333337</v>
      </c>
      <c r="J52" s="318">
        <v>458.4666666666667</v>
      </c>
      <c r="K52" s="318">
        <v>464.13333333333338</v>
      </c>
      <c r="L52" s="305">
        <v>452.8</v>
      </c>
      <c r="M52" s="305">
        <v>439</v>
      </c>
      <c r="N52" s="320">
        <v>11046250</v>
      </c>
      <c r="O52" s="321">
        <v>-3.9560917291598739E-2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2254.4499999999998</v>
      </c>
      <c r="E53" s="317">
        <v>2264.3166666666671</v>
      </c>
      <c r="F53" s="318">
        <v>2218.733333333334</v>
      </c>
      <c r="G53" s="318">
        <v>2183.0166666666669</v>
      </c>
      <c r="H53" s="318">
        <v>2137.4333333333338</v>
      </c>
      <c r="I53" s="318">
        <v>2300.0333333333342</v>
      </c>
      <c r="J53" s="318">
        <v>2345.6166666666672</v>
      </c>
      <c r="K53" s="318">
        <v>2381.3333333333344</v>
      </c>
      <c r="L53" s="305">
        <v>2309.9</v>
      </c>
      <c r="M53" s="305">
        <v>2228.6</v>
      </c>
      <c r="N53" s="320">
        <v>2351600</v>
      </c>
      <c r="O53" s="321">
        <v>-1.160053799596503E-2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129.19999999999999</v>
      </c>
      <c r="E54" s="317">
        <v>130.29999999999998</v>
      </c>
      <c r="F54" s="318">
        <v>127.39999999999998</v>
      </c>
      <c r="G54" s="318">
        <v>125.6</v>
      </c>
      <c r="H54" s="318">
        <v>122.69999999999999</v>
      </c>
      <c r="I54" s="318">
        <v>132.09999999999997</v>
      </c>
      <c r="J54" s="318">
        <v>135</v>
      </c>
      <c r="K54" s="318">
        <v>136.79999999999995</v>
      </c>
      <c r="L54" s="305">
        <v>133.19999999999999</v>
      </c>
      <c r="M54" s="305">
        <v>128.5</v>
      </c>
      <c r="N54" s="320">
        <v>24179100</v>
      </c>
      <c r="O54" s="321">
        <v>-8.18219009954998E-4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3842.1</v>
      </c>
      <c r="E55" s="317">
        <v>3870.7666666666664</v>
      </c>
      <c r="F55" s="318">
        <v>3802.083333333333</v>
      </c>
      <c r="G55" s="318">
        <v>3762.0666666666666</v>
      </c>
      <c r="H55" s="318">
        <v>3693.3833333333332</v>
      </c>
      <c r="I55" s="318">
        <v>3910.7833333333328</v>
      </c>
      <c r="J55" s="318">
        <v>3979.4666666666662</v>
      </c>
      <c r="K55" s="318">
        <v>4019.4833333333327</v>
      </c>
      <c r="L55" s="305">
        <v>3939.45</v>
      </c>
      <c r="M55" s="305">
        <v>3830.75</v>
      </c>
      <c r="N55" s="320">
        <v>2691000</v>
      </c>
      <c r="O55" s="321">
        <v>2.3279634975323588E-3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13986.45</v>
      </c>
      <c r="E56" s="317">
        <v>13942.133333333333</v>
      </c>
      <c r="F56" s="318">
        <v>13794.316666666666</v>
      </c>
      <c r="G56" s="318">
        <v>13602.183333333332</v>
      </c>
      <c r="H56" s="318">
        <v>13454.366666666665</v>
      </c>
      <c r="I56" s="318">
        <v>14134.266666666666</v>
      </c>
      <c r="J56" s="318">
        <v>14282.083333333336</v>
      </c>
      <c r="K56" s="318">
        <v>14474.216666666667</v>
      </c>
      <c r="L56" s="305">
        <v>14089.95</v>
      </c>
      <c r="M56" s="305">
        <v>13750</v>
      </c>
      <c r="N56" s="320">
        <v>262740</v>
      </c>
      <c r="O56" s="321">
        <v>-2.3525476641766085E-2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49.95</v>
      </c>
      <c r="E57" s="317">
        <v>50.416666666666664</v>
      </c>
      <c r="F57" s="318">
        <v>48.583333333333329</v>
      </c>
      <c r="G57" s="318">
        <v>47.216666666666661</v>
      </c>
      <c r="H57" s="318">
        <v>45.383333333333326</v>
      </c>
      <c r="I57" s="318">
        <v>51.783333333333331</v>
      </c>
      <c r="J57" s="318">
        <v>53.61666666666666</v>
      </c>
      <c r="K57" s="318">
        <v>54.983333333333334</v>
      </c>
      <c r="L57" s="305">
        <v>52.25</v>
      </c>
      <c r="M57" s="305">
        <v>49.05</v>
      </c>
      <c r="N57" s="320">
        <v>6673800</v>
      </c>
      <c r="O57" s="321">
        <v>-9.1999999999999998E-2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746.4</v>
      </c>
      <c r="E58" s="317">
        <v>739.16666666666663</v>
      </c>
      <c r="F58" s="318">
        <v>723.93333333333328</v>
      </c>
      <c r="G58" s="318">
        <v>701.4666666666667</v>
      </c>
      <c r="H58" s="318">
        <v>686.23333333333335</v>
      </c>
      <c r="I58" s="318">
        <v>761.63333333333321</v>
      </c>
      <c r="J58" s="318">
        <v>776.86666666666656</v>
      </c>
      <c r="K58" s="318">
        <v>799.33333333333314</v>
      </c>
      <c r="L58" s="305">
        <v>754.4</v>
      </c>
      <c r="M58" s="305">
        <v>716.7</v>
      </c>
      <c r="N58" s="320">
        <v>1897500</v>
      </c>
      <c r="O58" s="321">
        <v>4.103802051901026E-2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146.75</v>
      </c>
      <c r="E59" s="317">
        <v>147.78333333333333</v>
      </c>
      <c r="F59" s="318">
        <v>144.91666666666666</v>
      </c>
      <c r="G59" s="318">
        <v>143.08333333333331</v>
      </c>
      <c r="H59" s="318">
        <v>140.21666666666664</v>
      </c>
      <c r="I59" s="318">
        <v>149.61666666666667</v>
      </c>
      <c r="J59" s="318">
        <v>152.48333333333335</v>
      </c>
      <c r="K59" s="318">
        <v>154.31666666666669</v>
      </c>
      <c r="L59" s="305">
        <v>150.65</v>
      </c>
      <c r="M59" s="305">
        <v>145.94999999999999</v>
      </c>
      <c r="N59" s="320">
        <v>4152800</v>
      </c>
      <c r="O59" s="321">
        <v>-1.5130674002751032E-2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43.3</v>
      </c>
      <c r="E60" s="317">
        <v>43.683333333333337</v>
      </c>
      <c r="F60" s="318">
        <v>42.366666666666674</v>
      </c>
      <c r="G60" s="318">
        <v>41.433333333333337</v>
      </c>
      <c r="H60" s="318">
        <v>40.116666666666674</v>
      </c>
      <c r="I60" s="318">
        <v>44.616666666666674</v>
      </c>
      <c r="J60" s="318">
        <v>45.933333333333337</v>
      </c>
      <c r="K60" s="318">
        <v>46.866666666666674</v>
      </c>
      <c r="L60" s="305">
        <v>45</v>
      </c>
      <c r="M60" s="305">
        <v>42.75</v>
      </c>
      <c r="N60" s="320">
        <v>46694500</v>
      </c>
      <c r="O60" s="321">
        <v>4.2055344789109571E-2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91.7</v>
      </c>
      <c r="E61" s="317">
        <v>93.066666666666663</v>
      </c>
      <c r="F61" s="318">
        <v>89.933333333333323</v>
      </c>
      <c r="G61" s="318">
        <v>88.166666666666657</v>
      </c>
      <c r="H61" s="318">
        <v>85.033333333333317</v>
      </c>
      <c r="I61" s="318">
        <v>94.833333333333329</v>
      </c>
      <c r="J61" s="318">
        <v>97.966666666666654</v>
      </c>
      <c r="K61" s="318">
        <v>99.733333333333334</v>
      </c>
      <c r="L61" s="305">
        <v>96.2</v>
      </c>
      <c r="M61" s="305">
        <v>91.3</v>
      </c>
      <c r="N61" s="320">
        <v>20974054</v>
      </c>
      <c r="O61" s="321">
        <v>-2.3347403663252692E-2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334.7</v>
      </c>
      <c r="E62" s="317">
        <v>336.7833333333333</v>
      </c>
      <c r="F62" s="318">
        <v>327.91666666666663</v>
      </c>
      <c r="G62" s="318">
        <v>321.13333333333333</v>
      </c>
      <c r="H62" s="318">
        <v>312.26666666666665</v>
      </c>
      <c r="I62" s="318">
        <v>343.56666666666661</v>
      </c>
      <c r="J62" s="318">
        <v>352.43333333333328</v>
      </c>
      <c r="K62" s="318">
        <v>359.21666666666658</v>
      </c>
      <c r="L62" s="305">
        <v>345.65</v>
      </c>
      <c r="M62" s="305">
        <v>330</v>
      </c>
      <c r="N62" s="320">
        <v>3617600</v>
      </c>
      <c r="O62" s="321">
        <v>-8.4420567920184195E-3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17.149999999999999</v>
      </c>
      <c r="E63" s="317">
        <v>17.083333333333332</v>
      </c>
      <c r="F63" s="318">
        <v>16.816666666666663</v>
      </c>
      <c r="G63" s="318">
        <v>16.483333333333331</v>
      </c>
      <c r="H63" s="318">
        <v>16.216666666666661</v>
      </c>
      <c r="I63" s="318">
        <v>17.416666666666664</v>
      </c>
      <c r="J63" s="318">
        <v>17.683333333333337</v>
      </c>
      <c r="K63" s="318">
        <v>18.016666666666666</v>
      </c>
      <c r="L63" s="305">
        <v>17.350000000000001</v>
      </c>
      <c r="M63" s="305">
        <v>16.75</v>
      </c>
      <c r="N63" s="320">
        <v>51255000</v>
      </c>
      <c r="O63" s="321">
        <v>3.3575317604355719E-2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487</v>
      </c>
      <c r="E64" s="317">
        <v>491.5333333333333</v>
      </c>
      <c r="F64" s="318">
        <v>480.71666666666658</v>
      </c>
      <c r="G64" s="318">
        <v>474.43333333333328</v>
      </c>
      <c r="H64" s="318">
        <v>463.61666666666656</v>
      </c>
      <c r="I64" s="318">
        <v>497.81666666666661</v>
      </c>
      <c r="J64" s="318">
        <v>508.63333333333333</v>
      </c>
      <c r="K64" s="318">
        <v>514.91666666666663</v>
      </c>
      <c r="L64" s="305">
        <v>502.35</v>
      </c>
      <c r="M64" s="305">
        <v>485.25</v>
      </c>
      <c r="N64" s="320">
        <v>5056800</v>
      </c>
      <c r="O64" s="321">
        <v>3.3180778032036611E-2</v>
      </c>
    </row>
    <row r="65" spans="1:15" ht="15">
      <c r="A65" s="278">
        <v>55</v>
      </c>
      <c r="B65" s="472" t="s">
        <v>40</v>
      </c>
      <c r="C65" s="278" t="s">
        <v>249</v>
      </c>
      <c r="D65" s="317">
        <v>602.79999999999995</v>
      </c>
      <c r="E65" s="317">
        <v>607.24999999999989</v>
      </c>
      <c r="F65" s="318">
        <v>594.5999999999998</v>
      </c>
      <c r="G65" s="318">
        <v>586.39999999999986</v>
      </c>
      <c r="H65" s="318">
        <v>573.74999999999977</v>
      </c>
      <c r="I65" s="318">
        <v>615.44999999999982</v>
      </c>
      <c r="J65" s="318">
        <v>628.09999999999991</v>
      </c>
      <c r="K65" s="318">
        <v>636.29999999999984</v>
      </c>
      <c r="L65" s="305">
        <v>619.9</v>
      </c>
      <c r="M65" s="305">
        <v>599.04999999999995</v>
      </c>
      <c r="N65" s="320">
        <v>131300</v>
      </c>
      <c r="O65" s="321">
        <v>0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484.4</v>
      </c>
      <c r="E66" s="317">
        <v>484.13333333333338</v>
      </c>
      <c r="F66" s="318">
        <v>476.16666666666674</v>
      </c>
      <c r="G66" s="318">
        <v>467.93333333333334</v>
      </c>
      <c r="H66" s="318">
        <v>459.9666666666667</v>
      </c>
      <c r="I66" s="318">
        <v>492.36666666666679</v>
      </c>
      <c r="J66" s="318">
        <v>500.33333333333337</v>
      </c>
      <c r="K66" s="318">
        <v>508.56666666666683</v>
      </c>
      <c r="L66" s="305">
        <v>492.1</v>
      </c>
      <c r="M66" s="305">
        <v>475.9</v>
      </c>
      <c r="N66" s="320">
        <v>18798750</v>
      </c>
      <c r="O66" s="321">
        <v>5.1732435033686238E-3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488.3</v>
      </c>
      <c r="E67" s="317">
        <v>494.23333333333335</v>
      </c>
      <c r="F67" s="318">
        <v>479.26666666666671</v>
      </c>
      <c r="G67" s="318">
        <v>470.23333333333335</v>
      </c>
      <c r="H67" s="318">
        <v>455.26666666666671</v>
      </c>
      <c r="I67" s="318">
        <v>503.26666666666671</v>
      </c>
      <c r="J67" s="318">
        <v>518.23333333333335</v>
      </c>
      <c r="K67" s="318">
        <v>527.26666666666665</v>
      </c>
      <c r="L67" s="305">
        <v>509.2</v>
      </c>
      <c r="M67" s="305">
        <v>485.2</v>
      </c>
      <c r="N67" s="320">
        <v>4818000</v>
      </c>
      <c r="O67" s="321">
        <v>4.5871559633027525E-3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513</v>
      </c>
      <c r="E68" s="317">
        <v>520.18333333333328</v>
      </c>
      <c r="F68" s="318">
        <v>501.36666666666656</v>
      </c>
      <c r="G68" s="318">
        <v>489.73333333333329</v>
      </c>
      <c r="H68" s="318">
        <v>470.91666666666657</v>
      </c>
      <c r="I68" s="318">
        <v>531.81666666666661</v>
      </c>
      <c r="J68" s="318">
        <v>550.63333333333344</v>
      </c>
      <c r="K68" s="318">
        <v>562.26666666666654</v>
      </c>
      <c r="L68" s="305">
        <v>539</v>
      </c>
      <c r="M68" s="305">
        <v>508.55</v>
      </c>
      <c r="N68" s="320">
        <v>20644400</v>
      </c>
      <c r="O68" s="321">
        <v>-7.4441375847351249E-2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1704.3</v>
      </c>
      <c r="E69" s="317">
        <v>1715.6833333333332</v>
      </c>
      <c r="F69" s="318">
        <v>1687.0166666666664</v>
      </c>
      <c r="G69" s="318">
        <v>1669.7333333333333</v>
      </c>
      <c r="H69" s="318">
        <v>1641.0666666666666</v>
      </c>
      <c r="I69" s="318">
        <v>1732.9666666666662</v>
      </c>
      <c r="J69" s="318">
        <v>1761.6333333333328</v>
      </c>
      <c r="K69" s="318">
        <v>1778.9166666666661</v>
      </c>
      <c r="L69" s="305">
        <v>1744.35</v>
      </c>
      <c r="M69" s="305">
        <v>1698.4</v>
      </c>
      <c r="N69" s="320">
        <v>26607000</v>
      </c>
      <c r="O69" s="321">
        <v>-2.3883887562006247E-3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925.95</v>
      </c>
      <c r="E70" s="317">
        <v>929.56666666666672</v>
      </c>
      <c r="F70" s="318">
        <v>918.53333333333342</v>
      </c>
      <c r="G70" s="318">
        <v>911.11666666666667</v>
      </c>
      <c r="H70" s="318">
        <v>900.08333333333337</v>
      </c>
      <c r="I70" s="318">
        <v>936.98333333333346</v>
      </c>
      <c r="J70" s="318">
        <v>948.01666666666677</v>
      </c>
      <c r="K70" s="318">
        <v>955.43333333333351</v>
      </c>
      <c r="L70" s="305">
        <v>940.6</v>
      </c>
      <c r="M70" s="305">
        <v>922.15</v>
      </c>
      <c r="N70" s="320">
        <v>27652450</v>
      </c>
      <c r="O70" s="321">
        <v>-1.3573312833647547E-2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494.6</v>
      </c>
      <c r="E71" s="317">
        <v>496.41666666666669</v>
      </c>
      <c r="F71" s="318">
        <v>489.38333333333338</v>
      </c>
      <c r="G71" s="318">
        <v>484.16666666666669</v>
      </c>
      <c r="H71" s="318">
        <v>477.13333333333338</v>
      </c>
      <c r="I71" s="318">
        <v>501.63333333333338</v>
      </c>
      <c r="J71" s="318">
        <v>508.66666666666669</v>
      </c>
      <c r="K71" s="318">
        <v>513.88333333333344</v>
      </c>
      <c r="L71" s="305">
        <v>503.45</v>
      </c>
      <c r="M71" s="305">
        <v>491.2</v>
      </c>
      <c r="N71" s="320">
        <v>12801600</v>
      </c>
      <c r="O71" s="321">
        <v>-1.6143749561311153E-3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1999.3</v>
      </c>
      <c r="E72" s="317">
        <v>2011.8333333333333</v>
      </c>
      <c r="F72" s="318">
        <v>1973.6666666666665</v>
      </c>
      <c r="G72" s="318">
        <v>1948.0333333333333</v>
      </c>
      <c r="H72" s="318">
        <v>1909.8666666666666</v>
      </c>
      <c r="I72" s="318">
        <v>2037.4666666666665</v>
      </c>
      <c r="J72" s="318">
        <v>2075.6333333333332</v>
      </c>
      <c r="K72" s="318">
        <v>2101.2666666666664</v>
      </c>
      <c r="L72" s="305">
        <v>2050</v>
      </c>
      <c r="M72" s="305">
        <v>1986.2</v>
      </c>
      <c r="N72" s="320">
        <v>2488600</v>
      </c>
      <c r="O72" s="321">
        <v>-6.5469061876247507E-3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118.2</v>
      </c>
      <c r="E73" s="317">
        <v>119.28333333333335</v>
      </c>
      <c r="F73" s="318">
        <v>116.11666666666669</v>
      </c>
      <c r="G73" s="318">
        <v>114.03333333333335</v>
      </c>
      <c r="H73" s="318">
        <v>110.86666666666669</v>
      </c>
      <c r="I73" s="318">
        <v>121.36666666666669</v>
      </c>
      <c r="J73" s="318">
        <v>124.53333333333335</v>
      </c>
      <c r="K73" s="318">
        <v>126.61666666666669</v>
      </c>
      <c r="L73" s="305">
        <v>122.45</v>
      </c>
      <c r="M73" s="305">
        <v>117.2</v>
      </c>
      <c r="N73" s="320">
        <v>31038000</v>
      </c>
      <c r="O73" s="321">
        <v>9.6981692231568536E-2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200.6</v>
      </c>
      <c r="E74" s="317">
        <v>201.31666666666669</v>
      </c>
      <c r="F74" s="318">
        <v>197.98333333333338</v>
      </c>
      <c r="G74" s="318">
        <v>195.36666666666667</v>
      </c>
      <c r="H74" s="318">
        <v>192.03333333333336</v>
      </c>
      <c r="I74" s="318">
        <v>203.93333333333339</v>
      </c>
      <c r="J74" s="318">
        <v>207.26666666666671</v>
      </c>
      <c r="K74" s="318">
        <v>209.88333333333341</v>
      </c>
      <c r="L74" s="305">
        <v>204.65</v>
      </c>
      <c r="M74" s="305">
        <v>198.7</v>
      </c>
      <c r="N74" s="320">
        <v>17955000</v>
      </c>
      <c r="O74" s="321">
        <v>-1.5181595235314726E-3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1980.25</v>
      </c>
      <c r="E75" s="317">
        <v>1963.0833333333333</v>
      </c>
      <c r="F75" s="318">
        <v>1924.1666666666665</v>
      </c>
      <c r="G75" s="318">
        <v>1868.0833333333333</v>
      </c>
      <c r="H75" s="318">
        <v>1829.1666666666665</v>
      </c>
      <c r="I75" s="318">
        <v>2019.1666666666665</v>
      </c>
      <c r="J75" s="318">
        <v>2058.083333333333</v>
      </c>
      <c r="K75" s="318">
        <v>2114.1666666666665</v>
      </c>
      <c r="L75" s="305">
        <v>2002</v>
      </c>
      <c r="M75" s="305">
        <v>1907</v>
      </c>
      <c r="N75" s="320">
        <v>20075100</v>
      </c>
      <c r="O75" s="321">
        <v>0.35646233681991407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121.85</v>
      </c>
      <c r="E76" s="317">
        <v>123.88333333333333</v>
      </c>
      <c r="F76" s="318">
        <v>118.36666666666665</v>
      </c>
      <c r="G76" s="318">
        <v>114.88333333333333</v>
      </c>
      <c r="H76" s="318">
        <v>109.36666666666665</v>
      </c>
      <c r="I76" s="318">
        <v>127.36666666666665</v>
      </c>
      <c r="J76" s="318">
        <v>132.88333333333333</v>
      </c>
      <c r="K76" s="318">
        <v>136.36666666666665</v>
      </c>
      <c r="L76" s="305">
        <v>129.4</v>
      </c>
      <c r="M76" s="305">
        <v>120.4</v>
      </c>
      <c r="N76" s="320">
        <v>13365100</v>
      </c>
      <c r="O76" s="321">
        <v>8.0553313773259021E-3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337.7</v>
      </c>
      <c r="E77" s="317">
        <v>338.45</v>
      </c>
      <c r="F77" s="318">
        <v>333.59999999999997</v>
      </c>
      <c r="G77" s="318">
        <v>329.5</v>
      </c>
      <c r="H77" s="318">
        <v>324.64999999999998</v>
      </c>
      <c r="I77" s="318">
        <v>342.54999999999995</v>
      </c>
      <c r="J77" s="318">
        <v>347.4</v>
      </c>
      <c r="K77" s="318">
        <v>351.49999999999994</v>
      </c>
      <c r="L77" s="305">
        <v>343.3</v>
      </c>
      <c r="M77" s="305">
        <v>334.35</v>
      </c>
      <c r="N77" s="320">
        <v>81650250</v>
      </c>
      <c r="O77" s="321">
        <v>-9.2762521271981049E-3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397.2</v>
      </c>
      <c r="E78" s="317">
        <v>397.09999999999997</v>
      </c>
      <c r="F78" s="318">
        <v>390.09999999999991</v>
      </c>
      <c r="G78" s="318">
        <v>382.99999999999994</v>
      </c>
      <c r="H78" s="318">
        <v>375.99999999999989</v>
      </c>
      <c r="I78" s="318">
        <v>404.19999999999993</v>
      </c>
      <c r="J78" s="318">
        <v>411.20000000000005</v>
      </c>
      <c r="K78" s="318">
        <v>418.29999999999995</v>
      </c>
      <c r="L78" s="305">
        <v>404.1</v>
      </c>
      <c r="M78" s="305">
        <v>390</v>
      </c>
      <c r="N78" s="320">
        <v>7431000</v>
      </c>
      <c r="O78" s="321">
        <v>-2.6145075683113819E-2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4.1500000000000004</v>
      </c>
      <c r="E79" s="317">
        <v>4.2166666666666668</v>
      </c>
      <c r="F79" s="318">
        <v>4.0833333333333339</v>
      </c>
      <c r="G79" s="318">
        <v>4.0166666666666675</v>
      </c>
      <c r="H79" s="318">
        <v>3.8833333333333346</v>
      </c>
      <c r="I79" s="318">
        <v>4.2833333333333332</v>
      </c>
      <c r="J79" s="318">
        <v>4.4166666666666661</v>
      </c>
      <c r="K79" s="318">
        <v>4.4833333333333325</v>
      </c>
      <c r="L79" s="305">
        <v>4.3499999999999996</v>
      </c>
      <c r="M79" s="305">
        <v>4.1500000000000004</v>
      </c>
      <c r="N79" s="320">
        <v>445508000</v>
      </c>
      <c r="O79" s="321">
        <v>-5.8993997102049264E-2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20.8</v>
      </c>
      <c r="E80" s="317">
        <v>20.933333333333334</v>
      </c>
      <c r="F80" s="318">
        <v>20.566666666666666</v>
      </c>
      <c r="G80" s="318">
        <v>20.333333333333332</v>
      </c>
      <c r="H80" s="318">
        <v>19.966666666666665</v>
      </c>
      <c r="I80" s="318">
        <v>21.166666666666668</v>
      </c>
      <c r="J80" s="318">
        <v>21.533333333333335</v>
      </c>
      <c r="K80" s="318">
        <v>21.766666666666669</v>
      </c>
      <c r="L80" s="305">
        <v>21.3</v>
      </c>
      <c r="M80" s="305">
        <v>20.7</v>
      </c>
      <c r="N80" s="320">
        <v>116262000</v>
      </c>
      <c r="O80" s="321">
        <v>1.8198696840187767E-2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468.25</v>
      </c>
      <c r="E81" s="317">
        <v>468.36666666666662</v>
      </c>
      <c r="F81" s="318">
        <v>462.23333333333323</v>
      </c>
      <c r="G81" s="318">
        <v>456.21666666666664</v>
      </c>
      <c r="H81" s="318">
        <v>450.08333333333326</v>
      </c>
      <c r="I81" s="318">
        <v>474.38333333333321</v>
      </c>
      <c r="J81" s="318">
        <v>480.51666666666654</v>
      </c>
      <c r="K81" s="318">
        <v>486.53333333333319</v>
      </c>
      <c r="L81" s="305">
        <v>474.5</v>
      </c>
      <c r="M81" s="305">
        <v>462.35</v>
      </c>
      <c r="N81" s="320">
        <v>5399625</v>
      </c>
      <c r="O81" s="321">
        <v>-1.8985760679490381E-2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910.6</v>
      </c>
      <c r="E82" s="317">
        <v>913.19999999999993</v>
      </c>
      <c r="F82" s="318">
        <v>903.39999999999986</v>
      </c>
      <c r="G82" s="318">
        <v>896.19999999999993</v>
      </c>
      <c r="H82" s="318">
        <v>886.39999999999986</v>
      </c>
      <c r="I82" s="318">
        <v>920.39999999999986</v>
      </c>
      <c r="J82" s="318">
        <v>930.19999999999982</v>
      </c>
      <c r="K82" s="318">
        <v>937.39999999999986</v>
      </c>
      <c r="L82" s="305">
        <v>923</v>
      </c>
      <c r="M82" s="305">
        <v>906</v>
      </c>
      <c r="N82" s="320">
        <v>2968600</v>
      </c>
      <c r="O82" s="321">
        <v>-2.6624696701423044E-2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455.85</v>
      </c>
      <c r="E83" s="317">
        <v>444.4666666666667</v>
      </c>
      <c r="F83" s="318">
        <v>426.93333333333339</v>
      </c>
      <c r="G83" s="318">
        <v>398.01666666666671</v>
      </c>
      <c r="H83" s="318">
        <v>380.48333333333341</v>
      </c>
      <c r="I83" s="318">
        <v>473.38333333333338</v>
      </c>
      <c r="J83" s="318">
        <v>490.91666666666669</v>
      </c>
      <c r="K83" s="318">
        <v>519.83333333333337</v>
      </c>
      <c r="L83" s="305">
        <v>462</v>
      </c>
      <c r="M83" s="305">
        <v>415.55</v>
      </c>
      <c r="N83" s="320">
        <v>17287200</v>
      </c>
      <c r="O83" s="321">
        <v>4.517533252720677E-2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172.9</v>
      </c>
      <c r="E84" s="317">
        <v>168.04999999999998</v>
      </c>
      <c r="F84" s="318">
        <v>161.84999999999997</v>
      </c>
      <c r="G84" s="318">
        <v>150.79999999999998</v>
      </c>
      <c r="H84" s="318">
        <v>144.59999999999997</v>
      </c>
      <c r="I84" s="318">
        <v>179.09999999999997</v>
      </c>
      <c r="J84" s="318">
        <v>185.29999999999995</v>
      </c>
      <c r="K84" s="318">
        <v>196.34999999999997</v>
      </c>
      <c r="L84" s="305">
        <v>174.25</v>
      </c>
      <c r="M84" s="305">
        <v>157</v>
      </c>
      <c r="N84" s="320">
        <v>8638000</v>
      </c>
      <c r="O84" s="321">
        <v>4.4186046511627908E-3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665.95</v>
      </c>
      <c r="E85" s="317">
        <v>668.41666666666663</v>
      </c>
      <c r="F85" s="318">
        <v>661.5333333333333</v>
      </c>
      <c r="G85" s="318">
        <v>657.11666666666667</v>
      </c>
      <c r="H85" s="318">
        <v>650.23333333333335</v>
      </c>
      <c r="I85" s="318">
        <v>672.83333333333326</v>
      </c>
      <c r="J85" s="318">
        <v>679.7166666666667</v>
      </c>
      <c r="K85" s="318">
        <v>684.13333333333321</v>
      </c>
      <c r="L85" s="305">
        <v>675.3</v>
      </c>
      <c r="M85" s="305">
        <v>664</v>
      </c>
      <c r="N85" s="320">
        <v>49717200</v>
      </c>
      <c r="O85" s="321">
        <v>-5.6878179898243253E-3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75.599999999999994</v>
      </c>
      <c r="E86" s="317">
        <v>75.949999999999989</v>
      </c>
      <c r="F86" s="318">
        <v>75.09999999999998</v>
      </c>
      <c r="G86" s="318">
        <v>74.599999999999994</v>
      </c>
      <c r="H86" s="318">
        <v>73.749999999999986</v>
      </c>
      <c r="I86" s="318">
        <v>76.449999999999974</v>
      </c>
      <c r="J86" s="318">
        <v>77.3</v>
      </c>
      <c r="K86" s="318">
        <v>77.799999999999969</v>
      </c>
      <c r="L86" s="305">
        <v>76.8</v>
      </c>
      <c r="M86" s="305">
        <v>75.45</v>
      </c>
      <c r="N86" s="320">
        <v>56314800</v>
      </c>
      <c r="O86" s="321">
        <v>-6.3730679652763073E-3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160.85</v>
      </c>
      <c r="E87" s="317">
        <v>161.26666666666665</v>
      </c>
      <c r="F87" s="318">
        <v>157.98333333333329</v>
      </c>
      <c r="G87" s="318">
        <v>155.11666666666665</v>
      </c>
      <c r="H87" s="318">
        <v>151.83333333333329</v>
      </c>
      <c r="I87" s="318">
        <v>164.1333333333333</v>
      </c>
      <c r="J87" s="318">
        <v>167.41666666666666</v>
      </c>
      <c r="K87" s="318">
        <v>170.2833333333333</v>
      </c>
      <c r="L87" s="305">
        <v>164.55</v>
      </c>
      <c r="M87" s="305">
        <v>158.4</v>
      </c>
      <c r="N87" s="320">
        <v>35775200</v>
      </c>
      <c r="O87" s="321">
        <v>3.5569552833290878E-2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91.1</v>
      </c>
      <c r="E88" s="317">
        <v>90.7</v>
      </c>
      <c r="F88" s="318">
        <v>88.4</v>
      </c>
      <c r="G88" s="318">
        <v>85.7</v>
      </c>
      <c r="H88" s="318">
        <v>83.4</v>
      </c>
      <c r="I88" s="318">
        <v>93.4</v>
      </c>
      <c r="J88" s="318">
        <v>95.699999999999989</v>
      </c>
      <c r="K88" s="318">
        <v>98.4</v>
      </c>
      <c r="L88" s="305">
        <v>93</v>
      </c>
      <c r="M88" s="305">
        <v>88</v>
      </c>
      <c r="N88" s="320">
        <v>14730000</v>
      </c>
      <c r="O88" s="321">
        <v>8.7486157253599109E-2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172.2</v>
      </c>
      <c r="E89" s="317">
        <v>169.68333333333334</v>
      </c>
      <c r="F89" s="318">
        <v>165.46666666666667</v>
      </c>
      <c r="G89" s="318">
        <v>158.73333333333332</v>
      </c>
      <c r="H89" s="318">
        <v>154.51666666666665</v>
      </c>
      <c r="I89" s="318">
        <v>176.41666666666669</v>
      </c>
      <c r="J89" s="318">
        <v>180.63333333333338</v>
      </c>
      <c r="K89" s="318">
        <v>187.3666666666667</v>
      </c>
      <c r="L89" s="305">
        <v>173.9</v>
      </c>
      <c r="M89" s="305">
        <v>162.94999999999999</v>
      </c>
      <c r="N89" s="320">
        <v>22873500</v>
      </c>
      <c r="O89" s="321">
        <v>-5.6988602279544089E-3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1506.7</v>
      </c>
      <c r="E90" s="317">
        <v>1513.4166666666667</v>
      </c>
      <c r="F90" s="318">
        <v>1482.8333333333335</v>
      </c>
      <c r="G90" s="318">
        <v>1458.9666666666667</v>
      </c>
      <c r="H90" s="318">
        <v>1428.3833333333334</v>
      </c>
      <c r="I90" s="318">
        <v>1537.2833333333335</v>
      </c>
      <c r="J90" s="318">
        <v>1567.866666666667</v>
      </c>
      <c r="K90" s="318">
        <v>1591.7333333333336</v>
      </c>
      <c r="L90" s="305">
        <v>1544</v>
      </c>
      <c r="M90" s="305">
        <v>1489.55</v>
      </c>
      <c r="N90" s="320">
        <v>1784500</v>
      </c>
      <c r="O90" s="321">
        <v>9.903791737408036E-3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335.35</v>
      </c>
      <c r="E91" s="317">
        <v>340.41666666666669</v>
      </c>
      <c r="F91" s="318">
        <v>326.33333333333337</v>
      </c>
      <c r="G91" s="318">
        <v>317.31666666666666</v>
      </c>
      <c r="H91" s="318">
        <v>303.23333333333335</v>
      </c>
      <c r="I91" s="318">
        <v>349.43333333333339</v>
      </c>
      <c r="J91" s="318">
        <v>363.51666666666677</v>
      </c>
      <c r="K91" s="318">
        <v>372.53333333333342</v>
      </c>
      <c r="L91" s="305">
        <v>354.5</v>
      </c>
      <c r="M91" s="305">
        <v>331.4</v>
      </c>
      <c r="N91" s="320">
        <v>1981000</v>
      </c>
      <c r="O91" s="321">
        <v>6.1515378844711179E-2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1201</v>
      </c>
      <c r="E92" s="317">
        <v>1209.0833333333333</v>
      </c>
      <c r="F92" s="318">
        <v>1177.4666666666665</v>
      </c>
      <c r="G92" s="318">
        <v>1153.9333333333332</v>
      </c>
      <c r="H92" s="318">
        <v>1122.3166666666664</v>
      </c>
      <c r="I92" s="318">
        <v>1232.6166666666666</v>
      </c>
      <c r="J92" s="318">
        <v>1264.2333333333333</v>
      </c>
      <c r="K92" s="318">
        <v>1287.7666666666667</v>
      </c>
      <c r="L92" s="305">
        <v>1240.7</v>
      </c>
      <c r="M92" s="305">
        <v>1185.55</v>
      </c>
      <c r="N92" s="320">
        <v>8498800</v>
      </c>
      <c r="O92" s="321">
        <v>-1.1997209951174146E-2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58.15</v>
      </c>
      <c r="E93" s="317">
        <v>58.733333333333327</v>
      </c>
      <c r="F93" s="318">
        <v>57.066666666666656</v>
      </c>
      <c r="G93" s="318">
        <v>55.983333333333327</v>
      </c>
      <c r="H93" s="318">
        <v>54.316666666666656</v>
      </c>
      <c r="I93" s="318">
        <v>59.816666666666656</v>
      </c>
      <c r="J93" s="318">
        <v>61.483333333333327</v>
      </c>
      <c r="K93" s="318">
        <v>62.566666666666656</v>
      </c>
      <c r="L93" s="305">
        <v>60.4</v>
      </c>
      <c r="M93" s="305">
        <v>57.65</v>
      </c>
      <c r="N93" s="320">
        <v>26025600</v>
      </c>
      <c r="O93" s="321">
        <v>4.1507259368346913E-2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259.35000000000002</v>
      </c>
      <c r="E94" s="317">
        <v>260.83333333333331</v>
      </c>
      <c r="F94" s="318">
        <v>253.76666666666665</v>
      </c>
      <c r="G94" s="318">
        <v>248.18333333333334</v>
      </c>
      <c r="H94" s="318">
        <v>241.11666666666667</v>
      </c>
      <c r="I94" s="318">
        <v>266.41666666666663</v>
      </c>
      <c r="J94" s="318">
        <v>273.48333333333335</v>
      </c>
      <c r="K94" s="318">
        <v>279.06666666666661</v>
      </c>
      <c r="L94" s="305">
        <v>267.89999999999998</v>
      </c>
      <c r="M94" s="305">
        <v>255.25</v>
      </c>
      <c r="N94" s="320">
        <v>7622000</v>
      </c>
      <c r="O94" s="321">
        <v>2.9679964335409266E-2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821.7</v>
      </c>
      <c r="E95" s="317">
        <v>825.76666666666677</v>
      </c>
      <c r="F95" s="318">
        <v>815.38333333333355</v>
      </c>
      <c r="G95" s="318">
        <v>809.06666666666683</v>
      </c>
      <c r="H95" s="318">
        <v>798.68333333333362</v>
      </c>
      <c r="I95" s="318">
        <v>832.08333333333348</v>
      </c>
      <c r="J95" s="318">
        <v>842.4666666666667</v>
      </c>
      <c r="K95" s="318">
        <v>848.78333333333342</v>
      </c>
      <c r="L95" s="305">
        <v>836.15</v>
      </c>
      <c r="M95" s="305">
        <v>819.45</v>
      </c>
      <c r="N95" s="320">
        <v>10986000</v>
      </c>
      <c r="O95" s="321">
        <v>-1.6681770885778539E-2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815.75</v>
      </c>
      <c r="E96" s="317">
        <v>821.5</v>
      </c>
      <c r="F96" s="318">
        <v>805.25</v>
      </c>
      <c r="G96" s="318">
        <v>794.75</v>
      </c>
      <c r="H96" s="318">
        <v>778.5</v>
      </c>
      <c r="I96" s="318">
        <v>832</v>
      </c>
      <c r="J96" s="318">
        <v>848.25</v>
      </c>
      <c r="K96" s="318">
        <v>858.75</v>
      </c>
      <c r="L96" s="305">
        <v>837.75</v>
      </c>
      <c r="M96" s="305">
        <v>811</v>
      </c>
      <c r="N96" s="320">
        <v>9730700</v>
      </c>
      <c r="O96" s="321">
        <v>2.0331767469172049E-2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399.9</v>
      </c>
      <c r="E97" s="317">
        <v>395.4666666666667</v>
      </c>
      <c r="F97" s="318">
        <v>388.43333333333339</v>
      </c>
      <c r="G97" s="318">
        <v>376.9666666666667</v>
      </c>
      <c r="H97" s="318">
        <v>369.93333333333339</v>
      </c>
      <c r="I97" s="318">
        <v>406.93333333333339</v>
      </c>
      <c r="J97" s="318">
        <v>413.9666666666667</v>
      </c>
      <c r="K97" s="318">
        <v>425.43333333333339</v>
      </c>
      <c r="L97" s="305">
        <v>402.5</v>
      </c>
      <c r="M97" s="305">
        <v>384</v>
      </c>
      <c r="N97" s="320">
        <v>13802400</v>
      </c>
      <c r="O97" s="321">
        <v>-2.6052104208416832E-2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170.7</v>
      </c>
      <c r="E98" s="317">
        <v>174.04999999999998</v>
      </c>
      <c r="F98" s="318">
        <v>165.49999999999997</v>
      </c>
      <c r="G98" s="318">
        <v>160.29999999999998</v>
      </c>
      <c r="H98" s="318">
        <v>151.74999999999997</v>
      </c>
      <c r="I98" s="318">
        <v>179.24999999999997</v>
      </c>
      <c r="J98" s="318">
        <v>187.79999999999998</v>
      </c>
      <c r="K98" s="318">
        <v>192.99999999999997</v>
      </c>
      <c r="L98" s="305">
        <v>182.6</v>
      </c>
      <c r="M98" s="305">
        <v>168.85</v>
      </c>
      <c r="N98" s="320">
        <v>12802100</v>
      </c>
      <c r="O98" s="321">
        <v>-8.6726910895842529E-3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123.2</v>
      </c>
      <c r="E99" s="317">
        <v>123.85000000000001</v>
      </c>
      <c r="F99" s="318">
        <v>120.50000000000001</v>
      </c>
      <c r="G99" s="318">
        <v>117.80000000000001</v>
      </c>
      <c r="H99" s="318">
        <v>114.45000000000002</v>
      </c>
      <c r="I99" s="318">
        <v>126.55000000000001</v>
      </c>
      <c r="J99" s="318">
        <v>129.9</v>
      </c>
      <c r="K99" s="318">
        <v>132.60000000000002</v>
      </c>
      <c r="L99" s="305">
        <v>127.2</v>
      </c>
      <c r="M99" s="305">
        <v>121.15</v>
      </c>
      <c r="N99" s="320">
        <v>13314000</v>
      </c>
      <c r="O99" s="321">
        <v>6.0707456978967497E-2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298.55</v>
      </c>
      <c r="E100" s="317">
        <v>297.91666666666669</v>
      </c>
      <c r="F100" s="318">
        <v>294.83333333333337</v>
      </c>
      <c r="G100" s="318">
        <v>291.11666666666667</v>
      </c>
      <c r="H100" s="318">
        <v>288.03333333333336</v>
      </c>
      <c r="I100" s="318">
        <v>301.63333333333338</v>
      </c>
      <c r="J100" s="318">
        <v>304.71666666666675</v>
      </c>
      <c r="K100" s="318">
        <v>308.43333333333339</v>
      </c>
      <c r="L100" s="305">
        <v>301</v>
      </c>
      <c r="M100" s="305">
        <v>294.2</v>
      </c>
      <c r="N100" s="320">
        <v>12110800</v>
      </c>
      <c r="O100" s="321">
        <v>-1.0094570183827437E-2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4762.5</v>
      </c>
      <c r="E101" s="317">
        <v>4817.083333333333</v>
      </c>
      <c r="F101" s="318">
        <v>4696.1666666666661</v>
      </c>
      <c r="G101" s="318">
        <v>4629.833333333333</v>
      </c>
      <c r="H101" s="318">
        <v>4508.9166666666661</v>
      </c>
      <c r="I101" s="318">
        <v>4883.4166666666661</v>
      </c>
      <c r="J101" s="318">
        <v>5004.3333333333321</v>
      </c>
      <c r="K101" s="318">
        <v>5070.6666666666661</v>
      </c>
      <c r="L101" s="305">
        <v>4938</v>
      </c>
      <c r="M101" s="305">
        <v>4750.75</v>
      </c>
      <c r="N101" s="320">
        <v>2611100</v>
      </c>
      <c r="O101" s="321">
        <v>3.7262145950025818E-2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504.3</v>
      </c>
      <c r="E102" s="317">
        <v>504.36666666666662</v>
      </c>
      <c r="F102" s="318">
        <v>493.08333333333326</v>
      </c>
      <c r="G102" s="318">
        <v>481.86666666666662</v>
      </c>
      <c r="H102" s="318">
        <v>470.58333333333326</v>
      </c>
      <c r="I102" s="318">
        <v>515.58333333333326</v>
      </c>
      <c r="J102" s="318">
        <v>526.86666666666667</v>
      </c>
      <c r="K102" s="318">
        <v>538.08333333333326</v>
      </c>
      <c r="L102" s="305">
        <v>515.65</v>
      </c>
      <c r="M102" s="305">
        <v>493.15</v>
      </c>
      <c r="N102" s="320">
        <v>11431250</v>
      </c>
      <c r="O102" s="321">
        <v>-4.5108071421113081E-2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443.45</v>
      </c>
      <c r="E103" s="317">
        <v>451.56666666666666</v>
      </c>
      <c r="F103" s="318">
        <v>432.68333333333334</v>
      </c>
      <c r="G103" s="318">
        <v>421.91666666666669</v>
      </c>
      <c r="H103" s="318">
        <v>403.03333333333336</v>
      </c>
      <c r="I103" s="318">
        <v>462.33333333333331</v>
      </c>
      <c r="J103" s="318">
        <v>481.21666666666664</v>
      </c>
      <c r="K103" s="318">
        <v>491.98333333333329</v>
      </c>
      <c r="L103" s="305">
        <v>470.45</v>
      </c>
      <c r="M103" s="305">
        <v>440.8</v>
      </c>
      <c r="N103" s="320">
        <v>1354600</v>
      </c>
      <c r="O103" s="321">
        <v>-4.7755491881566383E-3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873.4</v>
      </c>
      <c r="E104" s="317">
        <v>882.19999999999993</v>
      </c>
      <c r="F104" s="318">
        <v>856.19999999999982</v>
      </c>
      <c r="G104" s="318">
        <v>838.99999999999989</v>
      </c>
      <c r="H104" s="318">
        <v>812.99999999999977</v>
      </c>
      <c r="I104" s="318">
        <v>899.39999999999986</v>
      </c>
      <c r="J104" s="318">
        <v>925.40000000000009</v>
      </c>
      <c r="K104" s="318">
        <v>942.59999999999991</v>
      </c>
      <c r="L104" s="305">
        <v>908.2</v>
      </c>
      <c r="M104" s="305">
        <v>865</v>
      </c>
      <c r="N104" s="320">
        <v>1580400</v>
      </c>
      <c r="O104" s="321">
        <v>3.3346410357002747E-2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873.85</v>
      </c>
      <c r="E105" s="317">
        <v>879.5</v>
      </c>
      <c r="F105" s="318">
        <v>857.3</v>
      </c>
      <c r="G105" s="318">
        <v>840.75</v>
      </c>
      <c r="H105" s="318">
        <v>818.55</v>
      </c>
      <c r="I105" s="318">
        <v>896.05</v>
      </c>
      <c r="J105" s="318">
        <v>918.25</v>
      </c>
      <c r="K105" s="318">
        <v>934.8</v>
      </c>
      <c r="L105" s="305">
        <v>901.7</v>
      </c>
      <c r="M105" s="305">
        <v>862.95</v>
      </c>
      <c r="N105" s="320">
        <v>881600</v>
      </c>
      <c r="O105" s="321">
        <v>-2.3049645390070921E-2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75.349999999999994</v>
      </c>
      <c r="E106" s="317">
        <v>76.066666666666663</v>
      </c>
      <c r="F106" s="318">
        <v>74.283333333333331</v>
      </c>
      <c r="G106" s="318">
        <v>73.216666666666669</v>
      </c>
      <c r="H106" s="318">
        <v>71.433333333333337</v>
      </c>
      <c r="I106" s="318">
        <v>77.133333333333326</v>
      </c>
      <c r="J106" s="318">
        <v>78.916666666666657</v>
      </c>
      <c r="K106" s="318">
        <v>79.98333333333332</v>
      </c>
      <c r="L106" s="305">
        <v>77.849999999999994</v>
      </c>
      <c r="M106" s="305">
        <v>75</v>
      </c>
      <c r="N106" s="320">
        <v>21905000</v>
      </c>
      <c r="O106" s="321">
        <v>8.2853855005753738E-3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58692.6</v>
      </c>
      <c r="E107" s="317">
        <v>58676.616666666661</v>
      </c>
      <c r="F107" s="318">
        <v>58283.533333333326</v>
      </c>
      <c r="G107" s="318">
        <v>57874.466666666667</v>
      </c>
      <c r="H107" s="318">
        <v>57481.383333333331</v>
      </c>
      <c r="I107" s="318">
        <v>59085.68333333332</v>
      </c>
      <c r="J107" s="318">
        <v>59478.766666666648</v>
      </c>
      <c r="K107" s="318">
        <v>59887.833333333314</v>
      </c>
      <c r="L107" s="305">
        <v>59069.7</v>
      </c>
      <c r="M107" s="305">
        <v>58267.55</v>
      </c>
      <c r="N107" s="320">
        <v>17350</v>
      </c>
      <c r="O107" s="321">
        <v>-2.4732996065205171E-2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821.8</v>
      </c>
      <c r="E108" s="317">
        <v>821.73333333333323</v>
      </c>
      <c r="F108" s="318">
        <v>807.36666666666645</v>
      </c>
      <c r="G108" s="318">
        <v>792.93333333333317</v>
      </c>
      <c r="H108" s="318">
        <v>778.56666666666638</v>
      </c>
      <c r="I108" s="318">
        <v>836.16666666666652</v>
      </c>
      <c r="J108" s="318">
        <v>850.5333333333333</v>
      </c>
      <c r="K108" s="318">
        <v>864.96666666666658</v>
      </c>
      <c r="L108" s="305">
        <v>836.1</v>
      </c>
      <c r="M108" s="305">
        <v>807.3</v>
      </c>
      <c r="N108" s="320">
        <v>1500750</v>
      </c>
      <c r="O108" s="321">
        <v>-5.0759013282732447E-2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28.8</v>
      </c>
      <c r="E109" s="317">
        <v>28.983333333333331</v>
      </c>
      <c r="F109" s="318">
        <v>28.466666666666661</v>
      </c>
      <c r="G109" s="318">
        <v>28.133333333333329</v>
      </c>
      <c r="H109" s="318">
        <v>27.61666666666666</v>
      </c>
      <c r="I109" s="318">
        <v>29.316666666666663</v>
      </c>
      <c r="J109" s="318">
        <v>29.833333333333336</v>
      </c>
      <c r="K109" s="318">
        <v>30.166666666666664</v>
      </c>
      <c r="L109" s="305">
        <v>29.5</v>
      </c>
      <c r="M109" s="305">
        <v>28.65</v>
      </c>
      <c r="N109" s="320">
        <v>22627800</v>
      </c>
      <c r="O109" s="321">
        <v>3.0916844349680169E-2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2589.0500000000002</v>
      </c>
      <c r="E110" s="317">
        <v>2608.0166666666669</v>
      </c>
      <c r="F110" s="318">
        <v>2533.0333333333338</v>
      </c>
      <c r="G110" s="318">
        <v>2477.0166666666669</v>
      </c>
      <c r="H110" s="318">
        <v>2402.0333333333338</v>
      </c>
      <c r="I110" s="318">
        <v>2664.0333333333338</v>
      </c>
      <c r="J110" s="318">
        <v>2739.0166666666664</v>
      </c>
      <c r="K110" s="318">
        <v>2795.0333333333338</v>
      </c>
      <c r="L110" s="305">
        <v>2683</v>
      </c>
      <c r="M110" s="305">
        <v>2552</v>
      </c>
      <c r="N110" s="320">
        <v>703800</v>
      </c>
      <c r="O110" s="321">
        <v>-1.9230769230769232E-2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23.4</v>
      </c>
      <c r="E111" s="317">
        <v>23.566666666666666</v>
      </c>
      <c r="F111" s="318">
        <v>22.883333333333333</v>
      </c>
      <c r="G111" s="318">
        <v>22.366666666666667</v>
      </c>
      <c r="H111" s="318">
        <v>21.683333333333334</v>
      </c>
      <c r="I111" s="318">
        <v>24.083333333333332</v>
      </c>
      <c r="J111" s="318">
        <v>24.766666666666662</v>
      </c>
      <c r="K111" s="318">
        <v>25.283333333333331</v>
      </c>
      <c r="L111" s="305">
        <v>24.25</v>
      </c>
      <c r="M111" s="305">
        <v>23.05</v>
      </c>
      <c r="N111" s="320">
        <v>15582000</v>
      </c>
      <c r="O111" s="321">
        <v>-3.4535686876438986E-3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17171.25</v>
      </c>
      <c r="E112" s="317">
        <v>17081.45</v>
      </c>
      <c r="F112" s="318">
        <v>16829.2</v>
      </c>
      <c r="G112" s="318">
        <v>16487.150000000001</v>
      </c>
      <c r="H112" s="318">
        <v>16234.900000000001</v>
      </c>
      <c r="I112" s="318">
        <v>17423.5</v>
      </c>
      <c r="J112" s="318">
        <v>17675.75</v>
      </c>
      <c r="K112" s="318">
        <v>18017.8</v>
      </c>
      <c r="L112" s="305">
        <v>17333.7</v>
      </c>
      <c r="M112" s="305">
        <v>16739.400000000001</v>
      </c>
      <c r="N112" s="320">
        <v>271650</v>
      </c>
      <c r="O112" s="321">
        <v>9.0088282504012837E-2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1360.45</v>
      </c>
      <c r="E113" s="317">
        <v>1365.75</v>
      </c>
      <c r="F113" s="318">
        <v>1333.5</v>
      </c>
      <c r="G113" s="318">
        <v>1306.55</v>
      </c>
      <c r="H113" s="318">
        <v>1274.3</v>
      </c>
      <c r="I113" s="318">
        <v>1392.7</v>
      </c>
      <c r="J113" s="318">
        <v>1424.95</v>
      </c>
      <c r="K113" s="318">
        <v>1451.9</v>
      </c>
      <c r="L113" s="305">
        <v>1398</v>
      </c>
      <c r="M113" s="305">
        <v>1338.8</v>
      </c>
      <c r="N113" s="320">
        <v>576000</v>
      </c>
      <c r="O113" s="321">
        <v>-9.7532314923619273E-2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73.05</v>
      </c>
      <c r="E114" s="317">
        <v>73.11666666666666</v>
      </c>
      <c r="F114" s="318">
        <v>72.333333333333314</v>
      </c>
      <c r="G114" s="318">
        <v>71.61666666666666</v>
      </c>
      <c r="H114" s="318">
        <v>70.833333333333314</v>
      </c>
      <c r="I114" s="318">
        <v>73.833333333333314</v>
      </c>
      <c r="J114" s="318">
        <v>74.616666666666646</v>
      </c>
      <c r="K114" s="318">
        <v>75.333333333333314</v>
      </c>
      <c r="L114" s="305">
        <v>73.900000000000006</v>
      </c>
      <c r="M114" s="305">
        <v>72.400000000000006</v>
      </c>
      <c r="N114" s="320">
        <v>24849500</v>
      </c>
      <c r="O114" s="321">
        <v>3.9066287450308648E-3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90.65</v>
      </c>
      <c r="E115" s="317">
        <v>91.683333333333337</v>
      </c>
      <c r="F115" s="318">
        <v>89.366666666666674</v>
      </c>
      <c r="G115" s="318">
        <v>88.083333333333343</v>
      </c>
      <c r="H115" s="318">
        <v>85.76666666666668</v>
      </c>
      <c r="I115" s="318">
        <v>92.966666666666669</v>
      </c>
      <c r="J115" s="318">
        <v>95.283333333333331</v>
      </c>
      <c r="K115" s="318">
        <v>96.566666666666663</v>
      </c>
      <c r="L115" s="305">
        <v>94</v>
      </c>
      <c r="M115" s="305">
        <v>90.4</v>
      </c>
      <c r="N115" s="320">
        <v>40095300</v>
      </c>
      <c r="O115" s="321">
        <v>1.128177966101695E-2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75.900000000000006</v>
      </c>
      <c r="E116" s="317">
        <v>76.7</v>
      </c>
      <c r="F116" s="318">
        <v>74.650000000000006</v>
      </c>
      <c r="G116" s="318">
        <v>73.400000000000006</v>
      </c>
      <c r="H116" s="318">
        <v>71.350000000000009</v>
      </c>
      <c r="I116" s="318">
        <v>77.95</v>
      </c>
      <c r="J116" s="318">
        <v>79.999999999999986</v>
      </c>
      <c r="K116" s="318">
        <v>81.25</v>
      </c>
      <c r="L116" s="305">
        <v>78.75</v>
      </c>
      <c r="M116" s="305">
        <v>75.45</v>
      </c>
      <c r="N116" s="320">
        <v>53106300</v>
      </c>
      <c r="O116" s="321">
        <v>1.9741465718861251E-2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17025</v>
      </c>
      <c r="E117" s="317">
        <v>17058.333333333332</v>
      </c>
      <c r="F117" s="318">
        <v>16866.666666666664</v>
      </c>
      <c r="G117" s="318">
        <v>16708.333333333332</v>
      </c>
      <c r="H117" s="318">
        <v>16516.666666666664</v>
      </c>
      <c r="I117" s="318">
        <v>17216.666666666664</v>
      </c>
      <c r="J117" s="318">
        <v>17408.333333333328</v>
      </c>
      <c r="K117" s="318">
        <v>17566.666666666664</v>
      </c>
      <c r="L117" s="305">
        <v>17250</v>
      </c>
      <c r="M117" s="305">
        <v>16900</v>
      </c>
      <c r="N117" s="320">
        <v>128775</v>
      </c>
      <c r="O117" s="321">
        <v>3.4545089375376585E-2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910.25</v>
      </c>
      <c r="E118" s="317">
        <v>921.93333333333339</v>
      </c>
      <c r="F118" s="318">
        <v>890.46666666666681</v>
      </c>
      <c r="G118" s="318">
        <v>870.68333333333339</v>
      </c>
      <c r="H118" s="318">
        <v>839.21666666666681</v>
      </c>
      <c r="I118" s="318">
        <v>941.71666666666681</v>
      </c>
      <c r="J118" s="318">
        <v>973.18333333333351</v>
      </c>
      <c r="K118" s="318">
        <v>992.96666666666681</v>
      </c>
      <c r="L118" s="305">
        <v>953.4</v>
      </c>
      <c r="M118" s="305">
        <v>902.15</v>
      </c>
      <c r="N118" s="320">
        <v>3323536</v>
      </c>
      <c r="O118" s="321">
        <v>-8.7551310197677163E-3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228</v>
      </c>
      <c r="E119" s="317">
        <v>229.88333333333335</v>
      </c>
      <c r="F119" s="318">
        <v>224.91666666666671</v>
      </c>
      <c r="G119" s="318">
        <v>221.83333333333337</v>
      </c>
      <c r="H119" s="318">
        <v>216.86666666666673</v>
      </c>
      <c r="I119" s="318">
        <v>232.9666666666667</v>
      </c>
      <c r="J119" s="318">
        <v>237.93333333333334</v>
      </c>
      <c r="K119" s="318">
        <v>241.01666666666668</v>
      </c>
      <c r="L119" s="305">
        <v>234.85</v>
      </c>
      <c r="M119" s="305">
        <v>226.8</v>
      </c>
      <c r="N119" s="320">
        <v>11610000</v>
      </c>
      <c r="O119" s="321">
        <v>-1.4514896867838044E-2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87.2</v>
      </c>
      <c r="E120" s="317">
        <v>88.333333333333329</v>
      </c>
      <c r="F120" s="318">
        <v>85.766666666666652</v>
      </c>
      <c r="G120" s="318">
        <v>84.333333333333329</v>
      </c>
      <c r="H120" s="318">
        <v>81.766666666666652</v>
      </c>
      <c r="I120" s="318">
        <v>89.766666666666652</v>
      </c>
      <c r="J120" s="318">
        <v>92.333333333333343</v>
      </c>
      <c r="K120" s="318">
        <v>93.766666666666652</v>
      </c>
      <c r="L120" s="305">
        <v>90.9</v>
      </c>
      <c r="M120" s="305">
        <v>86.9</v>
      </c>
      <c r="N120" s="320">
        <v>35247000</v>
      </c>
      <c r="O120" s="321">
        <v>1.2646954043462772E-2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1357.05</v>
      </c>
      <c r="E121" s="317">
        <v>1379.8833333333332</v>
      </c>
      <c r="F121" s="318">
        <v>1322.7666666666664</v>
      </c>
      <c r="G121" s="318">
        <v>1288.4833333333331</v>
      </c>
      <c r="H121" s="318">
        <v>1231.3666666666663</v>
      </c>
      <c r="I121" s="318">
        <v>1414.1666666666665</v>
      </c>
      <c r="J121" s="318">
        <v>1471.2833333333333</v>
      </c>
      <c r="K121" s="318">
        <v>1505.5666666666666</v>
      </c>
      <c r="L121" s="305">
        <v>1437</v>
      </c>
      <c r="M121" s="305">
        <v>1345.6</v>
      </c>
      <c r="N121" s="320">
        <v>2470000</v>
      </c>
      <c r="O121" s="321">
        <v>2.5108943764266447E-2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29.7</v>
      </c>
      <c r="E122" s="317">
        <v>29.666666666666668</v>
      </c>
      <c r="F122" s="318">
        <v>29.033333333333335</v>
      </c>
      <c r="G122" s="318">
        <v>28.366666666666667</v>
      </c>
      <c r="H122" s="318">
        <v>27.733333333333334</v>
      </c>
      <c r="I122" s="318">
        <v>30.333333333333336</v>
      </c>
      <c r="J122" s="318">
        <v>30.966666666666669</v>
      </c>
      <c r="K122" s="318">
        <v>31.633333333333336</v>
      </c>
      <c r="L122" s="305">
        <v>30.3</v>
      </c>
      <c r="M122" s="305">
        <v>29</v>
      </c>
      <c r="N122" s="320">
        <v>43479000</v>
      </c>
      <c r="O122" s="321">
        <v>-1.0016188930050615E-2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161.4</v>
      </c>
      <c r="E123" s="317">
        <v>162.46666666666667</v>
      </c>
      <c r="F123" s="318">
        <v>159.88333333333333</v>
      </c>
      <c r="G123" s="318">
        <v>158.36666666666665</v>
      </c>
      <c r="H123" s="318">
        <v>155.7833333333333</v>
      </c>
      <c r="I123" s="318">
        <v>163.98333333333335</v>
      </c>
      <c r="J123" s="318">
        <v>166.56666666666666</v>
      </c>
      <c r="K123" s="318">
        <v>168.08333333333337</v>
      </c>
      <c r="L123" s="305">
        <v>165.05</v>
      </c>
      <c r="M123" s="305">
        <v>160.94999999999999</v>
      </c>
      <c r="N123" s="320">
        <v>32232000</v>
      </c>
      <c r="O123" s="321">
        <v>-2.1731212820201528E-2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885.4</v>
      </c>
      <c r="E124" s="317">
        <v>886.18333333333328</v>
      </c>
      <c r="F124" s="318">
        <v>853.56666666666661</v>
      </c>
      <c r="G124" s="318">
        <v>821.73333333333335</v>
      </c>
      <c r="H124" s="318">
        <v>789.11666666666667</v>
      </c>
      <c r="I124" s="318">
        <v>918.01666666666654</v>
      </c>
      <c r="J124" s="318">
        <v>950.6333333333331</v>
      </c>
      <c r="K124" s="318">
        <v>982.46666666666647</v>
      </c>
      <c r="L124" s="305">
        <v>918.8</v>
      </c>
      <c r="M124" s="305">
        <v>854.35</v>
      </c>
      <c r="N124" s="320">
        <v>1419200</v>
      </c>
      <c r="O124" s="321">
        <v>6.2593590895477683E-2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522.65</v>
      </c>
      <c r="E125" s="317">
        <v>527.2166666666667</v>
      </c>
      <c r="F125" s="318">
        <v>514.43333333333339</v>
      </c>
      <c r="G125" s="318">
        <v>506.2166666666667</v>
      </c>
      <c r="H125" s="318">
        <v>493.43333333333339</v>
      </c>
      <c r="I125" s="318">
        <v>535.43333333333339</v>
      </c>
      <c r="J125" s="318">
        <v>548.2166666666667</v>
      </c>
      <c r="K125" s="318">
        <v>556.43333333333339</v>
      </c>
      <c r="L125" s="305">
        <v>540</v>
      </c>
      <c r="M125" s="305">
        <v>519</v>
      </c>
      <c r="N125" s="320">
        <v>485600</v>
      </c>
      <c r="O125" s="321">
        <v>-6.037151702786378E-2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128.69999999999999</v>
      </c>
      <c r="E126" s="317">
        <v>130.61666666666667</v>
      </c>
      <c r="F126" s="318">
        <v>123.93333333333334</v>
      </c>
      <c r="G126" s="318">
        <v>119.16666666666666</v>
      </c>
      <c r="H126" s="318">
        <v>112.48333333333332</v>
      </c>
      <c r="I126" s="318">
        <v>135.38333333333335</v>
      </c>
      <c r="J126" s="318">
        <v>142.06666666666669</v>
      </c>
      <c r="K126" s="318">
        <v>146.83333333333337</v>
      </c>
      <c r="L126" s="305">
        <v>137.30000000000001</v>
      </c>
      <c r="M126" s="305">
        <v>125.85</v>
      </c>
      <c r="N126" s="320">
        <v>22128400</v>
      </c>
      <c r="O126" s="321">
        <v>-7.8961936276040035E-2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91.4</v>
      </c>
      <c r="E127" s="317">
        <v>91.683333333333337</v>
      </c>
      <c r="F127" s="318">
        <v>90.366666666666674</v>
      </c>
      <c r="G127" s="318">
        <v>89.333333333333343</v>
      </c>
      <c r="H127" s="318">
        <v>88.01666666666668</v>
      </c>
      <c r="I127" s="318">
        <v>92.716666666666669</v>
      </c>
      <c r="J127" s="318">
        <v>94.033333333333331</v>
      </c>
      <c r="K127" s="318">
        <v>95.066666666666663</v>
      </c>
      <c r="L127" s="305">
        <v>93</v>
      </c>
      <c r="M127" s="305">
        <v>90.65</v>
      </c>
      <c r="N127" s="320">
        <v>22416000</v>
      </c>
      <c r="O127" s="321">
        <v>-4.8152866242038218E-2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1509.65</v>
      </c>
      <c r="E128" s="317">
        <v>1489.8833333333332</v>
      </c>
      <c r="F128" s="318">
        <v>1464.7666666666664</v>
      </c>
      <c r="G128" s="318">
        <v>1419.8833333333332</v>
      </c>
      <c r="H128" s="318">
        <v>1394.7666666666664</v>
      </c>
      <c r="I128" s="318">
        <v>1534.7666666666664</v>
      </c>
      <c r="J128" s="318">
        <v>1559.8833333333332</v>
      </c>
      <c r="K128" s="318">
        <v>1604.7666666666664</v>
      </c>
      <c r="L128" s="305">
        <v>1515</v>
      </c>
      <c r="M128" s="305">
        <v>1445</v>
      </c>
      <c r="N128" s="320">
        <v>36426500</v>
      </c>
      <c r="O128" s="321">
        <v>3.4021233110026118E-2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28</v>
      </c>
      <c r="E129" s="317">
        <v>27.75</v>
      </c>
      <c r="F129" s="318">
        <v>27.35</v>
      </c>
      <c r="G129" s="318">
        <v>26.700000000000003</v>
      </c>
      <c r="H129" s="318">
        <v>26.300000000000004</v>
      </c>
      <c r="I129" s="318">
        <v>28.4</v>
      </c>
      <c r="J129" s="318">
        <v>28.799999999999997</v>
      </c>
      <c r="K129" s="318">
        <v>29.449999999999996</v>
      </c>
      <c r="L129" s="305">
        <v>28.15</v>
      </c>
      <c r="M129" s="305">
        <v>27.1</v>
      </c>
      <c r="N129" s="320">
        <v>37655200</v>
      </c>
      <c r="O129" s="321">
        <v>-5.3910135686608043E-3</v>
      </c>
    </row>
    <row r="130" spans="1:15" ht="15">
      <c r="A130" s="278">
        <v>120</v>
      </c>
      <c r="B130" s="472" t="s">
        <v>58</v>
      </c>
      <c r="C130" s="278" t="s">
        <v>281</v>
      </c>
      <c r="D130" s="317">
        <v>736.95</v>
      </c>
      <c r="E130" s="317">
        <v>735.80000000000007</v>
      </c>
      <c r="F130" s="318">
        <v>727.15000000000009</v>
      </c>
      <c r="G130" s="318">
        <v>717.35</v>
      </c>
      <c r="H130" s="318">
        <v>708.7</v>
      </c>
      <c r="I130" s="318">
        <v>745.60000000000014</v>
      </c>
      <c r="J130" s="318">
        <v>754.25</v>
      </c>
      <c r="K130" s="318">
        <v>764.05000000000018</v>
      </c>
      <c r="L130" s="305">
        <v>744.45</v>
      </c>
      <c r="M130" s="305">
        <v>726</v>
      </c>
      <c r="N130" s="320">
        <v>988500</v>
      </c>
      <c r="O130" s="321">
        <v>3.5349567949725061E-2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171.15</v>
      </c>
      <c r="E131" s="317">
        <v>171.11666666666667</v>
      </c>
      <c r="F131" s="318">
        <v>169.13333333333335</v>
      </c>
      <c r="G131" s="318">
        <v>167.11666666666667</v>
      </c>
      <c r="H131" s="318">
        <v>165.13333333333335</v>
      </c>
      <c r="I131" s="318">
        <v>173.13333333333335</v>
      </c>
      <c r="J131" s="318">
        <v>175.1166666666667</v>
      </c>
      <c r="K131" s="318">
        <v>177.13333333333335</v>
      </c>
      <c r="L131" s="305">
        <v>173.1</v>
      </c>
      <c r="M131" s="305">
        <v>169.1</v>
      </c>
      <c r="N131" s="320">
        <v>93597000</v>
      </c>
      <c r="O131" s="321">
        <v>7.6220004521525692E-3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18387.5</v>
      </c>
      <c r="E132" s="317">
        <v>18454.933333333334</v>
      </c>
      <c r="F132" s="318">
        <v>17995.216666666667</v>
      </c>
      <c r="G132" s="318">
        <v>17602.933333333334</v>
      </c>
      <c r="H132" s="318">
        <v>17143.216666666667</v>
      </c>
      <c r="I132" s="318">
        <v>18847.216666666667</v>
      </c>
      <c r="J132" s="318">
        <v>19306.933333333334</v>
      </c>
      <c r="K132" s="318">
        <v>19699.216666666667</v>
      </c>
      <c r="L132" s="305">
        <v>18914.650000000001</v>
      </c>
      <c r="M132" s="305">
        <v>18062.650000000001</v>
      </c>
      <c r="N132" s="320">
        <v>139450</v>
      </c>
      <c r="O132" s="321">
        <v>3.586800573888092E-4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1053.25</v>
      </c>
      <c r="E133" s="317">
        <v>1057.7166666666667</v>
      </c>
      <c r="F133" s="318">
        <v>1040.5333333333333</v>
      </c>
      <c r="G133" s="318">
        <v>1027.8166666666666</v>
      </c>
      <c r="H133" s="318">
        <v>1010.6333333333332</v>
      </c>
      <c r="I133" s="318">
        <v>1070.4333333333334</v>
      </c>
      <c r="J133" s="318">
        <v>1087.6166666666668</v>
      </c>
      <c r="K133" s="318">
        <v>1100.3333333333335</v>
      </c>
      <c r="L133" s="305">
        <v>1074.9000000000001</v>
      </c>
      <c r="M133" s="305">
        <v>1045</v>
      </c>
      <c r="N133" s="320">
        <v>1541100</v>
      </c>
      <c r="O133" s="321">
        <v>-1.164021164021164E-2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3599.6</v>
      </c>
      <c r="E134" s="317">
        <v>3611.2166666666667</v>
      </c>
      <c r="F134" s="318">
        <v>3528.4833333333336</v>
      </c>
      <c r="G134" s="318">
        <v>3457.3666666666668</v>
      </c>
      <c r="H134" s="318">
        <v>3374.6333333333337</v>
      </c>
      <c r="I134" s="318">
        <v>3682.3333333333335</v>
      </c>
      <c r="J134" s="318">
        <v>3765.0666666666662</v>
      </c>
      <c r="K134" s="318">
        <v>3836.1833333333334</v>
      </c>
      <c r="L134" s="305">
        <v>3693.95</v>
      </c>
      <c r="M134" s="305">
        <v>3540.1</v>
      </c>
      <c r="N134" s="320">
        <v>492250</v>
      </c>
      <c r="O134" s="321">
        <v>-1.0147133434804667E-3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696.75</v>
      </c>
      <c r="E135" s="317">
        <v>715.18333333333339</v>
      </c>
      <c r="F135" s="318">
        <v>669.96666666666681</v>
      </c>
      <c r="G135" s="318">
        <v>643.18333333333339</v>
      </c>
      <c r="H135" s="318">
        <v>597.96666666666681</v>
      </c>
      <c r="I135" s="318">
        <v>741.96666666666681</v>
      </c>
      <c r="J135" s="318">
        <v>787.18333333333351</v>
      </c>
      <c r="K135" s="318">
        <v>813.96666666666681</v>
      </c>
      <c r="L135" s="305">
        <v>760.4</v>
      </c>
      <c r="M135" s="305">
        <v>688.4</v>
      </c>
      <c r="N135" s="320">
        <v>2995200</v>
      </c>
      <c r="O135" s="321">
        <v>-2.1943573667711599E-2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453.5</v>
      </c>
      <c r="E136" s="317">
        <v>457.11666666666662</v>
      </c>
      <c r="F136" s="318">
        <v>447.88333333333321</v>
      </c>
      <c r="G136" s="318">
        <v>442.26666666666659</v>
      </c>
      <c r="H136" s="318">
        <v>433.03333333333319</v>
      </c>
      <c r="I136" s="318">
        <v>462.73333333333323</v>
      </c>
      <c r="J136" s="318">
        <v>471.9666666666667</v>
      </c>
      <c r="K136" s="318">
        <v>477.58333333333326</v>
      </c>
      <c r="L136" s="305">
        <v>466.35</v>
      </c>
      <c r="M136" s="305">
        <v>451.5</v>
      </c>
      <c r="N136" s="320">
        <v>41674050</v>
      </c>
      <c r="O136" s="321">
        <v>2.1137476293388611E-2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382.1</v>
      </c>
      <c r="E137" s="317">
        <v>381.38333333333338</v>
      </c>
      <c r="F137" s="318">
        <v>373.76666666666677</v>
      </c>
      <c r="G137" s="318">
        <v>365.43333333333339</v>
      </c>
      <c r="H137" s="318">
        <v>357.81666666666678</v>
      </c>
      <c r="I137" s="318">
        <v>389.71666666666675</v>
      </c>
      <c r="J137" s="318">
        <v>397.33333333333343</v>
      </c>
      <c r="K137" s="318">
        <v>405.66666666666674</v>
      </c>
      <c r="L137" s="305">
        <v>389</v>
      </c>
      <c r="M137" s="305">
        <v>373.05</v>
      </c>
      <c r="N137" s="320">
        <v>3658800</v>
      </c>
      <c r="O137" s="321">
        <v>-7.486979166666667E-3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282.95</v>
      </c>
      <c r="E138" s="317">
        <v>285.71666666666664</v>
      </c>
      <c r="F138" s="318">
        <v>277.7833333333333</v>
      </c>
      <c r="G138" s="318">
        <v>272.61666666666667</v>
      </c>
      <c r="H138" s="318">
        <v>264.68333333333334</v>
      </c>
      <c r="I138" s="318">
        <v>290.88333333333327</v>
      </c>
      <c r="J138" s="318">
        <v>298.81666666666655</v>
      </c>
      <c r="K138" s="318">
        <v>303.98333333333323</v>
      </c>
      <c r="L138" s="305">
        <v>293.64999999999998</v>
      </c>
      <c r="M138" s="305">
        <v>280.55</v>
      </c>
      <c r="N138" s="320">
        <v>1557900</v>
      </c>
      <c r="O138" s="321">
        <v>0.12621990891346779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341.85</v>
      </c>
      <c r="E139" s="317">
        <v>338.3</v>
      </c>
      <c r="F139" s="318">
        <v>332.35</v>
      </c>
      <c r="G139" s="318">
        <v>322.85000000000002</v>
      </c>
      <c r="H139" s="318">
        <v>316.90000000000003</v>
      </c>
      <c r="I139" s="318">
        <v>347.8</v>
      </c>
      <c r="J139" s="318">
        <v>353.74999999999994</v>
      </c>
      <c r="K139" s="318">
        <v>363.25</v>
      </c>
      <c r="L139" s="305">
        <v>344.25</v>
      </c>
      <c r="M139" s="305">
        <v>328.8</v>
      </c>
      <c r="N139" s="320">
        <v>8896500</v>
      </c>
      <c r="O139" s="321">
        <v>7.9535026001835429E-3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82.6</v>
      </c>
      <c r="E140" s="317">
        <v>83.216666666666654</v>
      </c>
      <c r="F140" s="318">
        <v>81.583333333333314</v>
      </c>
      <c r="G140" s="318">
        <v>80.566666666666663</v>
      </c>
      <c r="H140" s="318">
        <v>78.933333333333323</v>
      </c>
      <c r="I140" s="318">
        <v>84.233333333333306</v>
      </c>
      <c r="J140" s="318">
        <v>85.86666666666666</v>
      </c>
      <c r="K140" s="318">
        <v>86.883333333333297</v>
      </c>
      <c r="L140" s="305">
        <v>84.85</v>
      </c>
      <c r="M140" s="305">
        <v>82.2</v>
      </c>
      <c r="N140" s="320">
        <v>56881600</v>
      </c>
      <c r="O140" s="321">
        <v>2.6565793653085385E-2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28.95</v>
      </c>
      <c r="E141" s="317">
        <v>29.066666666666663</v>
      </c>
      <c r="F141" s="318">
        <v>28.733333333333327</v>
      </c>
      <c r="G141" s="318">
        <v>28.516666666666666</v>
      </c>
      <c r="H141" s="318">
        <v>28.18333333333333</v>
      </c>
      <c r="I141" s="318">
        <v>29.283333333333324</v>
      </c>
      <c r="J141" s="318">
        <v>29.61666666666666</v>
      </c>
      <c r="K141" s="318">
        <v>29.833333333333321</v>
      </c>
      <c r="L141" s="305">
        <v>29.4</v>
      </c>
      <c r="M141" s="305">
        <v>28.85</v>
      </c>
      <c r="N141" s="320">
        <v>55386000</v>
      </c>
      <c r="O141" s="321">
        <v>-1.0213108162444712E-2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274.95</v>
      </c>
      <c r="E142" s="317">
        <v>277.11666666666662</v>
      </c>
      <c r="F142" s="318">
        <v>271.33333333333326</v>
      </c>
      <c r="G142" s="318">
        <v>267.71666666666664</v>
      </c>
      <c r="H142" s="318">
        <v>261.93333333333328</v>
      </c>
      <c r="I142" s="318">
        <v>280.73333333333323</v>
      </c>
      <c r="J142" s="318">
        <v>286.51666666666665</v>
      </c>
      <c r="K142" s="318">
        <v>290.13333333333321</v>
      </c>
      <c r="L142" s="305">
        <v>282.89999999999998</v>
      </c>
      <c r="M142" s="305">
        <v>273.5</v>
      </c>
      <c r="N142" s="320">
        <v>16087800</v>
      </c>
      <c r="O142" s="321">
        <v>-2.6415642417530544E-2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1892.55</v>
      </c>
      <c r="E143" s="317">
        <v>1904.8499999999997</v>
      </c>
      <c r="F143" s="318">
        <v>1875.2999999999993</v>
      </c>
      <c r="G143" s="318">
        <v>1858.0499999999995</v>
      </c>
      <c r="H143" s="318">
        <v>1828.4999999999991</v>
      </c>
      <c r="I143" s="318">
        <v>1922.0999999999995</v>
      </c>
      <c r="J143" s="318">
        <v>1951.65</v>
      </c>
      <c r="K143" s="318">
        <v>1968.8999999999996</v>
      </c>
      <c r="L143" s="305">
        <v>1934.4</v>
      </c>
      <c r="M143" s="305">
        <v>1887.6</v>
      </c>
      <c r="N143" s="320">
        <v>13546100</v>
      </c>
      <c r="O143" s="321">
        <v>-1.9510482677253693E-2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517.04999999999995</v>
      </c>
      <c r="E144" s="317">
        <v>516.81666666666672</v>
      </c>
      <c r="F144" s="318">
        <v>506.78333333333342</v>
      </c>
      <c r="G144" s="318">
        <v>496.51666666666671</v>
      </c>
      <c r="H144" s="318">
        <v>486.48333333333341</v>
      </c>
      <c r="I144" s="318">
        <v>527.08333333333348</v>
      </c>
      <c r="J144" s="318">
        <v>537.11666666666679</v>
      </c>
      <c r="K144" s="318">
        <v>547.38333333333344</v>
      </c>
      <c r="L144" s="305">
        <v>526.85</v>
      </c>
      <c r="M144" s="305">
        <v>506.55</v>
      </c>
      <c r="N144" s="320">
        <v>14358000</v>
      </c>
      <c r="O144" s="321">
        <v>1.6049592391304348E-2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851.15</v>
      </c>
      <c r="E145" s="317">
        <v>858.20000000000016</v>
      </c>
      <c r="F145" s="318">
        <v>839.40000000000032</v>
      </c>
      <c r="G145" s="318">
        <v>827.6500000000002</v>
      </c>
      <c r="H145" s="318">
        <v>808.85000000000036</v>
      </c>
      <c r="I145" s="318">
        <v>869.95000000000027</v>
      </c>
      <c r="J145" s="318">
        <v>888.75000000000023</v>
      </c>
      <c r="K145" s="318">
        <v>900.50000000000023</v>
      </c>
      <c r="L145" s="305">
        <v>877</v>
      </c>
      <c r="M145" s="305">
        <v>846.45</v>
      </c>
      <c r="N145" s="320">
        <v>6940500</v>
      </c>
      <c r="O145" s="321">
        <v>1.4692982456140351E-2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2354.9</v>
      </c>
      <c r="E146" s="317">
        <v>2375.6</v>
      </c>
      <c r="F146" s="318">
        <v>2315.1999999999998</v>
      </c>
      <c r="G146" s="318">
        <v>2275.5</v>
      </c>
      <c r="H146" s="318">
        <v>2215.1</v>
      </c>
      <c r="I146" s="318">
        <v>2415.2999999999997</v>
      </c>
      <c r="J146" s="318">
        <v>2475.7000000000003</v>
      </c>
      <c r="K146" s="318">
        <v>2515.3999999999996</v>
      </c>
      <c r="L146" s="305">
        <v>2436</v>
      </c>
      <c r="M146" s="305">
        <v>2335.9</v>
      </c>
      <c r="N146" s="320">
        <v>870500</v>
      </c>
      <c r="O146" s="321">
        <v>-2.4103139013452915E-2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323.60000000000002</v>
      </c>
      <c r="E147" s="317">
        <v>325.7833333333333</v>
      </c>
      <c r="F147" s="318">
        <v>318.86666666666662</v>
      </c>
      <c r="G147" s="318">
        <v>314.13333333333333</v>
      </c>
      <c r="H147" s="318">
        <v>307.21666666666664</v>
      </c>
      <c r="I147" s="318">
        <v>330.51666666666659</v>
      </c>
      <c r="J147" s="318">
        <v>337.43333333333334</v>
      </c>
      <c r="K147" s="318">
        <v>342.16666666666657</v>
      </c>
      <c r="L147" s="305">
        <v>332.7</v>
      </c>
      <c r="M147" s="305">
        <v>321.05</v>
      </c>
      <c r="N147" s="320">
        <v>1701000</v>
      </c>
      <c r="O147" s="321">
        <v>1.6129032258064516E-2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312.45</v>
      </c>
      <c r="E148" s="317">
        <v>314.63333333333333</v>
      </c>
      <c r="F148" s="318">
        <v>308.31666666666666</v>
      </c>
      <c r="G148" s="318">
        <v>304.18333333333334</v>
      </c>
      <c r="H148" s="318">
        <v>297.86666666666667</v>
      </c>
      <c r="I148" s="318">
        <v>318.76666666666665</v>
      </c>
      <c r="J148" s="318">
        <v>325.08333333333326</v>
      </c>
      <c r="K148" s="318">
        <v>329.21666666666664</v>
      </c>
      <c r="L148" s="305">
        <v>320.95</v>
      </c>
      <c r="M148" s="305">
        <v>310.5</v>
      </c>
      <c r="N148" s="320">
        <v>3732750</v>
      </c>
      <c r="O148" s="321">
        <v>-7.4631860776439088E-2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876.35</v>
      </c>
      <c r="E149" s="317">
        <v>889.13333333333321</v>
      </c>
      <c r="F149" s="318">
        <v>858.76666666666642</v>
      </c>
      <c r="G149" s="318">
        <v>841.18333333333317</v>
      </c>
      <c r="H149" s="318">
        <v>810.81666666666638</v>
      </c>
      <c r="I149" s="318">
        <v>906.71666666666647</v>
      </c>
      <c r="J149" s="318">
        <v>937.08333333333326</v>
      </c>
      <c r="K149" s="318">
        <v>954.66666666666652</v>
      </c>
      <c r="L149" s="305">
        <v>919.5</v>
      </c>
      <c r="M149" s="305">
        <v>871.55</v>
      </c>
      <c r="N149" s="320">
        <v>845600</v>
      </c>
      <c r="O149" s="321">
        <v>0.12267657992565056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169.4</v>
      </c>
      <c r="E150" s="317">
        <v>171.73333333333335</v>
      </c>
      <c r="F150" s="318">
        <v>164.81666666666669</v>
      </c>
      <c r="G150" s="318">
        <v>160.23333333333335</v>
      </c>
      <c r="H150" s="318">
        <v>153.31666666666669</v>
      </c>
      <c r="I150" s="318">
        <v>176.31666666666669</v>
      </c>
      <c r="J150" s="318">
        <v>183.23333333333332</v>
      </c>
      <c r="K150" s="318">
        <v>187.81666666666669</v>
      </c>
      <c r="L150" s="305">
        <v>178.65</v>
      </c>
      <c r="M150" s="305">
        <v>167.15</v>
      </c>
      <c r="N150" s="320">
        <v>3631200</v>
      </c>
      <c r="O150" s="321">
        <v>-3.0852994555353903E-2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3259.4</v>
      </c>
      <c r="E151" s="317">
        <v>3291.65</v>
      </c>
      <c r="F151" s="318">
        <v>3203.9500000000003</v>
      </c>
      <c r="G151" s="318">
        <v>3148.5</v>
      </c>
      <c r="H151" s="318">
        <v>3060.8</v>
      </c>
      <c r="I151" s="318">
        <v>3347.1000000000004</v>
      </c>
      <c r="J151" s="318">
        <v>3434.8</v>
      </c>
      <c r="K151" s="318">
        <v>3490.2500000000005</v>
      </c>
      <c r="L151" s="305">
        <v>3379.35</v>
      </c>
      <c r="M151" s="305">
        <v>3236.2</v>
      </c>
      <c r="N151" s="320">
        <v>2302200</v>
      </c>
      <c r="O151" s="321">
        <v>2.147484248824208E-2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369.5</v>
      </c>
      <c r="E152" s="317">
        <v>373.65000000000003</v>
      </c>
      <c r="F152" s="318">
        <v>362.65000000000009</v>
      </c>
      <c r="G152" s="318">
        <v>355.80000000000007</v>
      </c>
      <c r="H152" s="318">
        <v>344.80000000000013</v>
      </c>
      <c r="I152" s="318">
        <v>380.50000000000006</v>
      </c>
      <c r="J152" s="318">
        <v>391.49999999999994</v>
      </c>
      <c r="K152" s="318">
        <v>398.35</v>
      </c>
      <c r="L152" s="305">
        <v>384.65</v>
      </c>
      <c r="M152" s="305">
        <v>366.8</v>
      </c>
      <c r="N152" s="320">
        <v>15602300</v>
      </c>
      <c r="O152" s="321">
        <v>3.4730485004791519E-3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78.650000000000006</v>
      </c>
      <c r="E153" s="317">
        <v>79.216666666666669</v>
      </c>
      <c r="F153" s="318">
        <v>77.583333333333343</v>
      </c>
      <c r="G153" s="318">
        <v>76.51666666666668</v>
      </c>
      <c r="H153" s="318">
        <v>74.883333333333354</v>
      </c>
      <c r="I153" s="318">
        <v>80.283333333333331</v>
      </c>
      <c r="J153" s="318">
        <v>81.916666666666657</v>
      </c>
      <c r="K153" s="318">
        <v>82.98333333333332</v>
      </c>
      <c r="L153" s="305">
        <v>80.849999999999994</v>
      </c>
      <c r="M153" s="305">
        <v>78.150000000000006</v>
      </c>
      <c r="N153" s="320">
        <v>90493400</v>
      </c>
      <c r="O153" s="321">
        <v>1.6823190203626673E-2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443.15</v>
      </c>
      <c r="E154" s="317">
        <v>450.48333333333335</v>
      </c>
      <c r="F154" s="318">
        <v>433.66666666666669</v>
      </c>
      <c r="G154" s="318">
        <v>424.18333333333334</v>
      </c>
      <c r="H154" s="318">
        <v>407.36666666666667</v>
      </c>
      <c r="I154" s="318">
        <v>459.9666666666667</v>
      </c>
      <c r="J154" s="318">
        <v>476.7833333333333</v>
      </c>
      <c r="K154" s="318">
        <v>486.26666666666671</v>
      </c>
      <c r="L154" s="305">
        <v>467.3</v>
      </c>
      <c r="M154" s="305">
        <v>441</v>
      </c>
      <c r="N154" s="320">
        <v>2931000</v>
      </c>
      <c r="O154" s="321">
        <v>-0.15215504772924501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184.55</v>
      </c>
      <c r="E155" s="317">
        <v>183.9</v>
      </c>
      <c r="F155" s="318">
        <v>182.25</v>
      </c>
      <c r="G155" s="318">
        <v>179.95</v>
      </c>
      <c r="H155" s="318">
        <v>178.29999999999998</v>
      </c>
      <c r="I155" s="318">
        <v>186.20000000000002</v>
      </c>
      <c r="J155" s="318">
        <v>187.85000000000005</v>
      </c>
      <c r="K155" s="318">
        <v>190.15000000000003</v>
      </c>
      <c r="L155" s="305">
        <v>185.55</v>
      </c>
      <c r="M155" s="305">
        <v>181.6</v>
      </c>
      <c r="N155" s="320">
        <v>23052800</v>
      </c>
      <c r="O155" s="321">
        <v>4.0418118466898955E-3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27.6</v>
      </c>
      <c r="E156" s="317">
        <v>27.900000000000002</v>
      </c>
      <c r="F156" s="318">
        <v>24.700000000000003</v>
      </c>
      <c r="G156" s="318">
        <v>21.8</v>
      </c>
      <c r="H156" s="318">
        <v>18.600000000000001</v>
      </c>
      <c r="I156" s="318">
        <v>30.800000000000004</v>
      </c>
      <c r="J156" s="318">
        <v>34</v>
      </c>
      <c r="K156" s="318">
        <v>36.900000000000006</v>
      </c>
      <c r="L156" s="305">
        <v>31.1</v>
      </c>
      <c r="M156" s="305">
        <v>25</v>
      </c>
      <c r="N156" s="320">
        <v>37417600</v>
      </c>
      <c r="O156" s="321">
        <v>2.6557218734910671E-2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147.35</v>
      </c>
      <c r="E157" s="317">
        <v>149.35</v>
      </c>
      <c r="F157" s="318">
        <v>144.25</v>
      </c>
      <c r="G157" s="318">
        <v>141.15</v>
      </c>
      <c r="H157" s="318">
        <v>136.05000000000001</v>
      </c>
      <c r="I157" s="318">
        <v>152.44999999999999</v>
      </c>
      <c r="J157" s="318">
        <v>157.54999999999995</v>
      </c>
      <c r="K157" s="318">
        <v>160.64999999999998</v>
      </c>
      <c r="L157" s="305">
        <v>154.44999999999999</v>
      </c>
      <c r="M157" s="305">
        <v>146.25</v>
      </c>
      <c r="N157" s="320">
        <v>16862300</v>
      </c>
      <c r="O157" s="321">
        <v>-2.2951142631993694E-2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43959</v>
      </c>
    </row>
    <row r="7" spans="1:15">
      <c r="A7"/>
    </row>
    <row r="8" spans="1:15" ht="28.5" customHeight="1">
      <c r="A8" s="485" t="s">
        <v>16</v>
      </c>
      <c r="B8" s="486" t="s">
        <v>18</v>
      </c>
      <c r="C8" s="484" t="s">
        <v>19</v>
      </c>
      <c r="D8" s="484" t="s">
        <v>20</v>
      </c>
      <c r="E8" s="484" t="s">
        <v>21</v>
      </c>
      <c r="F8" s="484"/>
      <c r="G8" s="484"/>
      <c r="H8" s="484" t="s">
        <v>22</v>
      </c>
      <c r="I8" s="484"/>
      <c r="J8" s="484"/>
      <c r="K8" s="275"/>
      <c r="L8" s="283"/>
      <c r="M8" s="283"/>
    </row>
    <row r="9" spans="1:15" ht="36" customHeight="1">
      <c r="A9" s="480"/>
      <c r="B9" s="482"/>
      <c r="C9" s="487" t="s">
        <v>23</v>
      </c>
      <c r="D9" s="487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9199.0499999999993</v>
      </c>
      <c r="D10" s="304">
        <v>9217.6</v>
      </c>
      <c r="E10" s="304">
        <v>9157.35</v>
      </c>
      <c r="F10" s="304">
        <v>9115.65</v>
      </c>
      <c r="G10" s="304">
        <v>9055.4</v>
      </c>
      <c r="H10" s="304">
        <v>9259.3000000000011</v>
      </c>
      <c r="I10" s="304">
        <v>9319.5500000000011</v>
      </c>
      <c r="J10" s="304">
        <v>9361.2500000000018</v>
      </c>
      <c r="K10" s="303">
        <v>9277.85</v>
      </c>
      <c r="L10" s="303">
        <v>9175.9</v>
      </c>
      <c r="M10" s="308"/>
    </row>
    <row r="11" spans="1:15">
      <c r="A11" s="302">
        <v>2</v>
      </c>
      <c r="B11" s="278" t="s">
        <v>221</v>
      </c>
      <c r="C11" s="305">
        <v>19491.8</v>
      </c>
      <c r="D11" s="280">
        <v>19527.066666666669</v>
      </c>
      <c r="E11" s="280">
        <v>19296.883333333339</v>
      </c>
      <c r="F11" s="280">
        <v>19101.966666666671</v>
      </c>
      <c r="G11" s="280">
        <v>18871.78333333334</v>
      </c>
      <c r="H11" s="280">
        <v>19721.983333333337</v>
      </c>
      <c r="I11" s="280">
        <v>19952.166666666664</v>
      </c>
      <c r="J11" s="280">
        <v>20147.083333333336</v>
      </c>
      <c r="K11" s="305">
        <v>19757.25</v>
      </c>
      <c r="L11" s="305">
        <v>19332.150000000001</v>
      </c>
      <c r="M11" s="308"/>
    </row>
    <row r="12" spans="1:15">
      <c r="A12" s="302">
        <v>3</v>
      </c>
      <c r="B12" s="286" t="s">
        <v>222</v>
      </c>
      <c r="C12" s="305">
        <v>1333.55</v>
      </c>
      <c r="D12" s="280">
        <v>1342.1666666666667</v>
      </c>
      <c r="E12" s="280">
        <v>1322.1333333333334</v>
      </c>
      <c r="F12" s="280">
        <v>1310.7166666666667</v>
      </c>
      <c r="G12" s="280">
        <v>1290.6833333333334</v>
      </c>
      <c r="H12" s="280">
        <v>1353.5833333333335</v>
      </c>
      <c r="I12" s="280">
        <v>1373.6166666666668</v>
      </c>
      <c r="J12" s="280">
        <v>1385.0333333333335</v>
      </c>
      <c r="K12" s="305">
        <v>1362.2</v>
      </c>
      <c r="L12" s="305">
        <v>1330.75</v>
      </c>
      <c r="M12" s="308"/>
    </row>
    <row r="13" spans="1:15">
      <c r="A13" s="302">
        <v>4</v>
      </c>
      <c r="B13" s="278" t="s">
        <v>223</v>
      </c>
      <c r="C13" s="305">
        <v>2677.4</v>
      </c>
      <c r="D13" s="280">
        <v>2675.8166666666671</v>
      </c>
      <c r="E13" s="280">
        <v>2664.983333333334</v>
      </c>
      <c r="F13" s="280">
        <v>2652.5666666666671</v>
      </c>
      <c r="G13" s="280">
        <v>2641.733333333334</v>
      </c>
      <c r="H13" s="280">
        <v>2688.233333333334</v>
      </c>
      <c r="I13" s="280">
        <v>2699.0666666666671</v>
      </c>
      <c r="J13" s="280">
        <v>2711.483333333334</v>
      </c>
      <c r="K13" s="305">
        <v>2686.65</v>
      </c>
      <c r="L13" s="305">
        <v>2663.4</v>
      </c>
      <c r="M13" s="308"/>
    </row>
    <row r="14" spans="1:15">
      <c r="A14" s="302">
        <v>5</v>
      </c>
      <c r="B14" s="278" t="s">
        <v>224</v>
      </c>
      <c r="C14" s="305">
        <v>13292.7</v>
      </c>
      <c r="D14" s="280">
        <v>13350.216666666667</v>
      </c>
      <c r="E14" s="280">
        <v>13210.883333333335</v>
      </c>
      <c r="F14" s="280">
        <v>13129.066666666668</v>
      </c>
      <c r="G14" s="280">
        <v>12989.733333333335</v>
      </c>
      <c r="H14" s="280">
        <v>13432.033333333335</v>
      </c>
      <c r="I14" s="280">
        <v>13571.366666666667</v>
      </c>
      <c r="J14" s="280">
        <v>13653.183333333334</v>
      </c>
      <c r="K14" s="305">
        <v>13489.55</v>
      </c>
      <c r="L14" s="305">
        <v>13268.4</v>
      </c>
      <c r="M14" s="308"/>
    </row>
    <row r="15" spans="1:15">
      <c r="A15" s="302">
        <v>6</v>
      </c>
      <c r="B15" s="278" t="s">
        <v>225</v>
      </c>
      <c r="C15" s="305">
        <v>2279.5500000000002</v>
      </c>
      <c r="D15" s="280">
        <v>2294.3666666666663</v>
      </c>
      <c r="E15" s="280">
        <v>2261.1333333333328</v>
      </c>
      <c r="F15" s="280">
        <v>2242.7166666666662</v>
      </c>
      <c r="G15" s="280">
        <v>2209.4833333333327</v>
      </c>
      <c r="H15" s="280">
        <v>2312.7833333333328</v>
      </c>
      <c r="I15" s="280">
        <v>2346.0166666666664</v>
      </c>
      <c r="J15" s="280">
        <v>2364.4333333333329</v>
      </c>
      <c r="K15" s="305">
        <v>2327.6</v>
      </c>
      <c r="L15" s="305">
        <v>2275.9499999999998</v>
      </c>
      <c r="M15" s="308"/>
    </row>
    <row r="16" spans="1:15">
      <c r="A16" s="302">
        <v>7</v>
      </c>
      <c r="B16" s="278" t="s">
        <v>226</v>
      </c>
      <c r="C16" s="305">
        <v>3542.5</v>
      </c>
      <c r="D16" s="280">
        <v>3564.6</v>
      </c>
      <c r="E16" s="280">
        <v>3514.7999999999997</v>
      </c>
      <c r="F16" s="280">
        <v>3487.1</v>
      </c>
      <c r="G16" s="280">
        <v>3437.2999999999997</v>
      </c>
      <c r="H16" s="280">
        <v>3592.2999999999997</v>
      </c>
      <c r="I16" s="280">
        <v>3642.1</v>
      </c>
      <c r="J16" s="280">
        <v>3669.7999999999997</v>
      </c>
      <c r="K16" s="305">
        <v>3614.4</v>
      </c>
      <c r="L16" s="305">
        <v>3536.9</v>
      </c>
      <c r="M16" s="308"/>
    </row>
    <row r="17" spans="1:13">
      <c r="A17" s="302">
        <v>8</v>
      </c>
      <c r="B17" s="278" t="s">
        <v>39</v>
      </c>
      <c r="C17" s="278">
        <v>1152.6500000000001</v>
      </c>
      <c r="D17" s="280">
        <v>1167.8999999999999</v>
      </c>
      <c r="E17" s="280">
        <v>1131.7999999999997</v>
      </c>
      <c r="F17" s="280">
        <v>1110.9499999999998</v>
      </c>
      <c r="G17" s="280">
        <v>1074.8499999999997</v>
      </c>
      <c r="H17" s="280">
        <v>1188.7499999999998</v>
      </c>
      <c r="I17" s="280">
        <v>1224.8499999999997</v>
      </c>
      <c r="J17" s="280">
        <v>1245.6999999999998</v>
      </c>
      <c r="K17" s="278">
        <v>1204</v>
      </c>
      <c r="L17" s="278">
        <v>1147.05</v>
      </c>
      <c r="M17" s="278">
        <v>13.905939999999999</v>
      </c>
    </row>
    <row r="18" spans="1:13">
      <c r="A18" s="302">
        <v>9</v>
      </c>
      <c r="B18" s="278" t="s">
        <v>227</v>
      </c>
      <c r="C18" s="278">
        <v>443.35</v>
      </c>
      <c r="D18" s="280">
        <v>445.4666666666667</v>
      </c>
      <c r="E18" s="280">
        <v>441.23333333333341</v>
      </c>
      <c r="F18" s="280">
        <v>439.11666666666673</v>
      </c>
      <c r="G18" s="280">
        <v>434.88333333333344</v>
      </c>
      <c r="H18" s="280">
        <v>447.58333333333337</v>
      </c>
      <c r="I18" s="280">
        <v>451.81666666666672</v>
      </c>
      <c r="J18" s="280">
        <v>453.93333333333334</v>
      </c>
      <c r="K18" s="278">
        <v>449.7</v>
      </c>
      <c r="L18" s="278">
        <v>443.35</v>
      </c>
      <c r="M18" s="278">
        <v>3.3390300000000002</v>
      </c>
    </row>
    <row r="19" spans="1:13">
      <c r="A19" s="302">
        <v>10</v>
      </c>
      <c r="B19" s="278" t="s">
        <v>42</v>
      </c>
      <c r="C19" s="278">
        <v>282.39999999999998</v>
      </c>
      <c r="D19" s="280">
        <v>278.45</v>
      </c>
      <c r="E19" s="280">
        <v>272.39999999999998</v>
      </c>
      <c r="F19" s="280">
        <v>262.39999999999998</v>
      </c>
      <c r="G19" s="280">
        <v>256.34999999999997</v>
      </c>
      <c r="H19" s="280">
        <v>288.45</v>
      </c>
      <c r="I19" s="280">
        <v>294.50000000000006</v>
      </c>
      <c r="J19" s="280">
        <v>304.5</v>
      </c>
      <c r="K19" s="278">
        <v>284.5</v>
      </c>
      <c r="L19" s="278">
        <v>268.45</v>
      </c>
      <c r="M19" s="278">
        <v>65.057069999999996</v>
      </c>
    </row>
    <row r="20" spans="1:13">
      <c r="A20" s="302">
        <v>11</v>
      </c>
      <c r="B20" s="278" t="s">
        <v>44</v>
      </c>
      <c r="C20" s="278">
        <v>30.55</v>
      </c>
      <c r="D20" s="280">
        <v>30.616666666666671</v>
      </c>
      <c r="E20" s="280">
        <v>30.13333333333334</v>
      </c>
      <c r="F20" s="280">
        <v>29.716666666666669</v>
      </c>
      <c r="G20" s="280">
        <v>29.233333333333338</v>
      </c>
      <c r="H20" s="280">
        <v>31.033333333333342</v>
      </c>
      <c r="I20" s="280">
        <v>31.516666666666669</v>
      </c>
      <c r="J20" s="280">
        <v>31.933333333333344</v>
      </c>
      <c r="K20" s="278">
        <v>31.1</v>
      </c>
      <c r="L20" s="278">
        <v>30.2</v>
      </c>
      <c r="M20" s="278">
        <v>43.910290000000003</v>
      </c>
    </row>
    <row r="21" spans="1:13">
      <c r="A21" s="302">
        <v>12</v>
      </c>
      <c r="B21" s="278" t="s">
        <v>228</v>
      </c>
      <c r="C21" s="278">
        <v>43.8</v>
      </c>
      <c r="D21" s="280">
        <v>44.216666666666669</v>
      </c>
      <c r="E21" s="280">
        <v>43.183333333333337</v>
      </c>
      <c r="F21" s="280">
        <v>42.56666666666667</v>
      </c>
      <c r="G21" s="280">
        <v>41.533333333333339</v>
      </c>
      <c r="H21" s="280">
        <v>44.833333333333336</v>
      </c>
      <c r="I21" s="280">
        <v>45.866666666666667</v>
      </c>
      <c r="J21" s="280">
        <v>46.483333333333334</v>
      </c>
      <c r="K21" s="278">
        <v>45.25</v>
      </c>
      <c r="L21" s="278">
        <v>43.6</v>
      </c>
      <c r="M21" s="278">
        <v>13.069570000000001</v>
      </c>
    </row>
    <row r="22" spans="1:13">
      <c r="A22" s="302">
        <v>13</v>
      </c>
      <c r="B22" s="278" t="s">
        <v>229</v>
      </c>
      <c r="C22" s="278">
        <v>110.8</v>
      </c>
      <c r="D22" s="280">
        <v>112.16666666666667</v>
      </c>
      <c r="E22" s="280">
        <v>108.63333333333334</v>
      </c>
      <c r="F22" s="280">
        <v>106.46666666666667</v>
      </c>
      <c r="G22" s="280">
        <v>102.93333333333334</v>
      </c>
      <c r="H22" s="280">
        <v>114.33333333333334</v>
      </c>
      <c r="I22" s="280">
        <v>117.86666666666667</v>
      </c>
      <c r="J22" s="280">
        <v>120.03333333333335</v>
      </c>
      <c r="K22" s="278">
        <v>115.7</v>
      </c>
      <c r="L22" s="278">
        <v>110</v>
      </c>
      <c r="M22" s="278">
        <v>22.50656</v>
      </c>
    </row>
    <row r="23" spans="1:13">
      <c r="A23" s="302">
        <v>14</v>
      </c>
      <c r="B23" s="278" t="s">
        <v>230</v>
      </c>
      <c r="C23" s="278">
        <v>1462.45</v>
      </c>
      <c r="D23" s="280">
        <v>1464.5166666666664</v>
      </c>
      <c r="E23" s="280">
        <v>1439.0333333333328</v>
      </c>
      <c r="F23" s="280">
        <v>1415.6166666666663</v>
      </c>
      <c r="G23" s="280">
        <v>1390.1333333333328</v>
      </c>
      <c r="H23" s="280">
        <v>1487.9333333333329</v>
      </c>
      <c r="I23" s="280">
        <v>1513.4166666666665</v>
      </c>
      <c r="J23" s="280">
        <v>1536.833333333333</v>
      </c>
      <c r="K23" s="278">
        <v>1490</v>
      </c>
      <c r="L23" s="278">
        <v>1441.1</v>
      </c>
      <c r="M23" s="278">
        <v>1.2180200000000001</v>
      </c>
    </row>
    <row r="24" spans="1:13">
      <c r="A24" s="302">
        <v>15</v>
      </c>
      <c r="B24" s="278" t="s">
        <v>231</v>
      </c>
      <c r="C24" s="278">
        <v>2557.6</v>
      </c>
      <c r="D24" s="280">
        <v>2577.5166666666664</v>
      </c>
      <c r="E24" s="280">
        <v>2501.083333333333</v>
      </c>
      <c r="F24" s="280">
        <v>2444.5666666666666</v>
      </c>
      <c r="G24" s="280">
        <v>2368.1333333333332</v>
      </c>
      <c r="H24" s="280">
        <v>2634.0333333333328</v>
      </c>
      <c r="I24" s="280">
        <v>2710.4666666666662</v>
      </c>
      <c r="J24" s="280">
        <v>2766.9833333333327</v>
      </c>
      <c r="K24" s="278">
        <v>2653.95</v>
      </c>
      <c r="L24" s="278">
        <v>2521</v>
      </c>
      <c r="M24" s="278">
        <v>1.0489599999999999</v>
      </c>
    </row>
    <row r="25" spans="1:13">
      <c r="A25" s="302">
        <v>16</v>
      </c>
      <c r="B25" s="278" t="s">
        <v>46</v>
      </c>
      <c r="C25" s="278">
        <v>557.20000000000005</v>
      </c>
      <c r="D25" s="280">
        <v>561.73333333333335</v>
      </c>
      <c r="E25" s="280">
        <v>546.9666666666667</v>
      </c>
      <c r="F25" s="280">
        <v>536.73333333333335</v>
      </c>
      <c r="G25" s="280">
        <v>521.9666666666667</v>
      </c>
      <c r="H25" s="280">
        <v>571.9666666666667</v>
      </c>
      <c r="I25" s="280">
        <v>586.73333333333335</v>
      </c>
      <c r="J25" s="280">
        <v>596.9666666666667</v>
      </c>
      <c r="K25" s="278">
        <v>576.5</v>
      </c>
      <c r="L25" s="278">
        <v>551.5</v>
      </c>
      <c r="M25" s="278">
        <v>9.3060600000000004</v>
      </c>
    </row>
    <row r="26" spans="1:13">
      <c r="A26" s="302">
        <v>17</v>
      </c>
      <c r="B26" s="278" t="s">
        <v>47</v>
      </c>
      <c r="C26" s="278">
        <v>168.6</v>
      </c>
      <c r="D26" s="280">
        <v>168.73333333333332</v>
      </c>
      <c r="E26" s="280">
        <v>166.66666666666663</v>
      </c>
      <c r="F26" s="280">
        <v>164.73333333333332</v>
      </c>
      <c r="G26" s="280">
        <v>162.66666666666663</v>
      </c>
      <c r="H26" s="280">
        <v>170.66666666666663</v>
      </c>
      <c r="I26" s="280">
        <v>172.73333333333329</v>
      </c>
      <c r="J26" s="280">
        <v>174.66666666666663</v>
      </c>
      <c r="K26" s="278">
        <v>170.8</v>
      </c>
      <c r="L26" s="278">
        <v>166.8</v>
      </c>
      <c r="M26" s="278">
        <v>44.97992</v>
      </c>
    </row>
    <row r="27" spans="1:13">
      <c r="A27" s="302">
        <v>18</v>
      </c>
      <c r="B27" s="278" t="s">
        <v>48</v>
      </c>
      <c r="C27" s="278">
        <v>1271.1500000000001</v>
      </c>
      <c r="D27" s="280">
        <v>1290.55</v>
      </c>
      <c r="E27" s="280">
        <v>1246.0999999999999</v>
      </c>
      <c r="F27" s="280">
        <v>1221.05</v>
      </c>
      <c r="G27" s="280">
        <v>1176.5999999999999</v>
      </c>
      <c r="H27" s="280">
        <v>1315.6</v>
      </c>
      <c r="I27" s="280">
        <v>1360.0500000000002</v>
      </c>
      <c r="J27" s="280">
        <v>1385.1</v>
      </c>
      <c r="K27" s="278">
        <v>1335</v>
      </c>
      <c r="L27" s="278">
        <v>1265.5</v>
      </c>
      <c r="M27" s="278">
        <v>9.3584499999999995</v>
      </c>
    </row>
    <row r="28" spans="1:13">
      <c r="A28" s="302">
        <v>19</v>
      </c>
      <c r="B28" s="278" t="s">
        <v>49</v>
      </c>
      <c r="C28" s="278">
        <v>89.65</v>
      </c>
      <c r="D28" s="280">
        <v>88.5</v>
      </c>
      <c r="E28" s="280">
        <v>86.5</v>
      </c>
      <c r="F28" s="280">
        <v>83.35</v>
      </c>
      <c r="G28" s="280">
        <v>81.349999999999994</v>
      </c>
      <c r="H28" s="280">
        <v>91.65</v>
      </c>
      <c r="I28" s="280">
        <v>93.65</v>
      </c>
      <c r="J28" s="280">
        <v>96.800000000000011</v>
      </c>
      <c r="K28" s="278">
        <v>90.5</v>
      </c>
      <c r="L28" s="278">
        <v>85.35</v>
      </c>
      <c r="M28" s="278">
        <v>117.92998</v>
      </c>
    </row>
    <row r="29" spans="1:13">
      <c r="A29" s="302">
        <v>20</v>
      </c>
      <c r="B29" s="278" t="s">
        <v>50</v>
      </c>
      <c r="C29" s="278">
        <v>46.1</v>
      </c>
      <c r="D29" s="280">
        <v>46.95000000000001</v>
      </c>
      <c r="E29" s="280">
        <v>44.950000000000017</v>
      </c>
      <c r="F29" s="280">
        <v>43.800000000000004</v>
      </c>
      <c r="G29" s="280">
        <v>41.800000000000011</v>
      </c>
      <c r="H29" s="280">
        <v>48.100000000000023</v>
      </c>
      <c r="I29" s="280">
        <v>50.100000000000009</v>
      </c>
      <c r="J29" s="280">
        <v>51.250000000000028</v>
      </c>
      <c r="K29" s="278">
        <v>48.95</v>
      </c>
      <c r="L29" s="278">
        <v>45.8</v>
      </c>
      <c r="M29" s="278">
        <v>214.04284999999999</v>
      </c>
    </row>
    <row r="30" spans="1:13">
      <c r="A30" s="302">
        <v>21</v>
      </c>
      <c r="B30" s="278" t="s">
        <v>52</v>
      </c>
      <c r="C30" s="278">
        <v>1594.3</v>
      </c>
      <c r="D30" s="280">
        <v>1589.3999999999999</v>
      </c>
      <c r="E30" s="280">
        <v>1550.0999999999997</v>
      </c>
      <c r="F30" s="280">
        <v>1505.8999999999999</v>
      </c>
      <c r="G30" s="280">
        <v>1466.5999999999997</v>
      </c>
      <c r="H30" s="280">
        <v>1633.5999999999997</v>
      </c>
      <c r="I30" s="280">
        <v>1672.8999999999999</v>
      </c>
      <c r="J30" s="280">
        <v>1717.0999999999997</v>
      </c>
      <c r="K30" s="278">
        <v>1628.7</v>
      </c>
      <c r="L30" s="278">
        <v>1545.2</v>
      </c>
      <c r="M30" s="278">
        <v>52.562629999999999</v>
      </c>
    </row>
    <row r="31" spans="1:13">
      <c r="A31" s="302">
        <v>22</v>
      </c>
      <c r="B31" s="278" t="s">
        <v>54</v>
      </c>
      <c r="C31" s="278">
        <v>648.54999999999995</v>
      </c>
      <c r="D31" s="280">
        <v>655.48333333333323</v>
      </c>
      <c r="E31" s="280">
        <v>639.06666666666649</v>
      </c>
      <c r="F31" s="280">
        <v>629.58333333333326</v>
      </c>
      <c r="G31" s="280">
        <v>613.16666666666652</v>
      </c>
      <c r="H31" s="280">
        <v>664.96666666666647</v>
      </c>
      <c r="I31" s="280">
        <v>681.38333333333321</v>
      </c>
      <c r="J31" s="280">
        <v>690.86666666666645</v>
      </c>
      <c r="K31" s="278">
        <v>671.9</v>
      </c>
      <c r="L31" s="278">
        <v>646</v>
      </c>
      <c r="M31" s="278">
        <v>66.223269999999999</v>
      </c>
    </row>
    <row r="32" spans="1:13">
      <c r="A32" s="302">
        <v>23</v>
      </c>
      <c r="B32" s="278" t="s">
        <v>232</v>
      </c>
      <c r="C32" s="278">
        <v>2182.1</v>
      </c>
      <c r="D32" s="280">
        <v>2178.7999999999997</v>
      </c>
      <c r="E32" s="280">
        <v>2147.2999999999993</v>
      </c>
      <c r="F32" s="280">
        <v>2112.4999999999995</v>
      </c>
      <c r="G32" s="280">
        <v>2080.9999999999991</v>
      </c>
      <c r="H32" s="280">
        <v>2213.5999999999995</v>
      </c>
      <c r="I32" s="280">
        <v>2245.1000000000004</v>
      </c>
      <c r="J32" s="280">
        <v>2279.8999999999996</v>
      </c>
      <c r="K32" s="278">
        <v>2210.3000000000002</v>
      </c>
      <c r="L32" s="278">
        <v>2144</v>
      </c>
      <c r="M32" s="278">
        <v>2.8743799999999999</v>
      </c>
    </row>
    <row r="33" spans="1:13">
      <c r="A33" s="302">
        <v>24</v>
      </c>
      <c r="B33" s="278" t="s">
        <v>56</v>
      </c>
      <c r="C33" s="278">
        <v>397.35</v>
      </c>
      <c r="D33" s="280">
        <v>394.09999999999997</v>
      </c>
      <c r="E33" s="280">
        <v>385.94999999999993</v>
      </c>
      <c r="F33" s="280">
        <v>374.54999999999995</v>
      </c>
      <c r="G33" s="280">
        <v>366.39999999999992</v>
      </c>
      <c r="H33" s="280">
        <v>405.49999999999994</v>
      </c>
      <c r="I33" s="280">
        <v>413.64999999999992</v>
      </c>
      <c r="J33" s="280">
        <v>425.04999999999995</v>
      </c>
      <c r="K33" s="278">
        <v>402.25</v>
      </c>
      <c r="L33" s="278">
        <v>382.7</v>
      </c>
      <c r="M33" s="278">
        <v>413.39427000000001</v>
      </c>
    </row>
    <row r="34" spans="1:13">
      <c r="A34" s="302">
        <v>25</v>
      </c>
      <c r="B34" s="278" t="s">
        <v>57</v>
      </c>
      <c r="C34" s="278">
        <v>2406.5500000000002</v>
      </c>
      <c r="D34" s="280">
        <v>2430.7666666666669</v>
      </c>
      <c r="E34" s="280">
        <v>2375.7833333333338</v>
      </c>
      <c r="F34" s="280">
        <v>2345.0166666666669</v>
      </c>
      <c r="G34" s="280">
        <v>2290.0333333333338</v>
      </c>
      <c r="H34" s="280">
        <v>2461.5333333333338</v>
      </c>
      <c r="I34" s="280">
        <v>2516.5166666666664</v>
      </c>
      <c r="J34" s="280">
        <v>2547.2833333333338</v>
      </c>
      <c r="K34" s="278">
        <v>2485.75</v>
      </c>
      <c r="L34" s="278">
        <v>2400</v>
      </c>
      <c r="M34" s="278">
        <v>4.2214600000000004</v>
      </c>
    </row>
    <row r="35" spans="1:13">
      <c r="A35" s="302">
        <v>26</v>
      </c>
      <c r="B35" s="278" t="s">
        <v>60</v>
      </c>
      <c r="C35" s="278">
        <v>2060.5500000000002</v>
      </c>
      <c r="D35" s="280">
        <v>2092.9166666666665</v>
      </c>
      <c r="E35" s="280">
        <v>2015.9833333333331</v>
      </c>
      <c r="F35" s="280">
        <v>1971.4166666666665</v>
      </c>
      <c r="G35" s="280">
        <v>1894.4833333333331</v>
      </c>
      <c r="H35" s="280">
        <v>2137.4833333333331</v>
      </c>
      <c r="I35" s="280">
        <v>2214.4166666666665</v>
      </c>
      <c r="J35" s="280">
        <v>2258.9833333333331</v>
      </c>
      <c r="K35" s="278">
        <v>2169.85</v>
      </c>
      <c r="L35" s="278">
        <v>2048.35</v>
      </c>
      <c r="M35" s="278">
        <v>77.702039999999997</v>
      </c>
    </row>
    <row r="36" spans="1:13">
      <c r="A36" s="302">
        <v>27</v>
      </c>
      <c r="B36" s="278" t="s">
        <v>59</v>
      </c>
      <c r="C36" s="278">
        <v>4673.3999999999996</v>
      </c>
      <c r="D36" s="280">
        <v>4703.1333333333332</v>
      </c>
      <c r="E36" s="280">
        <v>4610.2666666666664</v>
      </c>
      <c r="F36" s="280">
        <v>4547.1333333333332</v>
      </c>
      <c r="G36" s="280">
        <v>4454.2666666666664</v>
      </c>
      <c r="H36" s="280">
        <v>4766.2666666666664</v>
      </c>
      <c r="I36" s="280">
        <v>4859.1333333333332</v>
      </c>
      <c r="J36" s="280">
        <v>4922.2666666666664</v>
      </c>
      <c r="K36" s="278">
        <v>4796</v>
      </c>
      <c r="L36" s="278">
        <v>4640</v>
      </c>
      <c r="M36" s="278">
        <v>6.4543100000000004</v>
      </c>
    </row>
    <row r="37" spans="1:13">
      <c r="A37" s="302">
        <v>28</v>
      </c>
      <c r="B37" s="278" t="s">
        <v>233</v>
      </c>
      <c r="C37" s="278">
        <v>1897.8</v>
      </c>
      <c r="D37" s="280">
        <v>1902.1499999999999</v>
      </c>
      <c r="E37" s="280">
        <v>1885.0999999999997</v>
      </c>
      <c r="F37" s="280">
        <v>1872.3999999999999</v>
      </c>
      <c r="G37" s="280">
        <v>1855.3499999999997</v>
      </c>
      <c r="H37" s="280">
        <v>1914.8499999999997</v>
      </c>
      <c r="I37" s="280">
        <v>1931.8999999999999</v>
      </c>
      <c r="J37" s="280">
        <v>1944.5999999999997</v>
      </c>
      <c r="K37" s="278">
        <v>1919.2</v>
      </c>
      <c r="L37" s="278">
        <v>1889.45</v>
      </c>
      <c r="M37" s="278">
        <v>8.0369999999999997E-2</v>
      </c>
    </row>
    <row r="38" spans="1:13">
      <c r="A38" s="302">
        <v>29</v>
      </c>
      <c r="B38" s="278" t="s">
        <v>61</v>
      </c>
      <c r="C38" s="278">
        <v>894.3</v>
      </c>
      <c r="D38" s="280">
        <v>898.06666666666661</v>
      </c>
      <c r="E38" s="280">
        <v>884.23333333333323</v>
      </c>
      <c r="F38" s="280">
        <v>874.16666666666663</v>
      </c>
      <c r="G38" s="280">
        <v>860.33333333333326</v>
      </c>
      <c r="H38" s="280">
        <v>908.13333333333321</v>
      </c>
      <c r="I38" s="280">
        <v>921.9666666666667</v>
      </c>
      <c r="J38" s="280">
        <v>932.03333333333319</v>
      </c>
      <c r="K38" s="278">
        <v>911.9</v>
      </c>
      <c r="L38" s="278">
        <v>888</v>
      </c>
      <c r="M38" s="278">
        <v>4.6407999999999996</v>
      </c>
    </row>
    <row r="39" spans="1:13">
      <c r="A39" s="302">
        <v>30</v>
      </c>
      <c r="B39" s="278" t="s">
        <v>234</v>
      </c>
      <c r="C39" s="278">
        <v>252.2</v>
      </c>
      <c r="D39" s="280">
        <v>253.51666666666665</v>
      </c>
      <c r="E39" s="280">
        <v>243.13333333333333</v>
      </c>
      <c r="F39" s="280">
        <v>234.06666666666666</v>
      </c>
      <c r="G39" s="280">
        <v>223.68333333333334</v>
      </c>
      <c r="H39" s="280">
        <v>262.58333333333331</v>
      </c>
      <c r="I39" s="280">
        <v>272.96666666666664</v>
      </c>
      <c r="J39" s="280">
        <v>282.0333333333333</v>
      </c>
      <c r="K39" s="278">
        <v>263.89999999999998</v>
      </c>
      <c r="L39" s="278">
        <v>244.45</v>
      </c>
      <c r="M39" s="278">
        <v>138.23577</v>
      </c>
    </row>
    <row r="40" spans="1:13">
      <c r="A40" s="302">
        <v>31</v>
      </c>
      <c r="B40" s="278" t="s">
        <v>62</v>
      </c>
      <c r="C40" s="278">
        <v>42.5</v>
      </c>
      <c r="D40" s="280">
        <v>42.449999999999996</v>
      </c>
      <c r="E40" s="280">
        <v>41.649999999999991</v>
      </c>
      <c r="F40" s="280">
        <v>40.799999999999997</v>
      </c>
      <c r="G40" s="280">
        <v>39.999999999999993</v>
      </c>
      <c r="H40" s="280">
        <v>43.29999999999999</v>
      </c>
      <c r="I40" s="280">
        <v>44.099999999999987</v>
      </c>
      <c r="J40" s="280">
        <v>44.949999999999989</v>
      </c>
      <c r="K40" s="278">
        <v>43.25</v>
      </c>
      <c r="L40" s="278">
        <v>41.6</v>
      </c>
      <c r="M40" s="278">
        <v>173.18857</v>
      </c>
    </row>
    <row r="41" spans="1:13">
      <c r="A41" s="302">
        <v>32</v>
      </c>
      <c r="B41" s="278" t="s">
        <v>63</v>
      </c>
      <c r="C41" s="278">
        <v>32.5</v>
      </c>
      <c r="D41" s="280">
        <v>32.6</v>
      </c>
      <c r="E41" s="280">
        <v>32</v>
      </c>
      <c r="F41" s="280">
        <v>31.5</v>
      </c>
      <c r="G41" s="280">
        <v>30.9</v>
      </c>
      <c r="H41" s="280">
        <v>33.1</v>
      </c>
      <c r="I41" s="280">
        <v>33.70000000000001</v>
      </c>
      <c r="J41" s="280">
        <v>34.200000000000003</v>
      </c>
      <c r="K41" s="278">
        <v>33.200000000000003</v>
      </c>
      <c r="L41" s="278">
        <v>32.1</v>
      </c>
      <c r="M41" s="278">
        <v>23.075510000000001</v>
      </c>
    </row>
    <row r="42" spans="1:13">
      <c r="A42" s="302">
        <v>33</v>
      </c>
      <c r="B42" s="278" t="s">
        <v>64</v>
      </c>
      <c r="C42" s="278">
        <v>1278.45</v>
      </c>
      <c r="D42" s="280">
        <v>1288.6499999999999</v>
      </c>
      <c r="E42" s="280">
        <v>1263.2999999999997</v>
      </c>
      <c r="F42" s="280">
        <v>1248.1499999999999</v>
      </c>
      <c r="G42" s="280">
        <v>1222.7999999999997</v>
      </c>
      <c r="H42" s="280">
        <v>1303.7999999999997</v>
      </c>
      <c r="I42" s="280">
        <v>1329.1499999999996</v>
      </c>
      <c r="J42" s="280">
        <v>1344.2999999999997</v>
      </c>
      <c r="K42" s="278">
        <v>1314</v>
      </c>
      <c r="L42" s="278">
        <v>1273.5</v>
      </c>
      <c r="M42" s="278">
        <v>6.7737800000000004</v>
      </c>
    </row>
    <row r="43" spans="1:13">
      <c r="A43" s="302">
        <v>34</v>
      </c>
      <c r="B43" s="278" t="s">
        <v>67</v>
      </c>
      <c r="C43" s="278">
        <v>450.65</v>
      </c>
      <c r="D43" s="280">
        <v>454.0333333333333</v>
      </c>
      <c r="E43" s="280">
        <v>437.01666666666659</v>
      </c>
      <c r="F43" s="280">
        <v>423.38333333333327</v>
      </c>
      <c r="G43" s="280">
        <v>406.36666666666656</v>
      </c>
      <c r="H43" s="280">
        <v>467.66666666666663</v>
      </c>
      <c r="I43" s="280">
        <v>484.68333333333328</v>
      </c>
      <c r="J43" s="280">
        <v>498.31666666666666</v>
      </c>
      <c r="K43" s="278">
        <v>471.05</v>
      </c>
      <c r="L43" s="278">
        <v>440.4</v>
      </c>
      <c r="M43" s="278">
        <v>31.823550000000001</v>
      </c>
    </row>
    <row r="44" spans="1:13">
      <c r="A44" s="302">
        <v>35</v>
      </c>
      <c r="B44" s="278" t="s">
        <v>66</v>
      </c>
      <c r="C44" s="278">
        <v>62.65</v>
      </c>
      <c r="D44" s="280">
        <v>63.183333333333337</v>
      </c>
      <c r="E44" s="280">
        <v>62.01666666666668</v>
      </c>
      <c r="F44" s="280">
        <v>61.38333333333334</v>
      </c>
      <c r="G44" s="280">
        <v>60.216666666666683</v>
      </c>
      <c r="H44" s="280">
        <v>63.816666666666677</v>
      </c>
      <c r="I44" s="280">
        <v>64.983333333333334</v>
      </c>
      <c r="J44" s="280">
        <v>65.616666666666674</v>
      </c>
      <c r="K44" s="278">
        <v>64.349999999999994</v>
      </c>
      <c r="L44" s="278">
        <v>62.55</v>
      </c>
      <c r="M44" s="278">
        <v>87.018820000000005</v>
      </c>
    </row>
    <row r="45" spans="1:13">
      <c r="A45" s="302">
        <v>36</v>
      </c>
      <c r="B45" s="278" t="s">
        <v>68</v>
      </c>
      <c r="C45" s="278">
        <v>278.14999999999998</v>
      </c>
      <c r="D45" s="280">
        <v>282.34999999999997</v>
      </c>
      <c r="E45" s="280">
        <v>272.19999999999993</v>
      </c>
      <c r="F45" s="280">
        <v>266.24999999999994</v>
      </c>
      <c r="G45" s="280">
        <v>256.09999999999991</v>
      </c>
      <c r="H45" s="280">
        <v>288.29999999999995</v>
      </c>
      <c r="I45" s="280">
        <v>298.44999999999993</v>
      </c>
      <c r="J45" s="280">
        <v>304.39999999999998</v>
      </c>
      <c r="K45" s="278">
        <v>292.5</v>
      </c>
      <c r="L45" s="278">
        <v>276.39999999999998</v>
      </c>
      <c r="M45" s="278">
        <v>28.532</v>
      </c>
    </row>
    <row r="46" spans="1:13">
      <c r="A46" s="302">
        <v>37</v>
      </c>
      <c r="B46" s="278" t="s">
        <v>71</v>
      </c>
      <c r="C46" s="278">
        <v>23.05</v>
      </c>
      <c r="D46" s="280">
        <v>23.033333333333331</v>
      </c>
      <c r="E46" s="280">
        <v>22.766666666666662</v>
      </c>
      <c r="F46" s="280">
        <v>22.483333333333331</v>
      </c>
      <c r="G46" s="280">
        <v>22.216666666666661</v>
      </c>
      <c r="H46" s="280">
        <v>23.316666666666663</v>
      </c>
      <c r="I46" s="280">
        <v>23.583333333333329</v>
      </c>
      <c r="J46" s="280">
        <v>23.866666666666664</v>
      </c>
      <c r="K46" s="278">
        <v>23.3</v>
      </c>
      <c r="L46" s="278">
        <v>22.75</v>
      </c>
      <c r="M46" s="278">
        <v>520.88139999999999</v>
      </c>
    </row>
    <row r="47" spans="1:13">
      <c r="A47" s="302">
        <v>38</v>
      </c>
      <c r="B47" s="278" t="s">
        <v>75</v>
      </c>
      <c r="C47" s="278">
        <v>329.55</v>
      </c>
      <c r="D47" s="280">
        <v>333.25</v>
      </c>
      <c r="E47" s="280">
        <v>324.5</v>
      </c>
      <c r="F47" s="280">
        <v>319.45</v>
      </c>
      <c r="G47" s="280">
        <v>310.7</v>
      </c>
      <c r="H47" s="280">
        <v>338.3</v>
      </c>
      <c r="I47" s="280">
        <v>347.05</v>
      </c>
      <c r="J47" s="280">
        <v>352.1</v>
      </c>
      <c r="K47" s="278">
        <v>342</v>
      </c>
      <c r="L47" s="278">
        <v>328.2</v>
      </c>
      <c r="M47" s="278">
        <v>85.507339999999999</v>
      </c>
    </row>
    <row r="48" spans="1:13">
      <c r="A48" s="302">
        <v>39</v>
      </c>
      <c r="B48" s="278" t="s">
        <v>70</v>
      </c>
      <c r="C48" s="278">
        <v>528.04999999999995</v>
      </c>
      <c r="D48" s="280">
        <v>532.61666666666667</v>
      </c>
      <c r="E48" s="280">
        <v>519.88333333333333</v>
      </c>
      <c r="F48" s="280">
        <v>511.7166666666667</v>
      </c>
      <c r="G48" s="280">
        <v>498.98333333333335</v>
      </c>
      <c r="H48" s="280">
        <v>540.7833333333333</v>
      </c>
      <c r="I48" s="280">
        <v>553.51666666666665</v>
      </c>
      <c r="J48" s="280">
        <v>561.68333333333328</v>
      </c>
      <c r="K48" s="278">
        <v>545.35</v>
      </c>
      <c r="L48" s="278">
        <v>524.45000000000005</v>
      </c>
      <c r="M48" s="278">
        <v>155.32288</v>
      </c>
    </row>
    <row r="49" spans="1:13">
      <c r="A49" s="302">
        <v>40</v>
      </c>
      <c r="B49" s="278" t="s">
        <v>126</v>
      </c>
      <c r="C49" s="278">
        <v>172.8</v>
      </c>
      <c r="D49" s="280">
        <v>167.93333333333337</v>
      </c>
      <c r="E49" s="280">
        <v>161.46666666666673</v>
      </c>
      <c r="F49" s="280">
        <v>150.13333333333335</v>
      </c>
      <c r="G49" s="280">
        <v>143.66666666666671</v>
      </c>
      <c r="H49" s="280">
        <v>179.26666666666674</v>
      </c>
      <c r="I49" s="280">
        <v>185.73333333333338</v>
      </c>
      <c r="J49" s="280">
        <v>197.06666666666675</v>
      </c>
      <c r="K49" s="278">
        <v>174.4</v>
      </c>
      <c r="L49" s="278">
        <v>156.6</v>
      </c>
      <c r="M49" s="278">
        <v>182.70937000000001</v>
      </c>
    </row>
    <row r="50" spans="1:13">
      <c r="A50" s="302">
        <v>41</v>
      </c>
      <c r="B50" s="278" t="s">
        <v>72</v>
      </c>
      <c r="C50" s="278">
        <v>349.75</v>
      </c>
      <c r="D50" s="280">
        <v>352.95</v>
      </c>
      <c r="E50" s="280">
        <v>344.9</v>
      </c>
      <c r="F50" s="280">
        <v>340.05</v>
      </c>
      <c r="G50" s="280">
        <v>332</v>
      </c>
      <c r="H50" s="280">
        <v>357.79999999999995</v>
      </c>
      <c r="I50" s="280">
        <v>365.85</v>
      </c>
      <c r="J50" s="280">
        <v>370.69999999999993</v>
      </c>
      <c r="K50" s="278">
        <v>361</v>
      </c>
      <c r="L50" s="278">
        <v>348.1</v>
      </c>
      <c r="M50" s="278">
        <v>61.047080000000001</v>
      </c>
    </row>
    <row r="51" spans="1:13">
      <c r="A51" s="302">
        <v>42</v>
      </c>
      <c r="B51" s="278" t="s">
        <v>235</v>
      </c>
      <c r="C51" s="278">
        <v>829.5</v>
      </c>
      <c r="D51" s="280">
        <v>831.55000000000007</v>
      </c>
      <c r="E51" s="280">
        <v>816.90000000000009</v>
      </c>
      <c r="F51" s="280">
        <v>804.30000000000007</v>
      </c>
      <c r="G51" s="280">
        <v>789.65000000000009</v>
      </c>
      <c r="H51" s="280">
        <v>844.15000000000009</v>
      </c>
      <c r="I51" s="280">
        <v>858.8</v>
      </c>
      <c r="J51" s="280">
        <v>871.40000000000009</v>
      </c>
      <c r="K51" s="278">
        <v>846.2</v>
      </c>
      <c r="L51" s="278">
        <v>818.95</v>
      </c>
      <c r="M51" s="278">
        <v>0.60804999999999998</v>
      </c>
    </row>
    <row r="52" spans="1:13">
      <c r="A52" s="302">
        <v>43</v>
      </c>
      <c r="B52" s="278" t="s">
        <v>73</v>
      </c>
      <c r="C52" s="278">
        <v>9895.25</v>
      </c>
      <c r="D52" s="280">
        <v>9923.0833333333339</v>
      </c>
      <c r="E52" s="280">
        <v>9771.1666666666679</v>
      </c>
      <c r="F52" s="280">
        <v>9647.0833333333339</v>
      </c>
      <c r="G52" s="280">
        <v>9495.1666666666679</v>
      </c>
      <c r="H52" s="280">
        <v>10047.166666666668</v>
      </c>
      <c r="I52" s="280">
        <v>10199.083333333336</v>
      </c>
      <c r="J52" s="280">
        <v>10323.166666666668</v>
      </c>
      <c r="K52" s="278">
        <v>10075</v>
      </c>
      <c r="L52" s="278">
        <v>9799</v>
      </c>
      <c r="M52" s="278">
        <v>0.20333000000000001</v>
      </c>
    </row>
    <row r="53" spans="1:13">
      <c r="A53" s="302">
        <v>44</v>
      </c>
      <c r="B53" s="278" t="s">
        <v>76</v>
      </c>
      <c r="C53" s="278">
        <v>2915.35</v>
      </c>
      <c r="D53" s="280">
        <v>2920.7833333333333</v>
      </c>
      <c r="E53" s="280">
        <v>2861.5666666666666</v>
      </c>
      <c r="F53" s="280">
        <v>2807.7833333333333</v>
      </c>
      <c r="G53" s="280">
        <v>2748.5666666666666</v>
      </c>
      <c r="H53" s="280">
        <v>2974.5666666666666</v>
      </c>
      <c r="I53" s="280">
        <v>3033.7833333333328</v>
      </c>
      <c r="J53" s="280">
        <v>3087.5666666666666</v>
      </c>
      <c r="K53" s="278">
        <v>2980</v>
      </c>
      <c r="L53" s="278">
        <v>2867</v>
      </c>
      <c r="M53" s="278">
        <v>9.94651</v>
      </c>
    </row>
    <row r="54" spans="1:13">
      <c r="A54" s="302">
        <v>45</v>
      </c>
      <c r="B54" s="278" t="s">
        <v>82</v>
      </c>
      <c r="C54" s="278">
        <v>635.85</v>
      </c>
      <c r="D54" s="280">
        <v>643.13333333333333</v>
      </c>
      <c r="E54" s="280">
        <v>621.76666666666665</v>
      </c>
      <c r="F54" s="280">
        <v>607.68333333333328</v>
      </c>
      <c r="G54" s="280">
        <v>586.31666666666661</v>
      </c>
      <c r="H54" s="280">
        <v>657.2166666666667</v>
      </c>
      <c r="I54" s="280">
        <v>678.58333333333326</v>
      </c>
      <c r="J54" s="280">
        <v>692.66666666666674</v>
      </c>
      <c r="K54" s="278">
        <v>664.5</v>
      </c>
      <c r="L54" s="278">
        <v>629.04999999999995</v>
      </c>
      <c r="M54" s="278">
        <v>8.3868200000000002</v>
      </c>
    </row>
    <row r="55" spans="1:13">
      <c r="A55" s="302">
        <v>46</v>
      </c>
      <c r="B55" s="278" t="s">
        <v>77</v>
      </c>
      <c r="C55" s="278">
        <v>321.2</v>
      </c>
      <c r="D55" s="280">
        <v>324.68333333333334</v>
      </c>
      <c r="E55" s="280">
        <v>316.81666666666666</v>
      </c>
      <c r="F55" s="280">
        <v>312.43333333333334</v>
      </c>
      <c r="G55" s="280">
        <v>304.56666666666666</v>
      </c>
      <c r="H55" s="280">
        <v>329.06666666666666</v>
      </c>
      <c r="I55" s="280">
        <v>336.93333333333334</v>
      </c>
      <c r="J55" s="280">
        <v>341.31666666666666</v>
      </c>
      <c r="K55" s="278">
        <v>332.55</v>
      </c>
      <c r="L55" s="278">
        <v>320.3</v>
      </c>
      <c r="M55" s="278">
        <v>45.23263</v>
      </c>
    </row>
    <row r="56" spans="1:13">
      <c r="A56" s="302">
        <v>47</v>
      </c>
      <c r="B56" s="278" t="s">
        <v>78</v>
      </c>
      <c r="C56" s="278">
        <v>81.349999999999994</v>
      </c>
      <c r="D56" s="280">
        <v>81.3</v>
      </c>
      <c r="E56" s="280">
        <v>79.899999999999991</v>
      </c>
      <c r="F56" s="280">
        <v>78.449999999999989</v>
      </c>
      <c r="G56" s="280">
        <v>77.049999999999983</v>
      </c>
      <c r="H56" s="280">
        <v>82.75</v>
      </c>
      <c r="I56" s="280">
        <v>84.15</v>
      </c>
      <c r="J56" s="280">
        <v>85.600000000000009</v>
      </c>
      <c r="K56" s="278">
        <v>82.7</v>
      </c>
      <c r="L56" s="278">
        <v>79.849999999999994</v>
      </c>
      <c r="M56" s="278">
        <v>58.210259999999998</v>
      </c>
    </row>
    <row r="57" spans="1:13">
      <c r="A57" s="302">
        <v>48</v>
      </c>
      <c r="B57" s="278" t="s">
        <v>79</v>
      </c>
      <c r="C57" s="278">
        <v>123.25</v>
      </c>
      <c r="D57" s="280">
        <v>122.2</v>
      </c>
      <c r="E57" s="280">
        <v>120.60000000000001</v>
      </c>
      <c r="F57" s="280">
        <v>117.95</v>
      </c>
      <c r="G57" s="280">
        <v>116.35000000000001</v>
      </c>
      <c r="H57" s="280">
        <v>124.85000000000001</v>
      </c>
      <c r="I57" s="280">
        <v>126.45</v>
      </c>
      <c r="J57" s="280">
        <v>129.10000000000002</v>
      </c>
      <c r="K57" s="278">
        <v>123.8</v>
      </c>
      <c r="L57" s="278">
        <v>119.55</v>
      </c>
      <c r="M57" s="278">
        <v>14.99396</v>
      </c>
    </row>
    <row r="58" spans="1:13">
      <c r="A58" s="302">
        <v>49</v>
      </c>
      <c r="B58" s="278" t="s">
        <v>83</v>
      </c>
      <c r="C58" s="278">
        <v>148.85</v>
      </c>
      <c r="D58" s="280">
        <v>149.93333333333331</v>
      </c>
      <c r="E58" s="280">
        <v>143.91666666666663</v>
      </c>
      <c r="F58" s="280">
        <v>138.98333333333332</v>
      </c>
      <c r="G58" s="280">
        <v>132.96666666666664</v>
      </c>
      <c r="H58" s="280">
        <v>154.86666666666662</v>
      </c>
      <c r="I58" s="280">
        <v>160.88333333333333</v>
      </c>
      <c r="J58" s="280">
        <v>165.81666666666661</v>
      </c>
      <c r="K58" s="278">
        <v>155.94999999999999</v>
      </c>
      <c r="L58" s="278">
        <v>145</v>
      </c>
      <c r="M58" s="278">
        <v>155.93429</v>
      </c>
    </row>
    <row r="59" spans="1:13">
      <c r="A59" s="302">
        <v>50</v>
      </c>
      <c r="B59" s="278" t="s">
        <v>84</v>
      </c>
      <c r="C59" s="278">
        <v>589.54999999999995</v>
      </c>
      <c r="D59" s="280">
        <v>592.94999999999993</v>
      </c>
      <c r="E59" s="280">
        <v>584.09999999999991</v>
      </c>
      <c r="F59" s="280">
        <v>578.65</v>
      </c>
      <c r="G59" s="280">
        <v>569.79999999999995</v>
      </c>
      <c r="H59" s="280">
        <v>598.39999999999986</v>
      </c>
      <c r="I59" s="280">
        <v>607.25</v>
      </c>
      <c r="J59" s="280">
        <v>612.69999999999982</v>
      </c>
      <c r="K59" s="278">
        <v>601.79999999999995</v>
      </c>
      <c r="L59" s="278">
        <v>587.5</v>
      </c>
      <c r="M59" s="278">
        <v>46.208710000000004</v>
      </c>
    </row>
    <row r="60" spans="1:13">
      <c r="A60" s="302">
        <v>51</v>
      </c>
      <c r="B60" s="278" t="s">
        <v>236</v>
      </c>
      <c r="C60" s="278">
        <v>139.85</v>
      </c>
      <c r="D60" s="280">
        <v>141.16666666666666</v>
      </c>
      <c r="E60" s="280">
        <v>138.0333333333333</v>
      </c>
      <c r="F60" s="280">
        <v>136.21666666666664</v>
      </c>
      <c r="G60" s="280">
        <v>133.08333333333329</v>
      </c>
      <c r="H60" s="280">
        <v>142.98333333333332</v>
      </c>
      <c r="I60" s="280">
        <v>146.1166666666667</v>
      </c>
      <c r="J60" s="280">
        <v>147.93333333333334</v>
      </c>
      <c r="K60" s="278">
        <v>144.30000000000001</v>
      </c>
      <c r="L60" s="278">
        <v>139.35</v>
      </c>
      <c r="M60" s="278">
        <v>15.55335</v>
      </c>
    </row>
    <row r="61" spans="1:13">
      <c r="A61" s="302">
        <v>52</v>
      </c>
      <c r="B61" s="278" t="s">
        <v>85</v>
      </c>
      <c r="C61" s="278">
        <v>130.80000000000001</v>
      </c>
      <c r="D61" s="280">
        <v>131.26666666666668</v>
      </c>
      <c r="E61" s="280">
        <v>129.53333333333336</v>
      </c>
      <c r="F61" s="280">
        <v>128.26666666666668</v>
      </c>
      <c r="G61" s="280">
        <v>126.53333333333336</v>
      </c>
      <c r="H61" s="280">
        <v>132.53333333333336</v>
      </c>
      <c r="I61" s="280">
        <v>134.26666666666665</v>
      </c>
      <c r="J61" s="280">
        <v>135.53333333333336</v>
      </c>
      <c r="K61" s="278">
        <v>133</v>
      </c>
      <c r="L61" s="278">
        <v>130</v>
      </c>
      <c r="M61" s="278">
        <v>108.60354</v>
      </c>
    </row>
    <row r="62" spans="1:13">
      <c r="A62" s="302">
        <v>53</v>
      </c>
      <c r="B62" s="278" t="s">
        <v>86</v>
      </c>
      <c r="C62" s="278">
        <v>1300.9000000000001</v>
      </c>
      <c r="D62" s="280">
        <v>1308.9666666666667</v>
      </c>
      <c r="E62" s="280">
        <v>1278.9333333333334</v>
      </c>
      <c r="F62" s="280">
        <v>1256.9666666666667</v>
      </c>
      <c r="G62" s="280">
        <v>1226.9333333333334</v>
      </c>
      <c r="H62" s="280">
        <v>1330.9333333333334</v>
      </c>
      <c r="I62" s="280">
        <v>1360.9666666666667</v>
      </c>
      <c r="J62" s="280">
        <v>1382.9333333333334</v>
      </c>
      <c r="K62" s="278">
        <v>1339</v>
      </c>
      <c r="L62" s="278">
        <v>1287</v>
      </c>
      <c r="M62" s="278">
        <v>13.55414</v>
      </c>
    </row>
    <row r="63" spans="1:13">
      <c r="A63" s="302">
        <v>54</v>
      </c>
      <c r="B63" s="278" t="s">
        <v>87</v>
      </c>
      <c r="C63" s="278">
        <v>359.4</v>
      </c>
      <c r="D63" s="280">
        <v>357.16666666666669</v>
      </c>
      <c r="E63" s="280">
        <v>347.48333333333335</v>
      </c>
      <c r="F63" s="280">
        <v>335.56666666666666</v>
      </c>
      <c r="G63" s="280">
        <v>325.88333333333333</v>
      </c>
      <c r="H63" s="280">
        <v>369.08333333333337</v>
      </c>
      <c r="I63" s="280">
        <v>378.76666666666665</v>
      </c>
      <c r="J63" s="280">
        <v>390.68333333333339</v>
      </c>
      <c r="K63" s="278">
        <v>366.85</v>
      </c>
      <c r="L63" s="278">
        <v>345.25</v>
      </c>
      <c r="M63" s="278">
        <v>12.08483</v>
      </c>
    </row>
    <row r="64" spans="1:13">
      <c r="A64" s="302">
        <v>55</v>
      </c>
      <c r="B64" s="278" t="s">
        <v>237</v>
      </c>
      <c r="C64" s="278">
        <v>608.04999999999995</v>
      </c>
      <c r="D64" s="280">
        <v>604.65</v>
      </c>
      <c r="E64" s="280">
        <v>595.4</v>
      </c>
      <c r="F64" s="280">
        <v>582.75</v>
      </c>
      <c r="G64" s="280">
        <v>573.5</v>
      </c>
      <c r="H64" s="280">
        <v>617.29999999999995</v>
      </c>
      <c r="I64" s="280">
        <v>626.54999999999995</v>
      </c>
      <c r="J64" s="280">
        <v>639.19999999999993</v>
      </c>
      <c r="K64" s="278">
        <v>613.9</v>
      </c>
      <c r="L64" s="278">
        <v>592</v>
      </c>
      <c r="M64" s="278">
        <v>1.74102</v>
      </c>
    </row>
    <row r="65" spans="1:13">
      <c r="A65" s="302">
        <v>56</v>
      </c>
      <c r="B65" s="278" t="s">
        <v>238</v>
      </c>
      <c r="C65" s="278">
        <v>207.75</v>
      </c>
      <c r="D65" s="280">
        <v>207.15</v>
      </c>
      <c r="E65" s="280">
        <v>204.75</v>
      </c>
      <c r="F65" s="280">
        <v>201.75</v>
      </c>
      <c r="G65" s="280">
        <v>199.35</v>
      </c>
      <c r="H65" s="280">
        <v>210.15</v>
      </c>
      <c r="I65" s="280">
        <v>212.55000000000004</v>
      </c>
      <c r="J65" s="280">
        <v>215.55</v>
      </c>
      <c r="K65" s="278">
        <v>209.55</v>
      </c>
      <c r="L65" s="278">
        <v>204.15</v>
      </c>
      <c r="M65" s="278">
        <v>5.5529900000000003</v>
      </c>
    </row>
    <row r="66" spans="1:13">
      <c r="A66" s="302">
        <v>57</v>
      </c>
      <c r="B66" s="278" t="s">
        <v>88</v>
      </c>
      <c r="C66" s="278">
        <v>358.25</v>
      </c>
      <c r="D66" s="280">
        <v>362.7</v>
      </c>
      <c r="E66" s="280">
        <v>350.54999999999995</v>
      </c>
      <c r="F66" s="280">
        <v>342.84999999999997</v>
      </c>
      <c r="G66" s="280">
        <v>330.69999999999993</v>
      </c>
      <c r="H66" s="280">
        <v>370.4</v>
      </c>
      <c r="I66" s="280">
        <v>382.54999999999995</v>
      </c>
      <c r="J66" s="280">
        <v>390.25</v>
      </c>
      <c r="K66" s="278">
        <v>374.85</v>
      </c>
      <c r="L66" s="278">
        <v>355</v>
      </c>
      <c r="M66" s="278">
        <v>10.13292</v>
      </c>
    </row>
    <row r="67" spans="1:13">
      <c r="A67" s="302">
        <v>58</v>
      </c>
      <c r="B67" s="278" t="s">
        <v>94</v>
      </c>
      <c r="C67" s="278">
        <v>129.15</v>
      </c>
      <c r="D67" s="280">
        <v>130.36666666666667</v>
      </c>
      <c r="E67" s="280">
        <v>127.38333333333335</v>
      </c>
      <c r="F67" s="280">
        <v>125.61666666666667</v>
      </c>
      <c r="G67" s="280">
        <v>122.63333333333335</v>
      </c>
      <c r="H67" s="280">
        <v>132.13333333333335</v>
      </c>
      <c r="I67" s="280">
        <v>135.1166666666667</v>
      </c>
      <c r="J67" s="280">
        <v>136.88333333333335</v>
      </c>
      <c r="K67" s="278">
        <v>133.35</v>
      </c>
      <c r="L67" s="278">
        <v>128.6</v>
      </c>
      <c r="M67" s="278">
        <v>58.904040000000002</v>
      </c>
    </row>
    <row r="68" spans="1:13">
      <c r="A68" s="302">
        <v>59</v>
      </c>
      <c r="B68" s="278" t="s">
        <v>89</v>
      </c>
      <c r="C68" s="278">
        <v>441.9</v>
      </c>
      <c r="D68" s="280">
        <v>446.13333333333338</v>
      </c>
      <c r="E68" s="280">
        <v>435.76666666666677</v>
      </c>
      <c r="F68" s="280">
        <v>429.63333333333338</v>
      </c>
      <c r="G68" s="280">
        <v>419.26666666666677</v>
      </c>
      <c r="H68" s="280">
        <v>452.26666666666677</v>
      </c>
      <c r="I68" s="280">
        <v>462.63333333333344</v>
      </c>
      <c r="J68" s="280">
        <v>468.76666666666677</v>
      </c>
      <c r="K68" s="278">
        <v>456.5</v>
      </c>
      <c r="L68" s="278">
        <v>440</v>
      </c>
      <c r="M68" s="278">
        <v>33.568150000000003</v>
      </c>
    </row>
    <row r="69" spans="1:13">
      <c r="A69" s="302">
        <v>60</v>
      </c>
      <c r="B69" s="278" t="s">
        <v>239</v>
      </c>
      <c r="C69" s="278">
        <v>509.95</v>
      </c>
      <c r="D69" s="280">
        <v>510.13333333333338</v>
      </c>
      <c r="E69" s="280">
        <v>505.31666666666672</v>
      </c>
      <c r="F69" s="280">
        <v>500.68333333333334</v>
      </c>
      <c r="G69" s="280">
        <v>495.86666666666667</v>
      </c>
      <c r="H69" s="280">
        <v>514.76666666666677</v>
      </c>
      <c r="I69" s="280">
        <v>519.58333333333348</v>
      </c>
      <c r="J69" s="280">
        <v>524.21666666666681</v>
      </c>
      <c r="K69" s="278">
        <v>514.95000000000005</v>
      </c>
      <c r="L69" s="278">
        <v>505.5</v>
      </c>
      <c r="M69" s="278">
        <v>10.423159999999999</v>
      </c>
    </row>
    <row r="70" spans="1:13">
      <c r="A70" s="302">
        <v>61</v>
      </c>
      <c r="B70" s="278" t="s">
        <v>92</v>
      </c>
      <c r="C70" s="278">
        <v>2258.85</v>
      </c>
      <c r="D70" s="280">
        <v>2265.2833333333333</v>
      </c>
      <c r="E70" s="280">
        <v>2220.5666666666666</v>
      </c>
      <c r="F70" s="280">
        <v>2182.2833333333333</v>
      </c>
      <c r="G70" s="280">
        <v>2137.5666666666666</v>
      </c>
      <c r="H70" s="280">
        <v>2303.5666666666666</v>
      </c>
      <c r="I70" s="280">
        <v>2348.2833333333328</v>
      </c>
      <c r="J70" s="280">
        <v>2386.5666666666666</v>
      </c>
      <c r="K70" s="278">
        <v>2310</v>
      </c>
      <c r="L70" s="278">
        <v>2227</v>
      </c>
      <c r="M70" s="278">
        <v>4.9854000000000003</v>
      </c>
    </row>
    <row r="71" spans="1:13">
      <c r="A71" s="302">
        <v>62</v>
      </c>
      <c r="B71" s="278" t="s">
        <v>95</v>
      </c>
      <c r="C71" s="278">
        <v>3837.65</v>
      </c>
      <c r="D71" s="280">
        <v>3864.25</v>
      </c>
      <c r="E71" s="280">
        <v>3791.95</v>
      </c>
      <c r="F71" s="280">
        <v>3746.25</v>
      </c>
      <c r="G71" s="280">
        <v>3673.95</v>
      </c>
      <c r="H71" s="280">
        <v>3909.95</v>
      </c>
      <c r="I71" s="280">
        <v>3982.25</v>
      </c>
      <c r="J71" s="280">
        <v>4027.95</v>
      </c>
      <c r="K71" s="278">
        <v>3936.55</v>
      </c>
      <c r="L71" s="278">
        <v>3818.55</v>
      </c>
      <c r="M71" s="278">
        <v>9.1630299999999991</v>
      </c>
    </row>
    <row r="72" spans="1:13">
      <c r="A72" s="302">
        <v>63</v>
      </c>
      <c r="B72" s="278" t="s">
        <v>240</v>
      </c>
      <c r="C72" s="278">
        <v>36.450000000000003</v>
      </c>
      <c r="D72" s="280">
        <v>35.800000000000004</v>
      </c>
      <c r="E72" s="280">
        <v>34.850000000000009</v>
      </c>
      <c r="F72" s="280">
        <v>33.250000000000007</v>
      </c>
      <c r="G72" s="280">
        <v>32.300000000000011</v>
      </c>
      <c r="H72" s="280">
        <v>37.400000000000006</v>
      </c>
      <c r="I72" s="280">
        <v>38.350000000000009</v>
      </c>
      <c r="J72" s="280">
        <v>39.950000000000003</v>
      </c>
      <c r="K72" s="278">
        <v>36.75</v>
      </c>
      <c r="L72" s="278">
        <v>34.200000000000003</v>
      </c>
      <c r="M72" s="278">
        <v>10.9594</v>
      </c>
    </row>
    <row r="73" spans="1:13">
      <c r="A73" s="302">
        <v>64</v>
      </c>
      <c r="B73" s="278" t="s">
        <v>96</v>
      </c>
      <c r="C73" s="278">
        <v>14010.5</v>
      </c>
      <c r="D73" s="280">
        <v>13942.800000000001</v>
      </c>
      <c r="E73" s="280">
        <v>13780.600000000002</v>
      </c>
      <c r="F73" s="280">
        <v>13550.7</v>
      </c>
      <c r="G73" s="280">
        <v>13388.500000000002</v>
      </c>
      <c r="H73" s="280">
        <v>14172.700000000003</v>
      </c>
      <c r="I73" s="280">
        <v>14334.900000000003</v>
      </c>
      <c r="J73" s="280">
        <v>14564.800000000003</v>
      </c>
      <c r="K73" s="278">
        <v>14105</v>
      </c>
      <c r="L73" s="278">
        <v>13712.9</v>
      </c>
      <c r="M73" s="278">
        <v>1.2705</v>
      </c>
    </row>
    <row r="74" spans="1:13">
      <c r="A74" s="302">
        <v>65</v>
      </c>
      <c r="B74" s="278" t="s">
        <v>241</v>
      </c>
      <c r="C74" s="278">
        <v>176.95</v>
      </c>
      <c r="D74" s="280">
        <v>177.7833333333333</v>
      </c>
      <c r="E74" s="280">
        <v>174.71666666666661</v>
      </c>
      <c r="F74" s="280">
        <v>172.48333333333332</v>
      </c>
      <c r="G74" s="280">
        <v>169.41666666666663</v>
      </c>
      <c r="H74" s="280">
        <v>180.01666666666659</v>
      </c>
      <c r="I74" s="280">
        <v>183.08333333333331</v>
      </c>
      <c r="J74" s="280">
        <v>185.31666666666658</v>
      </c>
      <c r="K74" s="278">
        <v>180.85</v>
      </c>
      <c r="L74" s="278">
        <v>175.55</v>
      </c>
      <c r="M74" s="278">
        <v>2.8543400000000001</v>
      </c>
    </row>
    <row r="75" spans="1:13">
      <c r="A75" s="302">
        <v>66</v>
      </c>
      <c r="B75" s="278" t="s">
        <v>242</v>
      </c>
      <c r="C75" s="278">
        <v>607.6</v>
      </c>
      <c r="D75" s="280">
        <v>609.75</v>
      </c>
      <c r="E75" s="280">
        <v>602.95000000000005</v>
      </c>
      <c r="F75" s="280">
        <v>598.30000000000007</v>
      </c>
      <c r="G75" s="280">
        <v>591.50000000000011</v>
      </c>
      <c r="H75" s="280">
        <v>614.4</v>
      </c>
      <c r="I75" s="280">
        <v>621.19999999999993</v>
      </c>
      <c r="J75" s="280">
        <v>625.84999999999991</v>
      </c>
      <c r="K75" s="278">
        <v>616.54999999999995</v>
      </c>
      <c r="L75" s="278">
        <v>605.1</v>
      </c>
      <c r="M75" s="278">
        <v>0.38912999999999998</v>
      </c>
    </row>
    <row r="76" spans="1:13">
      <c r="A76" s="302">
        <v>67</v>
      </c>
      <c r="B76" s="278" t="s">
        <v>243</v>
      </c>
      <c r="C76" s="278">
        <v>63.45</v>
      </c>
      <c r="D76" s="280">
        <v>63.85</v>
      </c>
      <c r="E76" s="280">
        <v>62.900000000000006</v>
      </c>
      <c r="F76" s="280">
        <v>62.35</v>
      </c>
      <c r="G76" s="280">
        <v>61.400000000000006</v>
      </c>
      <c r="H76" s="280">
        <v>64.400000000000006</v>
      </c>
      <c r="I76" s="280">
        <v>65.350000000000009</v>
      </c>
      <c r="J76" s="280">
        <v>65.900000000000006</v>
      </c>
      <c r="K76" s="278">
        <v>64.8</v>
      </c>
      <c r="L76" s="278">
        <v>63.3</v>
      </c>
      <c r="M76" s="278">
        <v>3.7673700000000001</v>
      </c>
    </row>
    <row r="77" spans="1:13">
      <c r="A77" s="302">
        <v>68</v>
      </c>
      <c r="B77" s="278" t="s">
        <v>98</v>
      </c>
      <c r="C77" s="278">
        <v>750.15</v>
      </c>
      <c r="D77" s="280">
        <v>739.81666666666661</v>
      </c>
      <c r="E77" s="280">
        <v>725.93333333333317</v>
      </c>
      <c r="F77" s="280">
        <v>701.71666666666658</v>
      </c>
      <c r="G77" s="280">
        <v>687.83333333333314</v>
      </c>
      <c r="H77" s="280">
        <v>764.03333333333319</v>
      </c>
      <c r="I77" s="280">
        <v>777.91666666666663</v>
      </c>
      <c r="J77" s="280">
        <v>802.13333333333321</v>
      </c>
      <c r="K77" s="278">
        <v>753.7</v>
      </c>
      <c r="L77" s="278">
        <v>715.6</v>
      </c>
      <c r="M77" s="278">
        <v>50.317860000000003</v>
      </c>
    </row>
    <row r="78" spans="1:13">
      <c r="A78" s="302">
        <v>69</v>
      </c>
      <c r="B78" s="278" t="s">
        <v>99</v>
      </c>
      <c r="C78" s="278">
        <v>147.05000000000001</v>
      </c>
      <c r="D78" s="280">
        <v>147.54999999999998</v>
      </c>
      <c r="E78" s="280">
        <v>144.49999999999997</v>
      </c>
      <c r="F78" s="280">
        <v>141.94999999999999</v>
      </c>
      <c r="G78" s="280">
        <v>138.89999999999998</v>
      </c>
      <c r="H78" s="280">
        <v>150.09999999999997</v>
      </c>
      <c r="I78" s="280">
        <v>153.14999999999998</v>
      </c>
      <c r="J78" s="280">
        <v>155.69999999999996</v>
      </c>
      <c r="K78" s="278">
        <v>150.6</v>
      </c>
      <c r="L78" s="278">
        <v>145</v>
      </c>
      <c r="M78" s="278">
        <v>11.81644</v>
      </c>
    </row>
    <row r="79" spans="1:13">
      <c r="A79" s="302">
        <v>70</v>
      </c>
      <c r="B79" s="278" t="s">
        <v>100</v>
      </c>
      <c r="C79" s="278">
        <v>43.15</v>
      </c>
      <c r="D79" s="280">
        <v>43.566666666666663</v>
      </c>
      <c r="E79" s="280">
        <v>42.333333333333329</v>
      </c>
      <c r="F79" s="280">
        <v>41.516666666666666</v>
      </c>
      <c r="G79" s="280">
        <v>40.283333333333331</v>
      </c>
      <c r="H79" s="280">
        <v>44.383333333333326</v>
      </c>
      <c r="I79" s="280">
        <v>45.61666666666666</v>
      </c>
      <c r="J79" s="280">
        <v>46.433333333333323</v>
      </c>
      <c r="K79" s="278">
        <v>44.8</v>
      </c>
      <c r="L79" s="278">
        <v>42.75</v>
      </c>
      <c r="M79" s="278">
        <v>203.44167999999999</v>
      </c>
    </row>
    <row r="80" spans="1:13">
      <c r="A80" s="302">
        <v>71</v>
      </c>
      <c r="B80" s="278" t="s">
        <v>371</v>
      </c>
      <c r="C80" s="278">
        <v>124</v>
      </c>
      <c r="D80" s="280">
        <v>123.18333333333334</v>
      </c>
      <c r="E80" s="280">
        <v>122.06666666666668</v>
      </c>
      <c r="F80" s="280">
        <v>120.13333333333334</v>
      </c>
      <c r="G80" s="280">
        <v>119.01666666666668</v>
      </c>
      <c r="H80" s="280">
        <v>125.11666666666667</v>
      </c>
      <c r="I80" s="280">
        <v>126.23333333333335</v>
      </c>
      <c r="J80" s="280">
        <v>128.16666666666669</v>
      </c>
      <c r="K80" s="278">
        <v>124.3</v>
      </c>
      <c r="L80" s="278">
        <v>121.25</v>
      </c>
      <c r="M80" s="278">
        <v>3.7402199999999999</v>
      </c>
    </row>
    <row r="81" spans="1:13">
      <c r="A81" s="302">
        <v>72</v>
      </c>
      <c r="B81" s="278" t="s">
        <v>244</v>
      </c>
      <c r="C81" s="278">
        <v>8.9499999999999993</v>
      </c>
      <c r="D81" s="280">
        <v>8.7166666666666668</v>
      </c>
      <c r="E81" s="280">
        <v>8.4833333333333343</v>
      </c>
      <c r="F81" s="280">
        <v>8.0166666666666675</v>
      </c>
      <c r="G81" s="280">
        <v>7.783333333333335</v>
      </c>
      <c r="H81" s="280">
        <v>9.1833333333333336</v>
      </c>
      <c r="I81" s="280">
        <v>9.4166666666666643</v>
      </c>
      <c r="J81" s="280">
        <v>9.8833333333333329</v>
      </c>
      <c r="K81" s="278">
        <v>8.9499999999999993</v>
      </c>
      <c r="L81" s="278">
        <v>8.25</v>
      </c>
      <c r="M81" s="278">
        <v>153.96455</v>
      </c>
    </row>
    <row r="82" spans="1:13">
      <c r="A82" s="302">
        <v>73</v>
      </c>
      <c r="B82" s="278" t="s">
        <v>245</v>
      </c>
      <c r="C82" s="278">
        <v>76.7</v>
      </c>
      <c r="D82" s="280">
        <v>76.316666666666663</v>
      </c>
      <c r="E82" s="280">
        <v>75.933333333333323</v>
      </c>
      <c r="F82" s="280">
        <v>75.166666666666657</v>
      </c>
      <c r="G82" s="280">
        <v>74.783333333333317</v>
      </c>
      <c r="H82" s="280">
        <v>77.083333333333329</v>
      </c>
      <c r="I82" s="280">
        <v>77.466666666666654</v>
      </c>
      <c r="J82" s="280">
        <v>78.233333333333334</v>
      </c>
      <c r="K82" s="278">
        <v>76.7</v>
      </c>
      <c r="L82" s="278">
        <v>75.55</v>
      </c>
      <c r="M82" s="278">
        <v>6.0501300000000002</v>
      </c>
    </row>
    <row r="83" spans="1:13">
      <c r="A83" s="302">
        <v>74</v>
      </c>
      <c r="B83" s="278" t="s">
        <v>101</v>
      </c>
      <c r="C83" s="278">
        <v>91.5</v>
      </c>
      <c r="D83" s="280">
        <v>92.933333333333337</v>
      </c>
      <c r="E83" s="280">
        <v>89.616666666666674</v>
      </c>
      <c r="F83" s="280">
        <v>87.733333333333334</v>
      </c>
      <c r="G83" s="280">
        <v>84.416666666666671</v>
      </c>
      <c r="H83" s="280">
        <v>94.816666666666677</v>
      </c>
      <c r="I83" s="280">
        <v>98.13333333333334</v>
      </c>
      <c r="J83" s="280">
        <v>100.01666666666668</v>
      </c>
      <c r="K83" s="278">
        <v>96.25</v>
      </c>
      <c r="L83" s="278">
        <v>91.05</v>
      </c>
      <c r="M83" s="278">
        <v>132.64770999999999</v>
      </c>
    </row>
    <row r="84" spans="1:13">
      <c r="A84" s="302">
        <v>75</v>
      </c>
      <c r="B84" s="278" t="s">
        <v>104</v>
      </c>
      <c r="C84" s="278">
        <v>17.25</v>
      </c>
      <c r="D84" s="280">
        <v>17.183333333333334</v>
      </c>
      <c r="E84" s="280">
        <v>16.866666666666667</v>
      </c>
      <c r="F84" s="280">
        <v>16.483333333333334</v>
      </c>
      <c r="G84" s="280">
        <v>16.166666666666668</v>
      </c>
      <c r="H84" s="280">
        <v>17.566666666666666</v>
      </c>
      <c r="I84" s="280">
        <v>17.883333333333336</v>
      </c>
      <c r="J84" s="280">
        <v>18.266666666666666</v>
      </c>
      <c r="K84" s="278">
        <v>17.5</v>
      </c>
      <c r="L84" s="278">
        <v>16.8</v>
      </c>
      <c r="M84" s="278">
        <v>121.36082</v>
      </c>
    </row>
    <row r="85" spans="1:13">
      <c r="A85" s="302">
        <v>76</v>
      </c>
      <c r="B85" s="278" t="s">
        <v>246</v>
      </c>
      <c r="C85" s="278">
        <v>127.35</v>
      </c>
      <c r="D85" s="280">
        <v>128.53333333333333</v>
      </c>
      <c r="E85" s="280">
        <v>125.81666666666666</v>
      </c>
      <c r="F85" s="280">
        <v>124.28333333333333</v>
      </c>
      <c r="G85" s="280">
        <v>121.56666666666666</v>
      </c>
      <c r="H85" s="280">
        <v>130.06666666666666</v>
      </c>
      <c r="I85" s="280">
        <v>132.7833333333333</v>
      </c>
      <c r="J85" s="280">
        <v>134.31666666666666</v>
      </c>
      <c r="K85" s="278">
        <v>131.25</v>
      </c>
      <c r="L85" s="278">
        <v>127</v>
      </c>
      <c r="M85" s="278">
        <v>0.56745999999999996</v>
      </c>
    </row>
    <row r="86" spans="1:13">
      <c r="A86" s="302">
        <v>77</v>
      </c>
      <c r="B86" s="278" t="s">
        <v>102</v>
      </c>
      <c r="C86" s="278">
        <v>336.2</v>
      </c>
      <c r="D86" s="280">
        <v>337.75</v>
      </c>
      <c r="E86" s="280">
        <v>331.5</v>
      </c>
      <c r="F86" s="280">
        <v>326.8</v>
      </c>
      <c r="G86" s="280">
        <v>320.55</v>
      </c>
      <c r="H86" s="280">
        <v>342.45</v>
      </c>
      <c r="I86" s="280">
        <v>348.7</v>
      </c>
      <c r="J86" s="280">
        <v>353.4</v>
      </c>
      <c r="K86" s="278">
        <v>344</v>
      </c>
      <c r="L86" s="278">
        <v>333.05</v>
      </c>
      <c r="M86" s="278">
        <v>37.394219999999997</v>
      </c>
    </row>
    <row r="87" spans="1:13">
      <c r="A87" s="302">
        <v>78</v>
      </c>
      <c r="B87" s="278" t="s">
        <v>247</v>
      </c>
      <c r="C87" s="278">
        <v>401.75</v>
      </c>
      <c r="D87" s="280">
        <v>401.2833333333333</v>
      </c>
      <c r="E87" s="280">
        <v>398.31666666666661</v>
      </c>
      <c r="F87" s="280">
        <v>394.88333333333333</v>
      </c>
      <c r="G87" s="280">
        <v>391.91666666666663</v>
      </c>
      <c r="H87" s="280">
        <v>404.71666666666658</v>
      </c>
      <c r="I87" s="280">
        <v>407.68333333333328</v>
      </c>
      <c r="J87" s="280">
        <v>411.11666666666656</v>
      </c>
      <c r="K87" s="278">
        <v>404.25</v>
      </c>
      <c r="L87" s="278">
        <v>397.85</v>
      </c>
      <c r="M87" s="278">
        <v>0.50575999999999999</v>
      </c>
    </row>
    <row r="88" spans="1:13">
      <c r="A88" s="302">
        <v>79</v>
      </c>
      <c r="B88" s="278" t="s">
        <v>105</v>
      </c>
      <c r="C88" s="278">
        <v>486.3</v>
      </c>
      <c r="D88" s="280">
        <v>491.95</v>
      </c>
      <c r="E88" s="280">
        <v>478.4</v>
      </c>
      <c r="F88" s="280">
        <v>470.5</v>
      </c>
      <c r="G88" s="280">
        <v>456.95</v>
      </c>
      <c r="H88" s="280">
        <v>499.84999999999997</v>
      </c>
      <c r="I88" s="280">
        <v>513.40000000000009</v>
      </c>
      <c r="J88" s="280">
        <v>521.29999999999995</v>
      </c>
      <c r="K88" s="278">
        <v>505.5</v>
      </c>
      <c r="L88" s="278">
        <v>484.05</v>
      </c>
      <c r="M88" s="278">
        <v>22.637650000000001</v>
      </c>
    </row>
    <row r="89" spans="1:13">
      <c r="A89" s="302">
        <v>80</v>
      </c>
      <c r="B89" s="278" t="s">
        <v>248</v>
      </c>
      <c r="C89" s="278">
        <v>242.3</v>
      </c>
      <c r="D89" s="280">
        <v>240.23333333333335</v>
      </c>
      <c r="E89" s="280">
        <v>235.4666666666667</v>
      </c>
      <c r="F89" s="280">
        <v>228.63333333333335</v>
      </c>
      <c r="G89" s="280">
        <v>223.8666666666667</v>
      </c>
      <c r="H89" s="280">
        <v>247.06666666666669</v>
      </c>
      <c r="I89" s="280">
        <v>251.83333333333334</v>
      </c>
      <c r="J89" s="280">
        <v>258.66666666666669</v>
      </c>
      <c r="K89" s="278">
        <v>245</v>
      </c>
      <c r="L89" s="278">
        <v>233.4</v>
      </c>
      <c r="M89" s="278">
        <v>5.8743999999999996</v>
      </c>
    </row>
    <row r="90" spans="1:13">
      <c r="A90" s="302">
        <v>81</v>
      </c>
      <c r="B90" s="278" t="s">
        <v>249</v>
      </c>
      <c r="C90" s="278">
        <v>601.25</v>
      </c>
      <c r="D90" s="280">
        <v>605.58333333333337</v>
      </c>
      <c r="E90" s="280">
        <v>591.66666666666674</v>
      </c>
      <c r="F90" s="280">
        <v>582.08333333333337</v>
      </c>
      <c r="G90" s="280">
        <v>568.16666666666674</v>
      </c>
      <c r="H90" s="280">
        <v>615.16666666666674</v>
      </c>
      <c r="I90" s="280">
        <v>629.08333333333348</v>
      </c>
      <c r="J90" s="280">
        <v>638.66666666666674</v>
      </c>
      <c r="K90" s="278">
        <v>619.5</v>
      </c>
      <c r="L90" s="278">
        <v>596</v>
      </c>
      <c r="M90" s="278">
        <v>5.9942299999999999</v>
      </c>
    </row>
    <row r="91" spans="1:13">
      <c r="A91" s="302">
        <v>82</v>
      </c>
      <c r="B91" s="278" t="s">
        <v>250</v>
      </c>
      <c r="C91" s="278">
        <v>196.35</v>
      </c>
      <c r="D91" s="280">
        <v>197.89999999999998</v>
      </c>
      <c r="E91" s="280">
        <v>193.59999999999997</v>
      </c>
      <c r="F91" s="280">
        <v>190.85</v>
      </c>
      <c r="G91" s="280">
        <v>186.54999999999998</v>
      </c>
      <c r="H91" s="280">
        <v>200.64999999999995</v>
      </c>
      <c r="I91" s="280">
        <v>204.94999999999996</v>
      </c>
      <c r="J91" s="280">
        <v>207.69999999999993</v>
      </c>
      <c r="K91" s="278">
        <v>202.2</v>
      </c>
      <c r="L91" s="278">
        <v>195.15</v>
      </c>
      <c r="M91" s="278">
        <v>2.7944900000000001</v>
      </c>
    </row>
    <row r="92" spans="1:13">
      <c r="A92" s="302">
        <v>83</v>
      </c>
      <c r="B92" s="278" t="s">
        <v>106</v>
      </c>
      <c r="C92" s="278">
        <v>485.2</v>
      </c>
      <c r="D92" s="280">
        <v>484.51666666666665</v>
      </c>
      <c r="E92" s="280">
        <v>477.08333333333331</v>
      </c>
      <c r="F92" s="280">
        <v>468.96666666666664</v>
      </c>
      <c r="G92" s="280">
        <v>461.5333333333333</v>
      </c>
      <c r="H92" s="280">
        <v>492.63333333333333</v>
      </c>
      <c r="I92" s="280">
        <v>500.06666666666672</v>
      </c>
      <c r="J92" s="280">
        <v>508.18333333333334</v>
      </c>
      <c r="K92" s="278">
        <v>491.95</v>
      </c>
      <c r="L92" s="278">
        <v>476.4</v>
      </c>
      <c r="M92" s="278">
        <v>17.370100000000001</v>
      </c>
    </row>
    <row r="93" spans="1:13">
      <c r="A93" s="302">
        <v>84</v>
      </c>
      <c r="B93" s="278" t="s">
        <v>251</v>
      </c>
      <c r="C93" s="278">
        <v>195.55</v>
      </c>
      <c r="D93" s="280">
        <v>195.85</v>
      </c>
      <c r="E93" s="280">
        <v>192.2</v>
      </c>
      <c r="F93" s="280">
        <v>188.85</v>
      </c>
      <c r="G93" s="280">
        <v>185.2</v>
      </c>
      <c r="H93" s="280">
        <v>199.2</v>
      </c>
      <c r="I93" s="280">
        <v>202.85000000000002</v>
      </c>
      <c r="J93" s="280">
        <v>206.2</v>
      </c>
      <c r="K93" s="278">
        <v>199.5</v>
      </c>
      <c r="L93" s="278">
        <v>192.5</v>
      </c>
      <c r="M93" s="278">
        <v>1.4605600000000001</v>
      </c>
    </row>
    <row r="94" spans="1:13">
      <c r="A94" s="302">
        <v>85</v>
      </c>
      <c r="B94" s="278" t="s">
        <v>252</v>
      </c>
      <c r="C94" s="278">
        <v>774.25</v>
      </c>
      <c r="D94" s="280">
        <v>780.88333333333333</v>
      </c>
      <c r="E94" s="280">
        <v>763.51666666666665</v>
      </c>
      <c r="F94" s="280">
        <v>752.7833333333333</v>
      </c>
      <c r="G94" s="280">
        <v>735.41666666666663</v>
      </c>
      <c r="H94" s="280">
        <v>791.61666666666667</v>
      </c>
      <c r="I94" s="280">
        <v>808.98333333333323</v>
      </c>
      <c r="J94" s="280">
        <v>819.7166666666667</v>
      </c>
      <c r="K94" s="278">
        <v>798.25</v>
      </c>
      <c r="L94" s="278">
        <v>770.15</v>
      </c>
      <c r="M94" s="278">
        <v>0.97743000000000002</v>
      </c>
    </row>
    <row r="95" spans="1:13">
      <c r="A95" s="302">
        <v>86</v>
      </c>
      <c r="B95" s="278" t="s">
        <v>109</v>
      </c>
      <c r="C95" s="278">
        <v>511.75</v>
      </c>
      <c r="D95" s="280">
        <v>520.36666666666667</v>
      </c>
      <c r="E95" s="280">
        <v>498.93333333333339</v>
      </c>
      <c r="F95" s="280">
        <v>486.11666666666673</v>
      </c>
      <c r="G95" s="280">
        <v>464.68333333333345</v>
      </c>
      <c r="H95" s="280">
        <v>533.18333333333339</v>
      </c>
      <c r="I95" s="280">
        <v>554.61666666666656</v>
      </c>
      <c r="J95" s="280">
        <v>567.43333333333328</v>
      </c>
      <c r="K95" s="278">
        <v>541.79999999999995</v>
      </c>
      <c r="L95" s="278">
        <v>507.55</v>
      </c>
      <c r="M95" s="278">
        <v>199.98942</v>
      </c>
    </row>
    <row r="96" spans="1:13">
      <c r="A96" s="302">
        <v>87</v>
      </c>
      <c r="B96" s="278" t="s">
        <v>253</v>
      </c>
      <c r="C96" s="278">
        <v>2636.35</v>
      </c>
      <c r="D96" s="280">
        <v>2620.4666666666667</v>
      </c>
      <c r="E96" s="280">
        <v>2585.9333333333334</v>
      </c>
      <c r="F96" s="280">
        <v>2535.5166666666669</v>
      </c>
      <c r="G96" s="280">
        <v>2500.9833333333336</v>
      </c>
      <c r="H96" s="280">
        <v>2670.8833333333332</v>
      </c>
      <c r="I96" s="280">
        <v>2705.416666666667</v>
      </c>
      <c r="J96" s="280">
        <v>2755.833333333333</v>
      </c>
      <c r="K96" s="278">
        <v>2655</v>
      </c>
      <c r="L96" s="278">
        <v>2570.0500000000002</v>
      </c>
      <c r="M96" s="278">
        <v>2.3573599999999999</v>
      </c>
    </row>
    <row r="97" spans="1:13">
      <c r="A97" s="302">
        <v>88</v>
      </c>
      <c r="B97" s="278" t="s">
        <v>111</v>
      </c>
      <c r="C97" s="278">
        <v>925</v>
      </c>
      <c r="D97" s="280">
        <v>929.88333333333333</v>
      </c>
      <c r="E97" s="280">
        <v>916.4666666666667</v>
      </c>
      <c r="F97" s="280">
        <v>907.93333333333339</v>
      </c>
      <c r="G97" s="280">
        <v>894.51666666666677</v>
      </c>
      <c r="H97" s="280">
        <v>938.41666666666663</v>
      </c>
      <c r="I97" s="280">
        <v>951.83333333333337</v>
      </c>
      <c r="J97" s="280">
        <v>960.36666666666656</v>
      </c>
      <c r="K97" s="278">
        <v>943.3</v>
      </c>
      <c r="L97" s="278">
        <v>921.35</v>
      </c>
      <c r="M97" s="278">
        <v>109.16003000000001</v>
      </c>
    </row>
    <row r="98" spans="1:13">
      <c r="A98" s="302">
        <v>89</v>
      </c>
      <c r="B98" s="278" t="s">
        <v>254</v>
      </c>
      <c r="C98" s="278">
        <v>494.55</v>
      </c>
      <c r="D98" s="280">
        <v>495.14999999999992</v>
      </c>
      <c r="E98" s="280">
        <v>488.29999999999984</v>
      </c>
      <c r="F98" s="280">
        <v>482.0499999999999</v>
      </c>
      <c r="G98" s="280">
        <v>475.19999999999982</v>
      </c>
      <c r="H98" s="280">
        <v>501.39999999999986</v>
      </c>
      <c r="I98" s="280">
        <v>508.24999999999989</v>
      </c>
      <c r="J98" s="280">
        <v>514.49999999999989</v>
      </c>
      <c r="K98" s="278">
        <v>502</v>
      </c>
      <c r="L98" s="278">
        <v>488.9</v>
      </c>
      <c r="M98" s="278">
        <v>24.43553</v>
      </c>
    </row>
    <row r="99" spans="1:13">
      <c r="A99" s="302">
        <v>90</v>
      </c>
      <c r="B99" s="278" t="s">
        <v>107</v>
      </c>
      <c r="C99" s="278">
        <v>486.85</v>
      </c>
      <c r="D99" s="280">
        <v>494.7</v>
      </c>
      <c r="E99" s="280">
        <v>477.15</v>
      </c>
      <c r="F99" s="280">
        <v>467.45</v>
      </c>
      <c r="G99" s="280">
        <v>449.9</v>
      </c>
      <c r="H99" s="280">
        <v>504.4</v>
      </c>
      <c r="I99" s="280">
        <v>521.95000000000005</v>
      </c>
      <c r="J99" s="280">
        <v>531.65</v>
      </c>
      <c r="K99" s="278">
        <v>512.25</v>
      </c>
      <c r="L99" s="278">
        <v>485</v>
      </c>
      <c r="M99" s="278">
        <v>26.067060000000001</v>
      </c>
    </row>
    <row r="100" spans="1:13">
      <c r="A100" s="302">
        <v>91</v>
      </c>
      <c r="B100" s="278" t="s">
        <v>112</v>
      </c>
      <c r="C100" s="278">
        <v>2000.3</v>
      </c>
      <c r="D100" s="280">
        <v>2011.7</v>
      </c>
      <c r="E100" s="280">
        <v>1972</v>
      </c>
      <c r="F100" s="280">
        <v>1943.7</v>
      </c>
      <c r="G100" s="280">
        <v>1904</v>
      </c>
      <c r="H100" s="280">
        <v>2040</v>
      </c>
      <c r="I100" s="280">
        <v>2079.7000000000003</v>
      </c>
      <c r="J100" s="280">
        <v>2108</v>
      </c>
      <c r="K100" s="278">
        <v>2051.4</v>
      </c>
      <c r="L100" s="278">
        <v>1983.4</v>
      </c>
      <c r="M100" s="278">
        <v>11.1294</v>
      </c>
    </row>
    <row r="101" spans="1:13">
      <c r="A101" s="302">
        <v>92</v>
      </c>
      <c r="B101" s="278" t="s">
        <v>113</v>
      </c>
      <c r="C101" s="278">
        <v>244.05</v>
      </c>
      <c r="D101" s="280">
        <v>248.51666666666665</v>
      </c>
      <c r="E101" s="280">
        <v>238.0333333333333</v>
      </c>
      <c r="F101" s="280">
        <v>232.01666666666665</v>
      </c>
      <c r="G101" s="280">
        <v>221.5333333333333</v>
      </c>
      <c r="H101" s="280">
        <v>254.5333333333333</v>
      </c>
      <c r="I101" s="280">
        <v>265.01666666666665</v>
      </c>
      <c r="J101" s="280">
        <v>271.0333333333333</v>
      </c>
      <c r="K101" s="278">
        <v>259</v>
      </c>
      <c r="L101" s="278">
        <v>242.5</v>
      </c>
      <c r="M101" s="278">
        <v>5.5039699999999998</v>
      </c>
    </row>
    <row r="102" spans="1:13">
      <c r="A102" s="302">
        <v>93</v>
      </c>
      <c r="B102" s="278" t="s">
        <v>115</v>
      </c>
      <c r="C102" s="278">
        <v>117.65</v>
      </c>
      <c r="D102" s="280">
        <v>118.78333333333335</v>
      </c>
      <c r="E102" s="280">
        <v>115.56666666666669</v>
      </c>
      <c r="F102" s="280">
        <v>113.48333333333335</v>
      </c>
      <c r="G102" s="280">
        <v>110.26666666666669</v>
      </c>
      <c r="H102" s="280">
        <v>120.86666666666669</v>
      </c>
      <c r="I102" s="280">
        <v>124.08333333333336</v>
      </c>
      <c r="J102" s="280">
        <v>126.16666666666669</v>
      </c>
      <c r="K102" s="278">
        <v>122</v>
      </c>
      <c r="L102" s="278">
        <v>116.7</v>
      </c>
      <c r="M102" s="278">
        <v>167.33347000000001</v>
      </c>
    </row>
    <row r="103" spans="1:13">
      <c r="A103" s="302">
        <v>94</v>
      </c>
      <c r="B103" s="278" t="s">
        <v>116</v>
      </c>
      <c r="C103" s="278">
        <v>200.9</v>
      </c>
      <c r="D103" s="280">
        <v>201.6</v>
      </c>
      <c r="E103" s="280">
        <v>198.35</v>
      </c>
      <c r="F103" s="280">
        <v>195.8</v>
      </c>
      <c r="G103" s="280">
        <v>192.55</v>
      </c>
      <c r="H103" s="280">
        <v>204.14999999999998</v>
      </c>
      <c r="I103" s="280">
        <v>207.39999999999998</v>
      </c>
      <c r="J103" s="280">
        <v>209.94999999999996</v>
      </c>
      <c r="K103" s="278">
        <v>204.85</v>
      </c>
      <c r="L103" s="278">
        <v>199.05</v>
      </c>
      <c r="M103" s="278">
        <v>74.559089999999998</v>
      </c>
    </row>
    <row r="104" spans="1:13">
      <c r="A104" s="302">
        <v>95</v>
      </c>
      <c r="B104" s="278" t="s">
        <v>117</v>
      </c>
      <c r="C104" s="278">
        <v>1992.05</v>
      </c>
      <c r="D104" s="280">
        <v>1967.0166666666667</v>
      </c>
      <c r="E104" s="280">
        <v>1927.0333333333333</v>
      </c>
      <c r="F104" s="280">
        <v>1862.0166666666667</v>
      </c>
      <c r="G104" s="280">
        <v>1822.0333333333333</v>
      </c>
      <c r="H104" s="280">
        <v>2032.0333333333333</v>
      </c>
      <c r="I104" s="280">
        <v>2072.0166666666664</v>
      </c>
      <c r="J104" s="280">
        <v>2137.0333333333333</v>
      </c>
      <c r="K104" s="278">
        <v>2007</v>
      </c>
      <c r="L104" s="278">
        <v>1902</v>
      </c>
      <c r="M104" s="278">
        <v>1856.70048</v>
      </c>
    </row>
    <row r="105" spans="1:13">
      <c r="A105" s="302">
        <v>96</v>
      </c>
      <c r="B105" s="278" t="s">
        <v>255</v>
      </c>
      <c r="C105" s="278">
        <v>176.35</v>
      </c>
      <c r="D105" s="280">
        <v>173.78333333333333</v>
      </c>
      <c r="E105" s="280">
        <v>169.56666666666666</v>
      </c>
      <c r="F105" s="280">
        <v>162.78333333333333</v>
      </c>
      <c r="G105" s="280">
        <v>158.56666666666666</v>
      </c>
      <c r="H105" s="280">
        <v>180.56666666666666</v>
      </c>
      <c r="I105" s="280">
        <v>184.7833333333333</v>
      </c>
      <c r="J105" s="280">
        <v>191.56666666666666</v>
      </c>
      <c r="K105" s="278">
        <v>178</v>
      </c>
      <c r="L105" s="278">
        <v>167</v>
      </c>
      <c r="M105" s="278">
        <v>8.7363599999999995</v>
      </c>
    </row>
    <row r="106" spans="1:13">
      <c r="A106" s="302">
        <v>97</v>
      </c>
      <c r="B106" s="278" t="s">
        <v>256</v>
      </c>
      <c r="C106" s="278">
        <v>22.65</v>
      </c>
      <c r="D106" s="280">
        <v>22.7</v>
      </c>
      <c r="E106" s="280">
        <v>22.25</v>
      </c>
      <c r="F106" s="280">
        <v>21.85</v>
      </c>
      <c r="G106" s="280">
        <v>21.400000000000002</v>
      </c>
      <c r="H106" s="280">
        <v>23.099999999999998</v>
      </c>
      <c r="I106" s="280">
        <v>23.549999999999994</v>
      </c>
      <c r="J106" s="280">
        <v>23.949999999999996</v>
      </c>
      <c r="K106" s="278">
        <v>23.15</v>
      </c>
      <c r="L106" s="278">
        <v>22.3</v>
      </c>
      <c r="M106" s="278">
        <v>6.4908000000000001</v>
      </c>
    </row>
    <row r="107" spans="1:13">
      <c r="A107" s="302">
        <v>98</v>
      </c>
      <c r="B107" s="278" t="s">
        <v>110</v>
      </c>
      <c r="C107" s="278">
        <v>1703.9</v>
      </c>
      <c r="D107" s="280">
        <v>1715.8333333333333</v>
      </c>
      <c r="E107" s="280">
        <v>1685.7166666666665</v>
      </c>
      <c r="F107" s="280">
        <v>1667.5333333333333</v>
      </c>
      <c r="G107" s="280">
        <v>1637.4166666666665</v>
      </c>
      <c r="H107" s="280">
        <v>1734.0166666666664</v>
      </c>
      <c r="I107" s="280">
        <v>1764.1333333333332</v>
      </c>
      <c r="J107" s="280">
        <v>1782.3166666666664</v>
      </c>
      <c r="K107" s="278">
        <v>1745.95</v>
      </c>
      <c r="L107" s="278">
        <v>1697.65</v>
      </c>
      <c r="M107" s="278">
        <v>33.494840000000003</v>
      </c>
    </row>
    <row r="108" spans="1:13">
      <c r="A108" s="302">
        <v>99</v>
      </c>
      <c r="B108" s="278" t="s">
        <v>119</v>
      </c>
      <c r="C108" s="278">
        <v>336.75</v>
      </c>
      <c r="D108" s="280">
        <v>337.7833333333333</v>
      </c>
      <c r="E108" s="280">
        <v>332.66666666666663</v>
      </c>
      <c r="F108" s="280">
        <v>328.58333333333331</v>
      </c>
      <c r="G108" s="280">
        <v>323.46666666666664</v>
      </c>
      <c r="H108" s="280">
        <v>341.86666666666662</v>
      </c>
      <c r="I108" s="280">
        <v>346.98333333333329</v>
      </c>
      <c r="J108" s="280">
        <v>351.06666666666661</v>
      </c>
      <c r="K108" s="278">
        <v>342.9</v>
      </c>
      <c r="L108" s="278">
        <v>333.7</v>
      </c>
      <c r="M108" s="278">
        <v>276.57193000000001</v>
      </c>
    </row>
    <row r="109" spans="1:13">
      <c r="A109" s="302">
        <v>100</v>
      </c>
      <c r="B109" s="278" t="s">
        <v>257</v>
      </c>
      <c r="C109" s="278">
        <v>1210.2</v>
      </c>
      <c r="D109" s="280">
        <v>1207.45</v>
      </c>
      <c r="E109" s="280">
        <v>1194.9000000000001</v>
      </c>
      <c r="F109" s="280">
        <v>1179.6000000000001</v>
      </c>
      <c r="G109" s="280">
        <v>1167.0500000000002</v>
      </c>
      <c r="H109" s="280">
        <v>1222.75</v>
      </c>
      <c r="I109" s="280">
        <v>1235.2999999999997</v>
      </c>
      <c r="J109" s="280">
        <v>1250.5999999999999</v>
      </c>
      <c r="K109" s="278">
        <v>1220</v>
      </c>
      <c r="L109" s="278">
        <v>1192.1500000000001</v>
      </c>
      <c r="M109" s="278">
        <v>2.71631</v>
      </c>
    </row>
    <row r="110" spans="1:13">
      <c r="A110" s="302">
        <v>101</v>
      </c>
      <c r="B110" s="278" t="s">
        <v>120</v>
      </c>
      <c r="C110" s="278">
        <v>397.95</v>
      </c>
      <c r="D110" s="280">
        <v>397.10000000000008</v>
      </c>
      <c r="E110" s="280">
        <v>389.70000000000016</v>
      </c>
      <c r="F110" s="280">
        <v>381.4500000000001</v>
      </c>
      <c r="G110" s="280">
        <v>374.05000000000018</v>
      </c>
      <c r="H110" s="280">
        <v>405.35000000000014</v>
      </c>
      <c r="I110" s="280">
        <v>412.75000000000011</v>
      </c>
      <c r="J110" s="280">
        <v>421.00000000000011</v>
      </c>
      <c r="K110" s="278">
        <v>404.5</v>
      </c>
      <c r="L110" s="278">
        <v>388.85</v>
      </c>
      <c r="M110" s="278">
        <v>24.27882</v>
      </c>
    </row>
    <row r="111" spans="1:13">
      <c r="A111" s="302">
        <v>102</v>
      </c>
      <c r="B111" s="278" t="s">
        <v>258</v>
      </c>
      <c r="C111" s="278">
        <v>20.350000000000001</v>
      </c>
      <c r="D111" s="280">
        <v>20.433333333333334</v>
      </c>
      <c r="E111" s="280">
        <v>20.216666666666669</v>
      </c>
      <c r="F111" s="280">
        <v>20.083333333333336</v>
      </c>
      <c r="G111" s="280">
        <v>19.866666666666671</v>
      </c>
      <c r="H111" s="280">
        <v>20.566666666666666</v>
      </c>
      <c r="I111" s="280">
        <v>20.783333333333328</v>
      </c>
      <c r="J111" s="280">
        <v>20.916666666666664</v>
      </c>
      <c r="K111" s="278">
        <v>20.65</v>
      </c>
      <c r="L111" s="278">
        <v>20.3</v>
      </c>
      <c r="M111" s="278">
        <v>5.6343300000000003</v>
      </c>
    </row>
    <row r="112" spans="1:13">
      <c r="A112" s="302">
        <v>103</v>
      </c>
      <c r="B112" s="278" t="s">
        <v>122</v>
      </c>
      <c r="C112" s="278">
        <v>20.75</v>
      </c>
      <c r="D112" s="280">
        <v>20.85</v>
      </c>
      <c r="E112" s="280">
        <v>20.500000000000004</v>
      </c>
      <c r="F112" s="280">
        <v>20.250000000000004</v>
      </c>
      <c r="G112" s="280">
        <v>19.900000000000006</v>
      </c>
      <c r="H112" s="280">
        <v>21.1</v>
      </c>
      <c r="I112" s="280">
        <v>21.449999999999996</v>
      </c>
      <c r="J112" s="280">
        <v>21.7</v>
      </c>
      <c r="K112" s="278">
        <v>21.2</v>
      </c>
      <c r="L112" s="278">
        <v>20.6</v>
      </c>
      <c r="M112" s="278">
        <v>184.58595</v>
      </c>
    </row>
    <row r="113" spans="1:13">
      <c r="A113" s="302">
        <v>104</v>
      </c>
      <c r="B113" s="278" t="s">
        <v>129</v>
      </c>
      <c r="C113" s="278">
        <v>161</v>
      </c>
      <c r="D113" s="280">
        <v>162.45000000000002</v>
      </c>
      <c r="E113" s="280">
        <v>159.05000000000004</v>
      </c>
      <c r="F113" s="280">
        <v>157.10000000000002</v>
      </c>
      <c r="G113" s="280">
        <v>153.70000000000005</v>
      </c>
      <c r="H113" s="280">
        <v>164.40000000000003</v>
      </c>
      <c r="I113" s="280">
        <v>167.8</v>
      </c>
      <c r="J113" s="280">
        <v>169.75000000000003</v>
      </c>
      <c r="K113" s="278">
        <v>165.85</v>
      </c>
      <c r="L113" s="278">
        <v>160.5</v>
      </c>
      <c r="M113" s="278">
        <v>242.49897999999999</v>
      </c>
    </row>
    <row r="114" spans="1:13">
      <c r="A114" s="302">
        <v>105</v>
      </c>
      <c r="B114" s="278" t="s">
        <v>118</v>
      </c>
      <c r="C114" s="278">
        <v>125.2</v>
      </c>
      <c r="D114" s="280">
        <v>126.55000000000001</v>
      </c>
      <c r="E114" s="280">
        <v>122.20000000000002</v>
      </c>
      <c r="F114" s="280">
        <v>119.2</v>
      </c>
      <c r="G114" s="280">
        <v>114.85000000000001</v>
      </c>
      <c r="H114" s="280">
        <v>129.55000000000001</v>
      </c>
      <c r="I114" s="280">
        <v>133.90000000000003</v>
      </c>
      <c r="J114" s="280">
        <v>136.90000000000003</v>
      </c>
      <c r="K114" s="278">
        <v>130.9</v>
      </c>
      <c r="L114" s="278">
        <v>123.55</v>
      </c>
      <c r="M114" s="278">
        <v>170.37470999999999</v>
      </c>
    </row>
    <row r="115" spans="1:13">
      <c r="A115" s="302">
        <v>106</v>
      </c>
      <c r="B115" s="278" t="s">
        <v>259</v>
      </c>
      <c r="C115" s="278">
        <v>105.2</v>
      </c>
      <c r="D115" s="280">
        <v>104.46666666666665</v>
      </c>
      <c r="E115" s="280">
        <v>102.93333333333331</v>
      </c>
      <c r="F115" s="280">
        <v>100.66666666666666</v>
      </c>
      <c r="G115" s="280">
        <v>99.133333333333312</v>
      </c>
      <c r="H115" s="280">
        <v>106.73333333333331</v>
      </c>
      <c r="I115" s="280">
        <v>108.26666666666664</v>
      </c>
      <c r="J115" s="280">
        <v>110.5333333333333</v>
      </c>
      <c r="K115" s="278">
        <v>106</v>
      </c>
      <c r="L115" s="278">
        <v>102.2</v>
      </c>
      <c r="M115" s="278">
        <v>1.70102</v>
      </c>
    </row>
    <row r="116" spans="1:13">
      <c r="A116" s="302">
        <v>107</v>
      </c>
      <c r="B116" s="278" t="s">
        <v>260</v>
      </c>
      <c r="C116" s="278">
        <v>46.95</v>
      </c>
      <c r="D116" s="280">
        <v>46.95000000000001</v>
      </c>
      <c r="E116" s="280">
        <v>46.200000000000017</v>
      </c>
      <c r="F116" s="280">
        <v>45.45000000000001</v>
      </c>
      <c r="G116" s="280">
        <v>44.700000000000017</v>
      </c>
      <c r="H116" s="280">
        <v>47.700000000000017</v>
      </c>
      <c r="I116" s="280">
        <v>48.45</v>
      </c>
      <c r="J116" s="280">
        <v>49.200000000000017</v>
      </c>
      <c r="K116" s="278">
        <v>47.7</v>
      </c>
      <c r="L116" s="278">
        <v>46.2</v>
      </c>
      <c r="M116" s="278">
        <v>9.10562</v>
      </c>
    </row>
    <row r="117" spans="1:13">
      <c r="A117" s="302">
        <v>108</v>
      </c>
      <c r="B117" s="278" t="s">
        <v>261</v>
      </c>
      <c r="C117" s="278">
        <v>69.95</v>
      </c>
      <c r="D117" s="280">
        <v>70.466666666666669</v>
      </c>
      <c r="E117" s="280">
        <v>69.13333333333334</v>
      </c>
      <c r="F117" s="280">
        <v>68.316666666666677</v>
      </c>
      <c r="G117" s="280">
        <v>66.983333333333348</v>
      </c>
      <c r="H117" s="280">
        <v>71.283333333333331</v>
      </c>
      <c r="I117" s="280">
        <v>72.616666666666646</v>
      </c>
      <c r="J117" s="280">
        <v>73.433333333333323</v>
      </c>
      <c r="K117" s="278">
        <v>71.8</v>
      </c>
      <c r="L117" s="278">
        <v>69.650000000000006</v>
      </c>
      <c r="M117" s="278">
        <v>11.57428</v>
      </c>
    </row>
    <row r="118" spans="1:13">
      <c r="A118" s="302">
        <v>109</v>
      </c>
      <c r="B118" s="278" t="s">
        <v>128</v>
      </c>
      <c r="C118" s="278">
        <v>75.75</v>
      </c>
      <c r="D118" s="280">
        <v>76.11666666666666</v>
      </c>
      <c r="E118" s="280">
        <v>75.23333333333332</v>
      </c>
      <c r="F118" s="280">
        <v>74.716666666666654</v>
      </c>
      <c r="G118" s="280">
        <v>73.833333333333314</v>
      </c>
      <c r="H118" s="280">
        <v>76.633333333333326</v>
      </c>
      <c r="I118" s="280">
        <v>77.51666666666668</v>
      </c>
      <c r="J118" s="280">
        <v>78.033333333333331</v>
      </c>
      <c r="K118" s="278">
        <v>77</v>
      </c>
      <c r="L118" s="278">
        <v>75.599999999999994</v>
      </c>
      <c r="M118" s="278">
        <v>134.25917999999999</v>
      </c>
    </row>
    <row r="119" spans="1:13">
      <c r="A119" s="302">
        <v>110</v>
      </c>
      <c r="B119" s="278" t="s">
        <v>123</v>
      </c>
      <c r="C119" s="278">
        <v>468.35</v>
      </c>
      <c r="D119" s="280">
        <v>468.86666666666662</v>
      </c>
      <c r="E119" s="280">
        <v>462.48333333333323</v>
      </c>
      <c r="F119" s="280">
        <v>456.61666666666662</v>
      </c>
      <c r="G119" s="280">
        <v>450.23333333333323</v>
      </c>
      <c r="H119" s="280">
        <v>474.73333333333323</v>
      </c>
      <c r="I119" s="280">
        <v>481.11666666666656</v>
      </c>
      <c r="J119" s="280">
        <v>486.98333333333323</v>
      </c>
      <c r="K119" s="278">
        <v>475.25</v>
      </c>
      <c r="L119" s="278">
        <v>463</v>
      </c>
      <c r="M119" s="278">
        <v>15.64269</v>
      </c>
    </row>
    <row r="120" spans="1:13">
      <c r="A120" s="302">
        <v>111</v>
      </c>
      <c r="B120" s="278" t="s">
        <v>125</v>
      </c>
      <c r="C120" s="278">
        <v>454.35</v>
      </c>
      <c r="D120" s="280">
        <v>443.7833333333333</v>
      </c>
      <c r="E120" s="280">
        <v>426.06666666666661</v>
      </c>
      <c r="F120" s="280">
        <v>397.7833333333333</v>
      </c>
      <c r="G120" s="280">
        <v>380.06666666666661</v>
      </c>
      <c r="H120" s="280">
        <v>472.06666666666661</v>
      </c>
      <c r="I120" s="280">
        <v>489.7833333333333</v>
      </c>
      <c r="J120" s="280">
        <v>518.06666666666661</v>
      </c>
      <c r="K120" s="278">
        <v>461.5</v>
      </c>
      <c r="L120" s="278">
        <v>415.5</v>
      </c>
      <c r="M120" s="278">
        <v>267.84726999999998</v>
      </c>
    </row>
    <row r="121" spans="1:13">
      <c r="A121" s="302">
        <v>112</v>
      </c>
      <c r="B121" s="278" t="s">
        <v>262</v>
      </c>
      <c r="C121" s="278">
        <v>2593.3000000000002</v>
      </c>
      <c r="D121" s="280">
        <v>2611.1</v>
      </c>
      <c r="E121" s="280">
        <v>2542.1999999999998</v>
      </c>
      <c r="F121" s="280">
        <v>2491.1</v>
      </c>
      <c r="G121" s="280">
        <v>2422.1999999999998</v>
      </c>
      <c r="H121" s="280">
        <v>2662.2</v>
      </c>
      <c r="I121" s="280">
        <v>2731.1000000000004</v>
      </c>
      <c r="J121" s="280">
        <v>2782.2</v>
      </c>
      <c r="K121" s="278">
        <v>2680</v>
      </c>
      <c r="L121" s="278">
        <v>2560</v>
      </c>
      <c r="M121" s="278">
        <v>3.5820699999999999</v>
      </c>
    </row>
    <row r="122" spans="1:13">
      <c r="A122" s="302">
        <v>113</v>
      </c>
      <c r="B122" s="278" t="s">
        <v>127</v>
      </c>
      <c r="C122" s="278">
        <v>664.95</v>
      </c>
      <c r="D122" s="280">
        <v>667.25000000000011</v>
      </c>
      <c r="E122" s="280">
        <v>660.1500000000002</v>
      </c>
      <c r="F122" s="280">
        <v>655.35000000000014</v>
      </c>
      <c r="G122" s="280">
        <v>648.25000000000023</v>
      </c>
      <c r="H122" s="280">
        <v>672.05000000000018</v>
      </c>
      <c r="I122" s="280">
        <v>679.15000000000009</v>
      </c>
      <c r="J122" s="280">
        <v>683.95000000000016</v>
      </c>
      <c r="K122" s="278">
        <v>674.35</v>
      </c>
      <c r="L122" s="278">
        <v>662.45</v>
      </c>
      <c r="M122" s="278">
        <v>47.795499999999997</v>
      </c>
    </row>
    <row r="123" spans="1:13">
      <c r="A123" s="302">
        <v>114</v>
      </c>
      <c r="B123" s="278" t="s">
        <v>124</v>
      </c>
      <c r="C123" s="278">
        <v>914.55</v>
      </c>
      <c r="D123" s="280">
        <v>920.18333333333339</v>
      </c>
      <c r="E123" s="280">
        <v>903.36666666666679</v>
      </c>
      <c r="F123" s="280">
        <v>892.18333333333339</v>
      </c>
      <c r="G123" s="280">
        <v>875.36666666666679</v>
      </c>
      <c r="H123" s="280">
        <v>931.36666666666679</v>
      </c>
      <c r="I123" s="280">
        <v>948.18333333333339</v>
      </c>
      <c r="J123" s="280">
        <v>959.36666666666679</v>
      </c>
      <c r="K123" s="278">
        <v>937</v>
      </c>
      <c r="L123" s="278">
        <v>909</v>
      </c>
      <c r="M123" s="278">
        <v>12.999919999999999</v>
      </c>
    </row>
    <row r="124" spans="1:13">
      <c r="A124" s="302">
        <v>115</v>
      </c>
      <c r="B124" s="278" t="s">
        <v>263</v>
      </c>
      <c r="C124" s="278">
        <v>1547.05</v>
      </c>
      <c r="D124" s="280">
        <v>1549.0166666666667</v>
      </c>
      <c r="E124" s="280">
        <v>1509.0333333333333</v>
      </c>
      <c r="F124" s="280">
        <v>1471.0166666666667</v>
      </c>
      <c r="G124" s="280">
        <v>1431.0333333333333</v>
      </c>
      <c r="H124" s="280">
        <v>1587.0333333333333</v>
      </c>
      <c r="I124" s="280">
        <v>1627.0166666666664</v>
      </c>
      <c r="J124" s="280">
        <v>1665.0333333333333</v>
      </c>
      <c r="K124" s="278">
        <v>1589</v>
      </c>
      <c r="L124" s="278">
        <v>1511</v>
      </c>
      <c r="M124" s="278">
        <v>2.4254799999999999</v>
      </c>
    </row>
    <row r="125" spans="1:13">
      <c r="A125" s="302">
        <v>116</v>
      </c>
      <c r="B125" s="278" t="s">
        <v>264</v>
      </c>
      <c r="C125" s="278">
        <v>40.450000000000003</v>
      </c>
      <c r="D125" s="280">
        <v>39.81666666666667</v>
      </c>
      <c r="E125" s="280">
        <v>38.63333333333334</v>
      </c>
      <c r="F125" s="280">
        <v>36.81666666666667</v>
      </c>
      <c r="G125" s="280">
        <v>35.63333333333334</v>
      </c>
      <c r="H125" s="280">
        <v>41.63333333333334</v>
      </c>
      <c r="I125" s="280">
        <v>42.816666666666663</v>
      </c>
      <c r="J125" s="280">
        <v>44.63333333333334</v>
      </c>
      <c r="K125" s="278">
        <v>41</v>
      </c>
      <c r="L125" s="278">
        <v>38</v>
      </c>
      <c r="M125" s="278">
        <v>5.3865999999999996</v>
      </c>
    </row>
    <row r="126" spans="1:13">
      <c r="A126" s="302">
        <v>117</v>
      </c>
      <c r="B126" s="278" t="s">
        <v>131</v>
      </c>
      <c r="C126" s="278">
        <v>172.2</v>
      </c>
      <c r="D126" s="280">
        <v>169.56666666666666</v>
      </c>
      <c r="E126" s="280">
        <v>165.13333333333333</v>
      </c>
      <c r="F126" s="280">
        <v>158.06666666666666</v>
      </c>
      <c r="G126" s="280">
        <v>153.63333333333333</v>
      </c>
      <c r="H126" s="280">
        <v>176.63333333333333</v>
      </c>
      <c r="I126" s="280">
        <v>181.06666666666666</v>
      </c>
      <c r="J126" s="280">
        <v>188.13333333333333</v>
      </c>
      <c r="K126" s="278">
        <v>174</v>
      </c>
      <c r="L126" s="278">
        <v>162.5</v>
      </c>
      <c r="M126" s="278">
        <v>119.44061000000001</v>
      </c>
    </row>
    <row r="127" spans="1:13">
      <c r="A127" s="302">
        <v>118</v>
      </c>
      <c r="B127" s="278" t="s">
        <v>130</v>
      </c>
      <c r="C127" s="278">
        <v>90.75</v>
      </c>
      <c r="D127" s="280">
        <v>90.350000000000009</v>
      </c>
      <c r="E127" s="280">
        <v>88.100000000000023</v>
      </c>
      <c r="F127" s="280">
        <v>85.450000000000017</v>
      </c>
      <c r="G127" s="280">
        <v>83.200000000000031</v>
      </c>
      <c r="H127" s="280">
        <v>93.000000000000014</v>
      </c>
      <c r="I127" s="280">
        <v>95.249999999999986</v>
      </c>
      <c r="J127" s="280">
        <v>97.9</v>
      </c>
      <c r="K127" s="278">
        <v>92.6</v>
      </c>
      <c r="L127" s="278">
        <v>87.7</v>
      </c>
      <c r="M127" s="278">
        <v>184.95594</v>
      </c>
    </row>
    <row r="128" spans="1:13">
      <c r="A128" s="302">
        <v>119</v>
      </c>
      <c r="B128" s="278" t="s">
        <v>132</v>
      </c>
      <c r="C128" s="278">
        <v>1544.55</v>
      </c>
      <c r="D128" s="280">
        <v>1548.6000000000001</v>
      </c>
      <c r="E128" s="280">
        <v>1520.9500000000003</v>
      </c>
      <c r="F128" s="280">
        <v>1497.3500000000001</v>
      </c>
      <c r="G128" s="280">
        <v>1469.7000000000003</v>
      </c>
      <c r="H128" s="280">
        <v>1572.2000000000003</v>
      </c>
      <c r="I128" s="280">
        <v>1599.8500000000004</v>
      </c>
      <c r="J128" s="280">
        <v>1623.4500000000003</v>
      </c>
      <c r="K128" s="278">
        <v>1576.25</v>
      </c>
      <c r="L128" s="278">
        <v>1525</v>
      </c>
      <c r="M128" s="278">
        <v>7.3208500000000001</v>
      </c>
    </row>
    <row r="129" spans="1:13">
      <c r="A129" s="302">
        <v>120</v>
      </c>
      <c r="B129" s="278" t="s">
        <v>265</v>
      </c>
      <c r="C129" s="278">
        <v>382</v>
      </c>
      <c r="D129" s="280">
        <v>377.38333333333338</v>
      </c>
      <c r="E129" s="280">
        <v>370.66666666666674</v>
      </c>
      <c r="F129" s="280">
        <v>359.33333333333337</v>
      </c>
      <c r="G129" s="280">
        <v>352.61666666666673</v>
      </c>
      <c r="H129" s="280">
        <v>388.71666666666675</v>
      </c>
      <c r="I129" s="280">
        <v>395.43333333333334</v>
      </c>
      <c r="J129" s="280">
        <v>406.76666666666677</v>
      </c>
      <c r="K129" s="278">
        <v>384.1</v>
      </c>
      <c r="L129" s="278">
        <v>366.05</v>
      </c>
      <c r="M129" s="278">
        <v>5.4081400000000004</v>
      </c>
    </row>
    <row r="130" spans="1:13">
      <c r="A130" s="302">
        <v>121</v>
      </c>
      <c r="B130" s="278" t="s">
        <v>134</v>
      </c>
      <c r="C130" s="278">
        <v>1199.8</v>
      </c>
      <c r="D130" s="280">
        <v>1208.0166666666667</v>
      </c>
      <c r="E130" s="280">
        <v>1176.0333333333333</v>
      </c>
      <c r="F130" s="280">
        <v>1152.2666666666667</v>
      </c>
      <c r="G130" s="280">
        <v>1120.2833333333333</v>
      </c>
      <c r="H130" s="280">
        <v>1231.7833333333333</v>
      </c>
      <c r="I130" s="280">
        <v>1263.7666666666664</v>
      </c>
      <c r="J130" s="280">
        <v>1287.5333333333333</v>
      </c>
      <c r="K130" s="278">
        <v>1240</v>
      </c>
      <c r="L130" s="278">
        <v>1184.25</v>
      </c>
      <c r="M130" s="278">
        <v>68.432770000000005</v>
      </c>
    </row>
    <row r="131" spans="1:13">
      <c r="A131" s="302">
        <v>122</v>
      </c>
      <c r="B131" s="278" t="s">
        <v>135</v>
      </c>
      <c r="C131" s="278">
        <v>58.4</v>
      </c>
      <c r="D131" s="280">
        <v>59</v>
      </c>
      <c r="E131" s="280">
        <v>57.4</v>
      </c>
      <c r="F131" s="280">
        <v>56.4</v>
      </c>
      <c r="G131" s="280">
        <v>54.8</v>
      </c>
      <c r="H131" s="280">
        <v>60</v>
      </c>
      <c r="I131" s="280">
        <v>61.599999999999994</v>
      </c>
      <c r="J131" s="280">
        <v>62.6</v>
      </c>
      <c r="K131" s="278">
        <v>60.6</v>
      </c>
      <c r="L131" s="278">
        <v>58</v>
      </c>
      <c r="M131" s="278">
        <v>138.95249000000001</v>
      </c>
    </row>
    <row r="132" spans="1:13">
      <c r="A132" s="302">
        <v>123</v>
      </c>
      <c r="B132" s="278" t="s">
        <v>266</v>
      </c>
      <c r="C132" s="278">
        <v>1185.5</v>
      </c>
      <c r="D132" s="280">
        <v>1185.5</v>
      </c>
      <c r="E132" s="280">
        <v>1162.2</v>
      </c>
      <c r="F132" s="280">
        <v>1138.9000000000001</v>
      </c>
      <c r="G132" s="280">
        <v>1115.6000000000001</v>
      </c>
      <c r="H132" s="280">
        <v>1208.8</v>
      </c>
      <c r="I132" s="280">
        <v>1232.1000000000001</v>
      </c>
      <c r="J132" s="280">
        <v>1255.3999999999999</v>
      </c>
      <c r="K132" s="278">
        <v>1208.8</v>
      </c>
      <c r="L132" s="278">
        <v>1162.2</v>
      </c>
      <c r="M132" s="278">
        <v>1.0713299999999999</v>
      </c>
    </row>
    <row r="133" spans="1:13">
      <c r="A133" s="302">
        <v>124</v>
      </c>
      <c r="B133" s="278" t="s">
        <v>136</v>
      </c>
      <c r="C133" s="278">
        <v>259.75</v>
      </c>
      <c r="D133" s="280">
        <v>261.90000000000003</v>
      </c>
      <c r="E133" s="280">
        <v>254.95000000000005</v>
      </c>
      <c r="F133" s="280">
        <v>250.15000000000003</v>
      </c>
      <c r="G133" s="280">
        <v>243.20000000000005</v>
      </c>
      <c r="H133" s="280">
        <v>266.70000000000005</v>
      </c>
      <c r="I133" s="280">
        <v>273.64999999999998</v>
      </c>
      <c r="J133" s="280">
        <v>278.45000000000005</v>
      </c>
      <c r="K133" s="278">
        <v>268.85000000000002</v>
      </c>
      <c r="L133" s="278">
        <v>257.10000000000002</v>
      </c>
      <c r="M133" s="278">
        <v>35.779580000000003</v>
      </c>
    </row>
    <row r="134" spans="1:13">
      <c r="A134" s="302">
        <v>125</v>
      </c>
      <c r="B134" s="278" t="s">
        <v>267</v>
      </c>
      <c r="C134" s="278">
        <v>1593.25</v>
      </c>
      <c r="D134" s="280">
        <v>1576.7166666666665</v>
      </c>
      <c r="E134" s="280">
        <v>1552.4333333333329</v>
      </c>
      <c r="F134" s="280">
        <v>1511.6166666666666</v>
      </c>
      <c r="G134" s="280">
        <v>1487.333333333333</v>
      </c>
      <c r="H134" s="280">
        <v>1617.5333333333328</v>
      </c>
      <c r="I134" s="280">
        <v>1641.8166666666662</v>
      </c>
      <c r="J134" s="280">
        <v>1682.6333333333328</v>
      </c>
      <c r="K134" s="278">
        <v>1601</v>
      </c>
      <c r="L134" s="278">
        <v>1535.9</v>
      </c>
      <c r="M134" s="278">
        <v>0.73424999999999996</v>
      </c>
    </row>
    <row r="135" spans="1:13">
      <c r="A135" s="302">
        <v>126</v>
      </c>
      <c r="B135" s="278" t="s">
        <v>137</v>
      </c>
      <c r="C135" s="278">
        <v>822.85</v>
      </c>
      <c r="D135" s="280">
        <v>826.33333333333337</v>
      </c>
      <c r="E135" s="280">
        <v>816.61666666666679</v>
      </c>
      <c r="F135" s="280">
        <v>810.38333333333344</v>
      </c>
      <c r="G135" s="280">
        <v>800.66666666666686</v>
      </c>
      <c r="H135" s="280">
        <v>832.56666666666672</v>
      </c>
      <c r="I135" s="280">
        <v>842.28333333333319</v>
      </c>
      <c r="J135" s="280">
        <v>848.51666666666665</v>
      </c>
      <c r="K135" s="278">
        <v>836.05</v>
      </c>
      <c r="L135" s="278">
        <v>820.1</v>
      </c>
      <c r="M135" s="278">
        <v>35.291559999999997</v>
      </c>
    </row>
    <row r="136" spans="1:13">
      <c r="A136" s="302">
        <v>127</v>
      </c>
      <c r="B136" s="278" t="s">
        <v>138</v>
      </c>
      <c r="C136" s="278">
        <v>813.3</v>
      </c>
      <c r="D136" s="280">
        <v>819.55000000000007</v>
      </c>
      <c r="E136" s="280">
        <v>802.50000000000011</v>
      </c>
      <c r="F136" s="280">
        <v>791.7</v>
      </c>
      <c r="G136" s="280">
        <v>774.65000000000009</v>
      </c>
      <c r="H136" s="280">
        <v>830.35000000000014</v>
      </c>
      <c r="I136" s="280">
        <v>847.40000000000009</v>
      </c>
      <c r="J136" s="280">
        <v>858.20000000000016</v>
      </c>
      <c r="K136" s="278">
        <v>836.6</v>
      </c>
      <c r="L136" s="278">
        <v>808.75</v>
      </c>
      <c r="M136" s="278">
        <v>22.308240000000001</v>
      </c>
    </row>
    <row r="137" spans="1:13">
      <c r="A137" s="302">
        <v>128</v>
      </c>
      <c r="B137" s="278" t="s">
        <v>149</v>
      </c>
      <c r="C137" s="278">
        <v>58831.05</v>
      </c>
      <c r="D137" s="280">
        <v>58610.35</v>
      </c>
      <c r="E137" s="280">
        <v>58220.7</v>
      </c>
      <c r="F137" s="280">
        <v>57610.35</v>
      </c>
      <c r="G137" s="280">
        <v>57220.7</v>
      </c>
      <c r="H137" s="280">
        <v>59220.7</v>
      </c>
      <c r="I137" s="280">
        <v>59610.350000000006</v>
      </c>
      <c r="J137" s="280">
        <v>60220.7</v>
      </c>
      <c r="K137" s="278">
        <v>59000</v>
      </c>
      <c r="L137" s="278">
        <v>58000</v>
      </c>
      <c r="M137" s="278">
        <v>7.492E-2</v>
      </c>
    </row>
    <row r="138" spans="1:13">
      <c r="A138" s="302">
        <v>129</v>
      </c>
      <c r="B138" s="278" t="s">
        <v>146</v>
      </c>
      <c r="C138" s="278">
        <v>872.65</v>
      </c>
      <c r="D138" s="280">
        <v>881.19999999999993</v>
      </c>
      <c r="E138" s="280">
        <v>854.74999999999989</v>
      </c>
      <c r="F138" s="280">
        <v>836.84999999999991</v>
      </c>
      <c r="G138" s="280">
        <v>810.39999999999986</v>
      </c>
      <c r="H138" s="280">
        <v>899.09999999999991</v>
      </c>
      <c r="I138" s="280">
        <v>925.55</v>
      </c>
      <c r="J138" s="280">
        <v>943.44999999999993</v>
      </c>
      <c r="K138" s="278">
        <v>907.65</v>
      </c>
      <c r="L138" s="278">
        <v>863.3</v>
      </c>
      <c r="M138" s="278">
        <v>8.17591</v>
      </c>
    </row>
    <row r="139" spans="1:13">
      <c r="A139" s="302">
        <v>130</v>
      </c>
      <c r="B139" s="278" t="s">
        <v>140</v>
      </c>
      <c r="C139" s="278">
        <v>170.5</v>
      </c>
      <c r="D139" s="280">
        <v>173.71666666666667</v>
      </c>
      <c r="E139" s="280">
        <v>165.53333333333333</v>
      </c>
      <c r="F139" s="280">
        <v>160.56666666666666</v>
      </c>
      <c r="G139" s="280">
        <v>152.38333333333333</v>
      </c>
      <c r="H139" s="280">
        <v>178.68333333333334</v>
      </c>
      <c r="I139" s="280">
        <v>186.86666666666667</v>
      </c>
      <c r="J139" s="280">
        <v>191.83333333333334</v>
      </c>
      <c r="K139" s="278">
        <v>181.9</v>
      </c>
      <c r="L139" s="278">
        <v>168.75</v>
      </c>
      <c r="M139" s="278">
        <v>106.33135</v>
      </c>
    </row>
    <row r="140" spans="1:13">
      <c r="A140" s="302">
        <v>131</v>
      </c>
      <c r="B140" s="278" t="s">
        <v>139</v>
      </c>
      <c r="C140" s="278">
        <v>400.65</v>
      </c>
      <c r="D140" s="280">
        <v>396.39999999999992</v>
      </c>
      <c r="E140" s="280">
        <v>389.34999999999985</v>
      </c>
      <c r="F140" s="280">
        <v>378.04999999999995</v>
      </c>
      <c r="G140" s="280">
        <v>370.99999999999989</v>
      </c>
      <c r="H140" s="280">
        <v>407.69999999999982</v>
      </c>
      <c r="I140" s="280">
        <v>414.74999999999989</v>
      </c>
      <c r="J140" s="280">
        <v>426.04999999999978</v>
      </c>
      <c r="K140" s="278">
        <v>403.45</v>
      </c>
      <c r="L140" s="278">
        <v>385.1</v>
      </c>
      <c r="M140" s="278">
        <v>129.71502000000001</v>
      </c>
    </row>
    <row r="141" spans="1:13">
      <c r="A141" s="302">
        <v>132</v>
      </c>
      <c r="B141" s="278" t="s">
        <v>141</v>
      </c>
      <c r="C141" s="278">
        <v>122.65</v>
      </c>
      <c r="D141" s="280">
        <v>123.36666666666667</v>
      </c>
      <c r="E141" s="280">
        <v>119.93333333333335</v>
      </c>
      <c r="F141" s="280">
        <v>117.21666666666668</v>
      </c>
      <c r="G141" s="280">
        <v>113.78333333333336</v>
      </c>
      <c r="H141" s="280">
        <v>126.08333333333334</v>
      </c>
      <c r="I141" s="280">
        <v>129.51666666666668</v>
      </c>
      <c r="J141" s="280">
        <v>132.23333333333335</v>
      </c>
      <c r="K141" s="278">
        <v>126.8</v>
      </c>
      <c r="L141" s="278">
        <v>120.65</v>
      </c>
      <c r="M141" s="278">
        <v>111.79810000000001</v>
      </c>
    </row>
    <row r="142" spans="1:13">
      <c r="A142" s="302">
        <v>133</v>
      </c>
      <c r="B142" s="278" t="s">
        <v>268</v>
      </c>
      <c r="C142" s="278">
        <v>30.4</v>
      </c>
      <c r="D142" s="280">
        <v>30.599999999999998</v>
      </c>
      <c r="E142" s="280">
        <v>30.049999999999997</v>
      </c>
      <c r="F142" s="280">
        <v>29.7</v>
      </c>
      <c r="G142" s="280">
        <v>29.15</v>
      </c>
      <c r="H142" s="280">
        <v>30.949999999999996</v>
      </c>
      <c r="I142" s="280">
        <v>31.5</v>
      </c>
      <c r="J142" s="280">
        <v>31.849999999999994</v>
      </c>
      <c r="K142" s="278">
        <v>31.15</v>
      </c>
      <c r="L142" s="278">
        <v>30.25</v>
      </c>
      <c r="M142" s="278">
        <v>1.6498200000000001</v>
      </c>
    </row>
    <row r="143" spans="1:13">
      <c r="A143" s="302">
        <v>134</v>
      </c>
      <c r="B143" s="278" t="s">
        <v>142</v>
      </c>
      <c r="C143" s="278">
        <v>298.95</v>
      </c>
      <c r="D143" s="280">
        <v>297.96666666666664</v>
      </c>
      <c r="E143" s="280">
        <v>295.08333333333326</v>
      </c>
      <c r="F143" s="280">
        <v>291.21666666666664</v>
      </c>
      <c r="G143" s="280">
        <v>288.33333333333326</v>
      </c>
      <c r="H143" s="280">
        <v>301.83333333333326</v>
      </c>
      <c r="I143" s="280">
        <v>304.71666666666658</v>
      </c>
      <c r="J143" s="280">
        <v>308.58333333333326</v>
      </c>
      <c r="K143" s="278">
        <v>300.85000000000002</v>
      </c>
      <c r="L143" s="278">
        <v>294.10000000000002</v>
      </c>
      <c r="M143" s="278">
        <v>49.09366</v>
      </c>
    </row>
    <row r="144" spans="1:13">
      <c r="A144" s="302">
        <v>135</v>
      </c>
      <c r="B144" s="278" t="s">
        <v>143</v>
      </c>
      <c r="C144" s="278">
        <v>4749.3</v>
      </c>
      <c r="D144" s="280">
        <v>4806.55</v>
      </c>
      <c r="E144" s="280">
        <v>4677.75</v>
      </c>
      <c r="F144" s="280">
        <v>4606.2</v>
      </c>
      <c r="G144" s="280">
        <v>4477.3999999999996</v>
      </c>
      <c r="H144" s="280">
        <v>4878.1000000000004</v>
      </c>
      <c r="I144" s="280">
        <v>5006.9000000000015</v>
      </c>
      <c r="J144" s="280">
        <v>5078.4500000000007</v>
      </c>
      <c r="K144" s="278">
        <v>4935.3500000000004</v>
      </c>
      <c r="L144" s="278">
        <v>4735</v>
      </c>
      <c r="M144" s="278">
        <v>15.30824</v>
      </c>
    </row>
    <row r="145" spans="1:13">
      <c r="A145" s="302">
        <v>136</v>
      </c>
      <c r="B145" s="278" t="s">
        <v>145</v>
      </c>
      <c r="C145" s="278">
        <v>442.7</v>
      </c>
      <c r="D145" s="280">
        <v>450.4666666666667</v>
      </c>
      <c r="E145" s="280">
        <v>430.93333333333339</v>
      </c>
      <c r="F145" s="280">
        <v>419.16666666666669</v>
      </c>
      <c r="G145" s="280">
        <v>399.63333333333338</v>
      </c>
      <c r="H145" s="280">
        <v>462.23333333333341</v>
      </c>
      <c r="I145" s="280">
        <v>481.76666666666671</v>
      </c>
      <c r="J145" s="280">
        <v>493.53333333333342</v>
      </c>
      <c r="K145" s="278">
        <v>470</v>
      </c>
      <c r="L145" s="278">
        <v>438.7</v>
      </c>
      <c r="M145" s="278">
        <v>18.61769</v>
      </c>
    </row>
    <row r="146" spans="1:13">
      <c r="A146" s="302">
        <v>137</v>
      </c>
      <c r="B146" s="278" t="s">
        <v>147</v>
      </c>
      <c r="C146" s="278">
        <v>877.7</v>
      </c>
      <c r="D146" s="280">
        <v>884.23333333333323</v>
      </c>
      <c r="E146" s="280">
        <v>861.46666666666647</v>
      </c>
      <c r="F146" s="280">
        <v>845.23333333333323</v>
      </c>
      <c r="G146" s="280">
        <v>822.46666666666647</v>
      </c>
      <c r="H146" s="280">
        <v>900.46666666666647</v>
      </c>
      <c r="I146" s="280">
        <v>923.23333333333312</v>
      </c>
      <c r="J146" s="280">
        <v>939.46666666666647</v>
      </c>
      <c r="K146" s="278">
        <v>907</v>
      </c>
      <c r="L146" s="278">
        <v>868</v>
      </c>
      <c r="M146" s="278">
        <v>6.0426900000000003</v>
      </c>
    </row>
    <row r="147" spans="1:13">
      <c r="A147" s="302">
        <v>138</v>
      </c>
      <c r="B147" s="278" t="s">
        <v>148</v>
      </c>
      <c r="C147" s="278">
        <v>75.05</v>
      </c>
      <c r="D147" s="280">
        <v>75.783333333333317</v>
      </c>
      <c r="E147" s="280">
        <v>73.96666666666664</v>
      </c>
      <c r="F147" s="280">
        <v>72.883333333333326</v>
      </c>
      <c r="G147" s="280">
        <v>71.066666666666649</v>
      </c>
      <c r="H147" s="280">
        <v>76.866666666666632</v>
      </c>
      <c r="I147" s="280">
        <v>78.683333333333323</v>
      </c>
      <c r="J147" s="280">
        <v>79.766666666666623</v>
      </c>
      <c r="K147" s="278">
        <v>77.599999999999994</v>
      </c>
      <c r="L147" s="278">
        <v>74.7</v>
      </c>
      <c r="M147" s="278">
        <v>120.19547</v>
      </c>
    </row>
    <row r="148" spans="1:13">
      <c r="A148" s="302">
        <v>139</v>
      </c>
      <c r="B148" s="278" t="s">
        <v>269</v>
      </c>
      <c r="C148" s="278">
        <v>755.05</v>
      </c>
      <c r="D148" s="280">
        <v>758.88333333333333</v>
      </c>
      <c r="E148" s="280">
        <v>743.81666666666661</v>
      </c>
      <c r="F148" s="280">
        <v>732.58333333333326</v>
      </c>
      <c r="G148" s="280">
        <v>717.51666666666654</v>
      </c>
      <c r="H148" s="280">
        <v>770.11666666666667</v>
      </c>
      <c r="I148" s="280">
        <v>785.18333333333351</v>
      </c>
      <c r="J148" s="280">
        <v>796.41666666666674</v>
      </c>
      <c r="K148" s="278">
        <v>773.95</v>
      </c>
      <c r="L148" s="278">
        <v>747.65</v>
      </c>
      <c r="M148" s="278">
        <v>3.4024399999999999</v>
      </c>
    </row>
    <row r="149" spans="1:13">
      <c r="A149" s="302">
        <v>140</v>
      </c>
      <c r="B149" s="278" t="s">
        <v>150</v>
      </c>
      <c r="C149" s="278">
        <v>820.65</v>
      </c>
      <c r="D149" s="280">
        <v>820.75</v>
      </c>
      <c r="E149" s="280">
        <v>805</v>
      </c>
      <c r="F149" s="280">
        <v>789.35</v>
      </c>
      <c r="G149" s="280">
        <v>773.6</v>
      </c>
      <c r="H149" s="280">
        <v>836.4</v>
      </c>
      <c r="I149" s="280">
        <v>852.15</v>
      </c>
      <c r="J149" s="280">
        <v>867.8</v>
      </c>
      <c r="K149" s="278">
        <v>836.5</v>
      </c>
      <c r="L149" s="278">
        <v>805.1</v>
      </c>
      <c r="M149" s="278">
        <v>16.37424</v>
      </c>
    </row>
    <row r="150" spans="1:13">
      <c r="A150" s="302">
        <v>141</v>
      </c>
      <c r="B150" s="278" t="s">
        <v>270</v>
      </c>
      <c r="C150" s="278">
        <v>617.04999999999995</v>
      </c>
      <c r="D150" s="280">
        <v>611.7166666666667</v>
      </c>
      <c r="E150" s="280">
        <v>602.43333333333339</v>
      </c>
      <c r="F150" s="280">
        <v>587.81666666666672</v>
      </c>
      <c r="G150" s="280">
        <v>578.53333333333342</v>
      </c>
      <c r="H150" s="280">
        <v>626.33333333333337</v>
      </c>
      <c r="I150" s="280">
        <v>635.61666666666667</v>
      </c>
      <c r="J150" s="280">
        <v>650.23333333333335</v>
      </c>
      <c r="K150" s="278">
        <v>621</v>
      </c>
      <c r="L150" s="278">
        <v>597.1</v>
      </c>
      <c r="M150" s="278">
        <v>1.8852800000000001</v>
      </c>
    </row>
    <row r="151" spans="1:13">
      <c r="A151" s="302">
        <v>142</v>
      </c>
      <c r="B151" s="278" t="s">
        <v>152</v>
      </c>
      <c r="C151" s="278">
        <v>18.55</v>
      </c>
      <c r="D151" s="280">
        <v>18.566666666666666</v>
      </c>
      <c r="E151" s="280">
        <v>18.383333333333333</v>
      </c>
      <c r="F151" s="280">
        <v>18.216666666666665</v>
      </c>
      <c r="G151" s="280">
        <v>18.033333333333331</v>
      </c>
      <c r="H151" s="280">
        <v>18.733333333333334</v>
      </c>
      <c r="I151" s="280">
        <v>18.916666666666664</v>
      </c>
      <c r="J151" s="280">
        <v>19.083333333333336</v>
      </c>
      <c r="K151" s="278">
        <v>18.75</v>
      </c>
      <c r="L151" s="278">
        <v>18.399999999999999</v>
      </c>
      <c r="M151" s="278">
        <v>14.493589999999999</v>
      </c>
    </row>
    <row r="152" spans="1:13">
      <c r="A152" s="302">
        <v>143</v>
      </c>
      <c r="B152" s="278" t="s">
        <v>271</v>
      </c>
      <c r="C152" s="278">
        <v>20.350000000000001</v>
      </c>
      <c r="D152" s="280">
        <v>20.333333333333332</v>
      </c>
      <c r="E152" s="280">
        <v>20.216666666666665</v>
      </c>
      <c r="F152" s="280">
        <v>20.083333333333332</v>
      </c>
      <c r="G152" s="280">
        <v>19.966666666666665</v>
      </c>
      <c r="H152" s="280">
        <v>20.466666666666665</v>
      </c>
      <c r="I152" s="280">
        <v>20.583333333333332</v>
      </c>
      <c r="J152" s="280">
        <v>20.716666666666665</v>
      </c>
      <c r="K152" s="278">
        <v>20.45</v>
      </c>
      <c r="L152" s="278">
        <v>20.2</v>
      </c>
      <c r="M152" s="278">
        <v>13.56183</v>
      </c>
    </row>
    <row r="153" spans="1:13">
      <c r="A153" s="302">
        <v>144</v>
      </c>
      <c r="B153" s="278" t="s">
        <v>156</v>
      </c>
      <c r="C153" s="278">
        <v>73</v>
      </c>
      <c r="D153" s="280">
        <v>72.916666666666671</v>
      </c>
      <c r="E153" s="280">
        <v>72.183333333333337</v>
      </c>
      <c r="F153" s="280">
        <v>71.36666666666666</v>
      </c>
      <c r="G153" s="280">
        <v>70.633333333333326</v>
      </c>
      <c r="H153" s="280">
        <v>73.733333333333348</v>
      </c>
      <c r="I153" s="280">
        <v>74.466666666666669</v>
      </c>
      <c r="J153" s="280">
        <v>75.28333333333336</v>
      </c>
      <c r="K153" s="278">
        <v>73.650000000000006</v>
      </c>
      <c r="L153" s="278">
        <v>72.099999999999994</v>
      </c>
      <c r="M153" s="278">
        <v>32.727260000000001</v>
      </c>
    </row>
    <row r="154" spans="1:13">
      <c r="A154" s="302">
        <v>145</v>
      </c>
      <c r="B154" s="278" t="s">
        <v>157</v>
      </c>
      <c r="C154" s="278">
        <v>90.45</v>
      </c>
      <c r="D154" s="280">
        <v>91.666666666666671</v>
      </c>
      <c r="E154" s="280">
        <v>88.933333333333337</v>
      </c>
      <c r="F154" s="280">
        <v>87.416666666666671</v>
      </c>
      <c r="G154" s="280">
        <v>84.683333333333337</v>
      </c>
      <c r="H154" s="280">
        <v>93.183333333333337</v>
      </c>
      <c r="I154" s="280">
        <v>95.916666666666657</v>
      </c>
      <c r="J154" s="280">
        <v>97.433333333333337</v>
      </c>
      <c r="K154" s="278">
        <v>94.4</v>
      </c>
      <c r="L154" s="278">
        <v>90.15</v>
      </c>
      <c r="M154" s="278">
        <v>84.497050000000002</v>
      </c>
    </row>
    <row r="155" spans="1:13">
      <c r="A155" s="302">
        <v>146</v>
      </c>
      <c r="B155" s="278" t="s">
        <v>151</v>
      </c>
      <c r="C155" s="278">
        <v>28.85</v>
      </c>
      <c r="D155" s="280">
        <v>28.966666666666669</v>
      </c>
      <c r="E155" s="280">
        <v>28.483333333333338</v>
      </c>
      <c r="F155" s="280">
        <v>28.116666666666671</v>
      </c>
      <c r="G155" s="280">
        <v>27.63333333333334</v>
      </c>
      <c r="H155" s="280">
        <v>29.333333333333336</v>
      </c>
      <c r="I155" s="280">
        <v>29.81666666666667</v>
      </c>
      <c r="J155" s="280">
        <v>30.183333333333334</v>
      </c>
      <c r="K155" s="278">
        <v>29.45</v>
      </c>
      <c r="L155" s="278">
        <v>28.6</v>
      </c>
      <c r="M155" s="278">
        <v>47.357810000000001</v>
      </c>
    </row>
    <row r="156" spans="1:13">
      <c r="A156" s="302">
        <v>147</v>
      </c>
      <c r="B156" s="278" t="s">
        <v>154</v>
      </c>
      <c r="C156" s="278">
        <v>17142.45</v>
      </c>
      <c r="D156" s="280">
        <v>17082.566666666666</v>
      </c>
      <c r="E156" s="280">
        <v>16885.133333333331</v>
      </c>
      <c r="F156" s="280">
        <v>16627.816666666666</v>
      </c>
      <c r="G156" s="280">
        <v>16430.383333333331</v>
      </c>
      <c r="H156" s="280">
        <v>17339.883333333331</v>
      </c>
      <c r="I156" s="280">
        <v>17537.316666666666</v>
      </c>
      <c r="J156" s="280">
        <v>17794.633333333331</v>
      </c>
      <c r="K156" s="278">
        <v>17280</v>
      </c>
      <c r="L156" s="278">
        <v>16825.25</v>
      </c>
      <c r="M156" s="278">
        <v>2.0907800000000001</v>
      </c>
    </row>
    <row r="157" spans="1:13">
      <c r="A157" s="302">
        <v>148</v>
      </c>
      <c r="B157" s="278" t="s">
        <v>3163</v>
      </c>
      <c r="C157" s="278">
        <v>234.1</v>
      </c>
      <c r="D157" s="280">
        <v>234.43333333333331</v>
      </c>
      <c r="E157" s="280">
        <v>229.86666666666662</v>
      </c>
      <c r="F157" s="280">
        <v>225.6333333333333</v>
      </c>
      <c r="G157" s="280">
        <v>221.06666666666661</v>
      </c>
      <c r="H157" s="280">
        <v>238.66666666666663</v>
      </c>
      <c r="I157" s="280">
        <v>243.23333333333329</v>
      </c>
      <c r="J157" s="280">
        <v>247.46666666666664</v>
      </c>
      <c r="K157" s="278">
        <v>239</v>
      </c>
      <c r="L157" s="278">
        <v>230.2</v>
      </c>
      <c r="M157" s="278">
        <v>8.2536299999999994</v>
      </c>
    </row>
    <row r="158" spans="1:13">
      <c r="A158" s="302">
        <v>149</v>
      </c>
      <c r="B158" s="278" t="s">
        <v>272</v>
      </c>
      <c r="C158" s="278">
        <v>339.25</v>
      </c>
      <c r="D158" s="280">
        <v>339.75</v>
      </c>
      <c r="E158" s="280">
        <v>332.95</v>
      </c>
      <c r="F158" s="280">
        <v>326.64999999999998</v>
      </c>
      <c r="G158" s="280">
        <v>319.84999999999997</v>
      </c>
      <c r="H158" s="280">
        <v>346.05</v>
      </c>
      <c r="I158" s="280">
        <v>352.84999999999997</v>
      </c>
      <c r="J158" s="280">
        <v>359.15000000000003</v>
      </c>
      <c r="K158" s="278">
        <v>346.55</v>
      </c>
      <c r="L158" s="278">
        <v>333.45</v>
      </c>
      <c r="M158" s="278">
        <v>1.6872199999999999</v>
      </c>
    </row>
    <row r="159" spans="1:13">
      <c r="A159" s="302">
        <v>150</v>
      </c>
      <c r="B159" s="278" t="s">
        <v>159</v>
      </c>
      <c r="C159" s="278">
        <v>75.599999999999994</v>
      </c>
      <c r="D159" s="280">
        <v>76.333333333333329</v>
      </c>
      <c r="E159" s="280">
        <v>74.36666666666666</v>
      </c>
      <c r="F159" s="280">
        <v>73.133333333333326</v>
      </c>
      <c r="G159" s="280">
        <v>71.166666666666657</v>
      </c>
      <c r="H159" s="280">
        <v>77.566666666666663</v>
      </c>
      <c r="I159" s="280">
        <v>79.533333333333331</v>
      </c>
      <c r="J159" s="280">
        <v>80.766666666666666</v>
      </c>
      <c r="K159" s="278">
        <v>78.3</v>
      </c>
      <c r="L159" s="278">
        <v>75.099999999999994</v>
      </c>
      <c r="M159" s="278">
        <v>208.06305</v>
      </c>
    </row>
    <row r="160" spans="1:13">
      <c r="A160" s="302">
        <v>151</v>
      </c>
      <c r="B160" s="278" t="s">
        <v>158</v>
      </c>
      <c r="C160" s="278">
        <v>90.9</v>
      </c>
      <c r="D160" s="280">
        <v>91.166666666666671</v>
      </c>
      <c r="E160" s="280">
        <v>89.833333333333343</v>
      </c>
      <c r="F160" s="280">
        <v>88.766666666666666</v>
      </c>
      <c r="G160" s="280">
        <v>87.433333333333337</v>
      </c>
      <c r="H160" s="280">
        <v>92.233333333333348</v>
      </c>
      <c r="I160" s="280">
        <v>93.566666666666691</v>
      </c>
      <c r="J160" s="280">
        <v>94.633333333333354</v>
      </c>
      <c r="K160" s="278">
        <v>92.5</v>
      </c>
      <c r="L160" s="278">
        <v>90.1</v>
      </c>
      <c r="M160" s="278">
        <v>5.0443699999999998</v>
      </c>
    </row>
    <row r="161" spans="1:13">
      <c r="A161" s="302">
        <v>152</v>
      </c>
      <c r="B161" s="278" t="s">
        <v>273</v>
      </c>
      <c r="C161" s="278">
        <v>2496.9</v>
      </c>
      <c r="D161" s="280">
        <v>2460.75</v>
      </c>
      <c r="E161" s="280">
        <v>2411.5</v>
      </c>
      <c r="F161" s="280">
        <v>2326.1</v>
      </c>
      <c r="G161" s="280">
        <v>2276.85</v>
      </c>
      <c r="H161" s="280">
        <v>2546.15</v>
      </c>
      <c r="I161" s="280">
        <v>2595.4</v>
      </c>
      <c r="J161" s="280">
        <v>2680.8</v>
      </c>
      <c r="K161" s="278">
        <v>2510</v>
      </c>
      <c r="L161" s="278">
        <v>2375.35</v>
      </c>
      <c r="M161" s="278">
        <v>1.12656</v>
      </c>
    </row>
    <row r="162" spans="1:13">
      <c r="A162" s="302">
        <v>153</v>
      </c>
      <c r="B162" s="278" t="s">
        <v>274</v>
      </c>
      <c r="C162" s="278">
        <v>1528.25</v>
      </c>
      <c r="D162" s="280">
        <v>1538.3833333333332</v>
      </c>
      <c r="E162" s="280">
        <v>1501.8666666666663</v>
      </c>
      <c r="F162" s="280">
        <v>1475.4833333333331</v>
      </c>
      <c r="G162" s="280">
        <v>1438.9666666666662</v>
      </c>
      <c r="H162" s="280">
        <v>1564.7666666666664</v>
      </c>
      <c r="I162" s="280">
        <v>1601.2833333333333</v>
      </c>
      <c r="J162" s="280">
        <v>1627.6666666666665</v>
      </c>
      <c r="K162" s="278">
        <v>1574.9</v>
      </c>
      <c r="L162" s="278">
        <v>1512</v>
      </c>
      <c r="M162" s="278">
        <v>2.5261499999999999</v>
      </c>
    </row>
    <row r="163" spans="1:13">
      <c r="A163" s="302">
        <v>154</v>
      </c>
      <c r="B163" s="278" t="s">
        <v>275</v>
      </c>
      <c r="C163" s="278">
        <v>178.35</v>
      </c>
      <c r="D163" s="280">
        <v>177.85</v>
      </c>
      <c r="E163" s="280">
        <v>174.5</v>
      </c>
      <c r="F163" s="280">
        <v>170.65</v>
      </c>
      <c r="G163" s="280">
        <v>167.3</v>
      </c>
      <c r="H163" s="280">
        <v>181.7</v>
      </c>
      <c r="I163" s="280">
        <v>185.04999999999995</v>
      </c>
      <c r="J163" s="280">
        <v>188.89999999999998</v>
      </c>
      <c r="K163" s="278">
        <v>181.2</v>
      </c>
      <c r="L163" s="278">
        <v>174</v>
      </c>
      <c r="M163" s="278">
        <v>6.8224499999999999</v>
      </c>
    </row>
    <row r="164" spans="1:13">
      <c r="A164" s="302">
        <v>155</v>
      </c>
      <c r="B164" s="278" t="s">
        <v>160</v>
      </c>
      <c r="C164" s="278">
        <v>17019.400000000001</v>
      </c>
      <c r="D164" s="280">
        <v>17073.850000000002</v>
      </c>
      <c r="E164" s="280">
        <v>16869.550000000003</v>
      </c>
      <c r="F164" s="280">
        <v>16719.7</v>
      </c>
      <c r="G164" s="280">
        <v>16515.400000000001</v>
      </c>
      <c r="H164" s="280">
        <v>17223.700000000004</v>
      </c>
      <c r="I164" s="280">
        <v>17428</v>
      </c>
      <c r="J164" s="280">
        <v>17577.850000000006</v>
      </c>
      <c r="K164" s="278">
        <v>17278.150000000001</v>
      </c>
      <c r="L164" s="278">
        <v>16924</v>
      </c>
      <c r="M164" s="278">
        <v>0.23788000000000001</v>
      </c>
    </row>
    <row r="165" spans="1:13">
      <c r="A165" s="302">
        <v>156</v>
      </c>
      <c r="B165" s="278" t="s">
        <v>162</v>
      </c>
      <c r="C165" s="278">
        <v>227.8</v>
      </c>
      <c r="D165" s="280">
        <v>229.66666666666666</v>
      </c>
      <c r="E165" s="280">
        <v>224.43333333333331</v>
      </c>
      <c r="F165" s="280">
        <v>221.06666666666666</v>
      </c>
      <c r="G165" s="280">
        <v>215.83333333333331</v>
      </c>
      <c r="H165" s="280">
        <v>233.0333333333333</v>
      </c>
      <c r="I165" s="280">
        <v>238.26666666666665</v>
      </c>
      <c r="J165" s="280">
        <v>241.6333333333333</v>
      </c>
      <c r="K165" s="278">
        <v>234.9</v>
      </c>
      <c r="L165" s="278">
        <v>226.3</v>
      </c>
      <c r="M165" s="278">
        <v>23.614570000000001</v>
      </c>
    </row>
    <row r="166" spans="1:13">
      <c r="A166" s="302">
        <v>157</v>
      </c>
      <c r="B166" s="278" t="s">
        <v>276</v>
      </c>
      <c r="C166" s="278">
        <v>4624.2</v>
      </c>
      <c r="D166" s="280">
        <v>4675.0666666666666</v>
      </c>
      <c r="E166" s="280">
        <v>4550.1333333333332</v>
      </c>
      <c r="F166" s="280">
        <v>4476.0666666666666</v>
      </c>
      <c r="G166" s="280">
        <v>4351.1333333333332</v>
      </c>
      <c r="H166" s="280">
        <v>4749.1333333333332</v>
      </c>
      <c r="I166" s="280">
        <v>4874.0666666666657</v>
      </c>
      <c r="J166" s="280">
        <v>4948.1333333333332</v>
      </c>
      <c r="K166" s="278">
        <v>4800</v>
      </c>
      <c r="L166" s="278">
        <v>4601</v>
      </c>
      <c r="M166" s="278">
        <v>0.67096999999999996</v>
      </c>
    </row>
    <row r="167" spans="1:13">
      <c r="A167" s="302">
        <v>158</v>
      </c>
      <c r="B167" s="278" t="s">
        <v>164</v>
      </c>
      <c r="C167" s="278">
        <v>1353.05</v>
      </c>
      <c r="D167" s="280">
        <v>1380.8166666666666</v>
      </c>
      <c r="E167" s="280">
        <v>1318.7833333333333</v>
      </c>
      <c r="F167" s="280">
        <v>1284.5166666666667</v>
      </c>
      <c r="G167" s="280">
        <v>1222.4833333333333</v>
      </c>
      <c r="H167" s="280">
        <v>1415.0833333333333</v>
      </c>
      <c r="I167" s="280">
        <v>1477.1166666666666</v>
      </c>
      <c r="J167" s="280">
        <v>1511.3833333333332</v>
      </c>
      <c r="K167" s="278">
        <v>1442.85</v>
      </c>
      <c r="L167" s="278">
        <v>1346.55</v>
      </c>
      <c r="M167" s="278">
        <v>16.416969999999999</v>
      </c>
    </row>
    <row r="168" spans="1:13">
      <c r="A168" s="302">
        <v>159</v>
      </c>
      <c r="B168" s="278" t="s">
        <v>161</v>
      </c>
      <c r="C168" s="278">
        <v>912.95</v>
      </c>
      <c r="D168" s="280">
        <v>923.9666666666667</v>
      </c>
      <c r="E168" s="280">
        <v>894.98333333333335</v>
      </c>
      <c r="F168" s="280">
        <v>877.01666666666665</v>
      </c>
      <c r="G168" s="280">
        <v>848.0333333333333</v>
      </c>
      <c r="H168" s="280">
        <v>941.93333333333339</v>
      </c>
      <c r="I168" s="280">
        <v>970.91666666666674</v>
      </c>
      <c r="J168" s="280">
        <v>988.88333333333344</v>
      </c>
      <c r="K168" s="278">
        <v>952.95</v>
      </c>
      <c r="L168" s="278">
        <v>906</v>
      </c>
      <c r="M168" s="278">
        <v>15.32572</v>
      </c>
    </row>
    <row r="169" spans="1:13">
      <c r="A169" s="302">
        <v>160</v>
      </c>
      <c r="B169" s="278" t="s">
        <v>163</v>
      </c>
      <c r="C169" s="278">
        <v>87.35</v>
      </c>
      <c r="D169" s="280">
        <v>88.366666666666674</v>
      </c>
      <c r="E169" s="280">
        <v>85.983333333333348</v>
      </c>
      <c r="F169" s="280">
        <v>84.616666666666674</v>
      </c>
      <c r="G169" s="280">
        <v>82.233333333333348</v>
      </c>
      <c r="H169" s="280">
        <v>89.733333333333348</v>
      </c>
      <c r="I169" s="280">
        <v>92.116666666666674</v>
      </c>
      <c r="J169" s="280">
        <v>93.483333333333348</v>
      </c>
      <c r="K169" s="278">
        <v>90.75</v>
      </c>
      <c r="L169" s="278">
        <v>87</v>
      </c>
      <c r="M169" s="278">
        <v>46.334800000000001</v>
      </c>
    </row>
    <row r="170" spans="1:13">
      <c r="A170" s="302">
        <v>161</v>
      </c>
      <c r="B170" s="278" t="s">
        <v>166</v>
      </c>
      <c r="C170" s="278">
        <v>161.75</v>
      </c>
      <c r="D170" s="280">
        <v>162.58333333333334</v>
      </c>
      <c r="E170" s="280">
        <v>160.16666666666669</v>
      </c>
      <c r="F170" s="280">
        <v>158.58333333333334</v>
      </c>
      <c r="G170" s="280">
        <v>156.16666666666669</v>
      </c>
      <c r="H170" s="280">
        <v>164.16666666666669</v>
      </c>
      <c r="I170" s="280">
        <v>166.58333333333337</v>
      </c>
      <c r="J170" s="280">
        <v>168.16666666666669</v>
      </c>
      <c r="K170" s="278">
        <v>165</v>
      </c>
      <c r="L170" s="278">
        <v>161</v>
      </c>
      <c r="M170" s="278">
        <v>48.157679999999999</v>
      </c>
    </row>
    <row r="171" spans="1:13">
      <c r="A171" s="302">
        <v>162</v>
      </c>
      <c r="B171" s="278" t="s">
        <v>277</v>
      </c>
      <c r="C171" s="278">
        <v>163.75</v>
      </c>
      <c r="D171" s="280">
        <v>163.66666666666666</v>
      </c>
      <c r="E171" s="280">
        <v>161.33333333333331</v>
      </c>
      <c r="F171" s="280">
        <v>158.91666666666666</v>
      </c>
      <c r="G171" s="280">
        <v>156.58333333333331</v>
      </c>
      <c r="H171" s="280">
        <v>166.08333333333331</v>
      </c>
      <c r="I171" s="280">
        <v>168.41666666666663</v>
      </c>
      <c r="J171" s="280">
        <v>170.83333333333331</v>
      </c>
      <c r="K171" s="278">
        <v>166</v>
      </c>
      <c r="L171" s="278">
        <v>161.25</v>
      </c>
      <c r="M171" s="278">
        <v>2.70858</v>
      </c>
    </row>
    <row r="172" spans="1:13">
      <c r="A172" s="302">
        <v>163</v>
      </c>
      <c r="B172" s="278" t="s">
        <v>278</v>
      </c>
      <c r="C172" s="278">
        <v>10159.25</v>
      </c>
      <c r="D172" s="280">
        <v>10170.9</v>
      </c>
      <c r="E172" s="280">
        <v>10002.699999999999</v>
      </c>
      <c r="F172" s="280">
        <v>9846.15</v>
      </c>
      <c r="G172" s="280">
        <v>9677.9499999999989</v>
      </c>
      <c r="H172" s="280">
        <v>10327.449999999999</v>
      </c>
      <c r="I172" s="280">
        <v>10495.65</v>
      </c>
      <c r="J172" s="280">
        <v>10652.199999999999</v>
      </c>
      <c r="K172" s="278">
        <v>10339.1</v>
      </c>
      <c r="L172" s="278">
        <v>10014.35</v>
      </c>
      <c r="M172" s="278">
        <v>3.1530000000000002E-2</v>
      </c>
    </row>
    <row r="173" spans="1:13">
      <c r="A173" s="302">
        <v>164</v>
      </c>
      <c r="B173" s="278" t="s">
        <v>165</v>
      </c>
      <c r="C173" s="278">
        <v>29.7</v>
      </c>
      <c r="D173" s="280">
        <v>29.616666666666664</v>
      </c>
      <c r="E173" s="280">
        <v>28.983333333333327</v>
      </c>
      <c r="F173" s="280">
        <v>28.266666666666662</v>
      </c>
      <c r="G173" s="280">
        <v>27.633333333333326</v>
      </c>
      <c r="H173" s="280">
        <v>30.333333333333329</v>
      </c>
      <c r="I173" s="280">
        <v>30.966666666666661</v>
      </c>
      <c r="J173" s="280">
        <v>31.68333333333333</v>
      </c>
      <c r="K173" s="278">
        <v>30.25</v>
      </c>
      <c r="L173" s="278">
        <v>28.9</v>
      </c>
      <c r="M173" s="278">
        <v>148.41128</v>
      </c>
    </row>
    <row r="174" spans="1:13">
      <c r="A174" s="302">
        <v>165</v>
      </c>
      <c r="B174" s="278" t="s">
        <v>279</v>
      </c>
      <c r="C174" s="278">
        <v>185.05</v>
      </c>
      <c r="D174" s="280">
        <v>187.38333333333333</v>
      </c>
      <c r="E174" s="280">
        <v>180.81666666666666</v>
      </c>
      <c r="F174" s="280">
        <v>176.58333333333334</v>
      </c>
      <c r="G174" s="280">
        <v>170.01666666666668</v>
      </c>
      <c r="H174" s="280">
        <v>191.61666666666665</v>
      </c>
      <c r="I174" s="280">
        <v>198.18333333333331</v>
      </c>
      <c r="J174" s="280">
        <v>202.41666666666663</v>
      </c>
      <c r="K174" s="278">
        <v>193.95</v>
      </c>
      <c r="L174" s="278">
        <v>183.15</v>
      </c>
      <c r="M174" s="278">
        <v>3.9609800000000002</v>
      </c>
    </row>
    <row r="175" spans="1:13">
      <c r="A175" s="302">
        <v>166</v>
      </c>
      <c r="B175" s="278" t="s">
        <v>169</v>
      </c>
      <c r="C175" s="278">
        <v>128.85</v>
      </c>
      <c r="D175" s="280">
        <v>130.85</v>
      </c>
      <c r="E175" s="280">
        <v>124.69999999999999</v>
      </c>
      <c r="F175" s="280">
        <v>120.55</v>
      </c>
      <c r="G175" s="280">
        <v>114.39999999999999</v>
      </c>
      <c r="H175" s="280">
        <v>135</v>
      </c>
      <c r="I175" s="280">
        <v>141.15000000000003</v>
      </c>
      <c r="J175" s="280">
        <v>145.29999999999998</v>
      </c>
      <c r="K175" s="278">
        <v>137</v>
      </c>
      <c r="L175" s="278">
        <v>126.7</v>
      </c>
      <c r="M175" s="278">
        <v>588.69888000000003</v>
      </c>
    </row>
    <row r="176" spans="1:13">
      <c r="A176" s="302">
        <v>167</v>
      </c>
      <c r="B176" s="278" t="s">
        <v>170</v>
      </c>
      <c r="C176" s="278">
        <v>91.6</v>
      </c>
      <c r="D176" s="280">
        <v>91.533333333333346</v>
      </c>
      <c r="E176" s="280">
        <v>90.216666666666697</v>
      </c>
      <c r="F176" s="280">
        <v>88.833333333333357</v>
      </c>
      <c r="G176" s="280">
        <v>87.516666666666708</v>
      </c>
      <c r="H176" s="280">
        <v>92.916666666666686</v>
      </c>
      <c r="I176" s="280">
        <v>94.23333333333332</v>
      </c>
      <c r="J176" s="280">
        <v>95.616666666666674</v>
      </c>
      <c r="K176" s="278">
        <v>92.85</v>
      </c>
      <c r="L176" s="278">
        <v>90.15</v>
      </c>
      <c r="M176" s="278">
        <v>57.309429999999999</v>
      </c>
    </row>
    <row r="177" spans="1:13">
      <c r="A177" s="302">
        <v>168</v>
      </c>
      <c r="B177" s="278" t="s">
        <v>280</v>
      </c>
      <c r="C177" s="278">
        <v>541.70000000000005</v>
      </c>
      <c r="D177" s="280">
        <v>544.86666666666667</v>
      </c>
      <c r="E177" s="280">
        <v>535.83333333333337</v>
      </c>
      <c r="F177" s="280">
        <v>529.9666666666667</v>
      </c>
      <c r="G177" s="280">
        <v>520.93333333333339</v>
      </c>
      <c r="H177" s="280">
        <v>550.73333333333335</v>
      </c>
      <c r="I177" s="280">
        <v>559.76666666666665</v>
      </c>
      <c r="J177" s="280">
        <v>565.63333333333333</v>
      </c>
      <c r="K177" s="278">
        <v>553.9</v>
      </c>
      <c r="L177" s="278">
        <v>539</v>
      </c>
      <c r="M177" s="278">
        <v>0.40908</v>
      </c>
    </row>
    <row r="178" spans="1:13">
      <c r="A178" s="302">
        <v>169</v>
      </c>
      <c r="B178" s="278" t="s">
        <v>171</v>
      </c>
      <c r="C178" s="278">
        <v>1506.95</v>
      </c>
      <c r="D178" s="280">
        <v>1488.5333333333335</v>
      </c>
      <c r="E178" s="280">
        <v>1463.416666666667</v>
      </c>
      <c r="F178" s="280">
        <v>1419.8833333333334</v>
      </c>
      <c r="G178" s="280">
        <v>1394.7666666666669</v>
      </c>
      <c r="H178" s="280">
        <v>1532.0666666666671</v>
      </c>
      <c r="I178" s="280">
        <v>1557.1833333333334</v>
      </c>
      <c r="J178" s="280">
        <v>1600.7166666666672</v>
      </c>
      <c r="K178" s="278">
        <v>1513.65</v>
      </c>
      <c r="L178" s="278">
        <v>1445</v>
      </c>
      <c r="M178" s="278">
        <v>228.71529000000001</v>
      </c>
    </row>
    <row r="179" spans="1:13">
      <c r="A179" s="302">
        <v>170</v>
      </c>
      <c r="B179" s="278" t="s">
        <v>281</v>
      </c>
      <c r="C179" s="278">
        <v>735.15</v>
      </c>
      <c r="D179" s="280">
        <v>733.7166666666667</v>
      </c>
      <c r="E179" s="280">
        <v>724.93333333333339</v>
      </c>
      <c r="F179" s="280">
        <v>714.7166666666667</v>
      </c>
      <c r="G179" s="280">
        <v>705.93333333333339</v>
      </c>
      <c r="H179" s="280">
        <v>743.93333333333339</v>
      </c>
      <c r="I179" s="280">
        <v>752.7166666666667</v>
      </c>
      <c r="J179" s="280">
        <v>762.93333333333339</v>
      </c>
      <c r="K179" s="278">
        <v>742.5</v>
      </c>
      <c r="L179" s="278">
        <v>723.5</v>
      </c>
      <c r="M179" s="278">
        <v>13.456720000000001</v>
      </c>
    </row>
    <row r="180" spans="1:13">
      <c r="A180" s="302">
        <v>171</v>
      </c>
      <c r="B180" s="278" t="s">
        <v>176</v>
      </c>
      <c r="C180" s="278">
        <v>3593.45</v>
      </c>
      <c r="D180" s="280">
        <v>3608.5166666666664</v>
      </c>
      <c r="E180" s="280">
        <v>3528.0333333333328</v>
      </c>
      <c r="F180" s="280">
        <v>3462.6166666666663</v>
      </c>
      <c r="G180" s="280">
        <v>3382.1333333333328</v>
      </c>
      <c r="H180" s="280">
        <v>3673.9333333333329</v>
      </c>
      <c r="I180" s="280">
        <v>3754.4166666666665</v>
      </c>
      <c r="J180" s="280">
        <v>3819.833333333333</v>
      </c>
      <c r="K180" s="278">
        <v>3689</v>
      </c>
      <c r="L180" s="278">
        <v>3543.1</v>
      </c>
      <c r="M180" s="278">
        <v>4.1615700000000002</v>
      </c>
    </row>
    <row r="181" spans="1:13">
      <c r="A181" s="302">
        <v>172</v>
      </c>
      <c r="B181" s="278" t="s">
        <v>174</v>
      </c>
      <c r="C181" s="278">
        <v>18432.400000000001</v>
      </c>
      <c r="D181" s="280">
        <v>18452.850000000002</v>
      </c>
      <c r="E181" s="280">
        <v>18021.500000000004</v>
      </c>
      <c r="F181" s="280">
        <v>17610.600000000002</v>
      </c>
      <c r="G181" s="280">
        <v>17179.250000000004</v>
      </c>
      <c r="H181" s="280">
        <v>18863.750000000004</v>
      </c>
      <c r="I181" s="280">
        <v>19295.100000000002</v>
      </c>
      <c r="J181" s="280">
        <v>19706.000000000004</v>
      </c>
      <c r="K181" s="278">
        <v>18884.2</v>
      </c>
      <c r="L181" s="278">
        <v>18041.95</v>
      </c>
      <c r="M181" s="278">
        <v>0.44718000000000002</v>
      </c>
    </row>
    <row r="182" spans="1:13">
      <c r="A182" s="302">
        <v>173</v>
      </c>
      <c r="B182" s="278" t="s">
        <v>177</v>
      </c>
      <c r="C182" s="278">
        <v>755.6</v>
      </c>
      <c r="D182" s="280">
        <v>769.25</v>
      </c>
      <c r="E182" s="280">
        <v>731.5</v>
      </c>
      <c r="F182" s="280">
        <v>707.4</v>
      </c>
      <c r="G182" s="280">
        <v>669.65</v>
      </c>
      <c r="H182" s="280">
        <v>793.35</v>
      </c>
      <c r="I182" s="280">
        <v>831.1</v>
      </c>
      <c r="J182" s="280">
        <v>855.2</v>
      </c>
      <c r="K182" s="278">
        <v>807</v>
      </c>
      <c r="L182" s="278">
        <v>745.15</v>
      </c>
      <c r="M182" s="278">
        <v>39.335070000000002</v>
      </c>
    </row>
    <row r="183" spans="1:13">
      <c r="A183" s="302">
        <v>174</v>
      </c>
      <c r="B183" s="278" t="s">
        <v>175</v>
      </c>
      <c r="C183" s="278">
        <v>1054.8</v>
      </c>
      <c r="D183" s="280">
        <v>1057.8999999999999</v>
      </c>
      <c r="E183" s="280">
        <v>1041.8999999999996</v>
      </c>
      <c r="F183" s="280">
        <v>1028.9999999999998</v>
      </c>
      <c r="G183" s="280">
        <v>1012.9999999999995</v>
      </c>
      <c r="H183" s="280">
        <v>1070.7999999999997</v>
      </c>
      <c r="I183" s="280">
        <v>1086.8000000000002</v>
      </c>
      <c r="J183" s="280">
        <v>1099.6999999999998</v>
      </c>
      <c r="K183" s="278">
        <v>1073.9000000000001</v>
      </c>
      <c r="L183" s="278">
        <v>1045</v>
      </c>
      <c r="M183" s="278">
        <v>3.3391199999999999</v>
      </c>
    </row>
    <row r="184" spans="1:13">
      <c r="A184" s="302">
        <v>175</v>
      </c>
      <c r="B184" s="278" t="s">
        <v>173</v>
      </c>
      <c r="C184" s="278">
        <v>170.75</v>
      </c>
      <c r="D184" s="280">
        <v>170.70000000000002</v>
      </c>
      <c r="E184" s="280">
        <v>168.85000000000002</v>
      </c>
      <c r="F184" s="280">
        <v>166.95000000000002</v>
      </c>
      <c r="G184" s="280">
        <v>165.10000000000002</v>
      </c>
      <c r="H184" s="280">
        <v>172.60000000000002</v>
      </c>
      <c r="I184" s="280">
        <v>174.45</v>
      </c>
      <c r="J184" s="280">
        <v>176.35000000000002</v>
      </c>
      <c r="K184" s="278">
        <v>172.55</v>
      </c>
      <c r="L184" s="278">
        <v>168.8</v>
      </c>
      <c r="M184" s="278">
        <v>429.44139000000001</v>
      </c>
    </row>
    <row r="185" spans="1:13">
      <c r="A185" s="302">
        <v>176</v>
      </c>
      <c r="B185" s="278" t="s">
        <v>172</v>
      </c>
      <c r="C185" s="278">
        <v>28.4</v>
      </c>
      <c r="D185" s="280">
        <v>28.416666666666668</v>
      </c>
      <c r="E185" s="280">
        <v>27.883333333333336</v>
      </c>
      <c r="F185" s="280">
        <v>27.366666666666667</v>
      </c>
      <c r="G185" s="280">
        <v>26.833333333333336</v>
      </c>
      <c r="H185" s="280">
        <v>28.933333333333337</v>
      </c>
      <c r="I185" s="280">
        <v>29.466666666666669</v>
      </c>
      <c r="J185" s="280">
        <v>29.983333333333338</v>
      </c>
      <c r="K185" s="278">
        <v>28.95</v>
      </c>
      <c r="L185" s="278">
        <v>27.9</v>
      </c>
      <c r="M185" s="278">
        <v>100.84842999999999</v>
      </c>
    </row>
    <row r="186" spans="1:13">
      <c r="A186" s="302">
        <v>177</v>
      </c>
      <c r="B186" s="278" t="s">
        <v>282</v>
      </c>
      <c r="C186" s="278">
        <v>93.15</v>
      </c>
      <c r="D186" s="280">
        <v>91.683333333333337</v>
      </c>
      <c r="E186" s="280">
        <v>88.966666666666669</v>
      </c>
      <c r="F186" s="280">
        <v>84.783333333333331</v>
      </c>
      <c r="G186" s="280">
        <v>82.066666666666663</v>
      </c>
      <c r="H186" s="280">
        <v>95.866666666666674</v>
      </c>
      <c r="I186" s="280">
        <v>98.583333333333343</v>
      </c>
      <c r="J186" s="280">
        <v>102.76666666666668</v>
      </c>
      <c r="K186" s="278">
        <v>94.4</v>
      </c>
      <c r="L186" s="278">
        <v>87.5</v>
      </c>
      <c r="M186" s="278">
        <v>43.012169999999998</v>
      </c>
    </row>
    <row r="187" spans="1:13">
      <c r="A187" s="302">
        <v>178</v>
      </c>
      <c r="B187" s="278" t="s">
        <v>179</v>
      </c>
      <c r="C187" s="278">
        <v>452.2</v>
      </c>
      <c r="D187" s="280">
        <v>456.0333333333333</v>
      </c>
      <c r="E187" s="280">
        <v>446.36666666666662</v>
      </c>
      <c r="F187" s="280">
        <v>440.5333333333333</v>
      </c>
      <c r="G187" s="280">
        <v>430.86666666666662</v>
      </c>
      <c r="H187" s="280">
        <v>461.86666666666662</v>
      </c>
      <c r="I187" s="280">
        <v>471.53333333333336</v>
      </c>
      <c r="J187" s="280">
        <v>477.36666666666662</v>
      </c>
      <c r="K187" s="278">
        <v>465.7</v>
      </c>
      <c r="L187" s="278">
        <v>450.2</v>
      </c>
      <c r="M187" s="278">
        <v>112.16370000000001</v>
      </c>
    </row>
    <row r="188" spans="1:13">
      <c r="A188" s="302">
        <v>179</v>
      </c>
      <c r="B188" s="278" t="s">
        <v>180</v>
      </c>
      <c r="C188" s="278">
        <v>382.25</v>
      </c>
      <c r="D188" s="280">
        <v>381.31666666666661</v>
      </c>
      <c r="E188" s="280">
        <v>373.5833333333332</v>
      </c>
      <c r="F188" s="280">
        <v>364.91666666666657</v>
      </c>
      <c r="G188" s="280">
        <v>357.18333333333317</v>
      </c>
      <c r="H188" s="280">
        <v>389.98333333333323</v>
      </c>
      <c r="I188" s="280">
        <v>397.71666666666658</v>
      </c>
      <c r="J188" s="280">
        <v>406.38333333333327</v>
      </c>
      <c r="K188" s="278">
        <v>389.05</v>
      </c>
      <c r="L188" s="278">
        <v>372.65</v>
      </c>
      <c r="M188" s="278">
        <v>15.20185</v>
      </c>
    </row>
    <row r="189" spans="1:13">
      <c r="A189" s="302">
        <v>180</v>
      </c>
      <c r="B189" s="278" t="s">
        <v>283</v>
      </c>
      <c r="C189" s="278">
        <v>317.35000000000002</v>
      </c>
      <c r="D189" s="280">
        <v>318.05</v>
      </c>
      <c r="E189" s="280">
        <v>311.10000000000002</v>
      </c>
      <c r="F189" s="280">
        <v>304.85000000000002</v>
      </c>
      <c r="G189" s="280">
        <v>297.90000000000003</v>
      </c>
      <c r="H189" s="280">
        <v>324.3</v>
      </c>
      <c r="I189" s="280">
        <v>331.24999999999994</v>
      </c>
      <c r="J189" s="280">
        <v>337.5</v>
      </c>
      <c r="K189" s="278">
        <v>325</v>
      </c>
      <c r="L189" s="278">
        <v>311.8</v>
      </c>
      <c r="M189" s="278">
        <v>2.02501</v>
      </c>
    </row>
    <row r="190" spans="1:13">
      <c r="A190" s="302">
        <v>181</v>
      </c>
      <c r="B190" s="278" t="s">
        <v>193</v>
      </c>
      <c r="C190" s="278">
        <v>320.75</v>
      </c>
      <c r="D190" s="280">
        <v>321.98333333333335</v>
      </c>
      <c r="E190" s="280">
        <v>315.06666666666672</v>
      </c>
      <c r="F190" s="280">
        <v>309.38333333333338</v>
      </c>
      <c r="G190" s="280">
        <v>302.46666666666675</v>
      </c>
      <c r="H190" s="280">
        <v>327.66666666666669</v>
      </c>
      <c r="I190" s="280">
        <v>334.58333333333331</v>
      </c>
      <c r="J190" s="280">
        <v>340.26666666666665</v>
      </c>
      <c r="K190" s="278">
        <v>328.9</v>
      </c>
      <c r="L190" s="278">
        <v>316.3</v>
      </c>
      <c r="M190" s="278">
        <v>34.756399999999999</v>
      </c>
    </row>
    <row r="191" spans="1:13">
      <c r="A191" s="302">
        <v>182</v>
      </c>
      <c r="B191" s="278" t="s">
        <v>188</v>
      </c>
      <c r="C191" s="278">
        <v>1891.65</v>
      </c>
      <c r="D191" s="280">
        <v>1903.1500000000003</v>
      </c>
      <c r="E191" s="280">
        <v>1871.8500000000006</v>
      </c>
      <c r="F191" s="280">
        <v>1852.0500000000002</v>
      </c>
      <c r="G191" s="280">
        <v>1820.7500000000005</v>
      </c>
      <c r="H191" s="280">
        <v>1922.9500000000007</v>
      </c>
      <c r="I191" s="280">
        <v>1954.2500000000005</v>
      </c>
      <c r="J191" s="280">
        <v>1974.0500000000009</v>
      </c>
      <c r="K191" s="278">
        <v>1934.45</v>
      </c>
      <c r="L191" s="278">
        <v>1883.35</v>
      </c>
      <c r="M191" s="278">
        <v>31.667840000000002</v>
      </c>
    </row>
    <row r="192" spans="1:13">
      <c r="A192" s="302">
        <v>183</v>
      </c>
      <c r="B192" s="278" t="s">
        <v>3466</v>
      </c>
      <c r="C192" s="278">
        <v>341.3</v>
      </c>
      <c r="D192" s="280">
        <v>338.23333333333335</v>
      </c>
      <c r="E192" s="280">
        <v>331.86666666666667</v>
      </c>
      <c r="F192" s="280">
        <v>322.43333333333334</v>
      </c>
      <c r="G192" s="280">
        <v>316.06666666666666</v>
      </c>
      <c r="H192" s="280">
        <v>347.66666666666669</v>
      </c>
      <c r="I192" s="280">
        <v>354.03333333333336</v>
      </c>
      <c r="J192" s="280">
        <v>363.4666666666667</v>
      </c>
      <c r="K192" s="278">
        <v>344.6</v>
      </c>
      <c r="L192" s="278">
        <v>328.8</v>
      </c>
      <c r="M192" s="278">
        <v>36.055590000000002</v>
      </c>
    </row>
    <row r="193" spans="1:13">
      <c r="A193" s="302">
        <v>184</v>
      </c>
      <c r="B193" s="278" t="s">
        <v>185</v>
      </c>
      <c r="C193" s="278">
        <v>35.450000000000003</v>
      </c>
      <c r="D193" s="280">
        <v>35.433333333333337</v>
      </c>
      <c r="E193" s="280">
        <v>35.016666666666673</v>
      </c>
      <c r="F193" s="280">
        <v>34.583333333333336</v>
      </c>
      <c r="G193" s="280">
        <v>34.166666666666671</v>
      </c>
      <c r="H193" s="280">
        <v>35.866666666666674</v>
      </c>
      <c r="I193" s="280">
        <v>36.283333333333331</v>
      </c>
      <c r="J193" s="280">
        <v>36.716666666666676</v>
      </c>
      <c r="K193" s="278">
        <v>35.85</v>
      </c>
      <c r="L193" s="278">
        <v>35</v>
      </c>
      <c r="M193" s="278">
        <v>13.69083</v>
      </c>
    </row>
    <row r="194" spans="1:13">
      <c r="A194" s="302">
        <v>185</v>
      </c>
      <c r="B194" s="278" t="s">
        <v>184</v>
      </c>
      <c r="C194" s="278">
        <v>82.5</v>
      </c>
      <c r="D194" s="280">
        <v>83.083333333333329</v>
      </c>
      <c r="E194" s="280">
        <v>81.516666666666652</v>
      </c>
      <c r="F194" s="280">
        <v>80.533333333333317</v>
      </c>
      <c r="G194" s="280">
        <v>78.96666666666664</v>
      </c>
      <c r="H194" s="280">
        <v>84.066666666666663</v>
      </c>
      <c r="I194" s="280">
        <v>85.633333333333354</v>
      </c>
      <c r="J194" s="280">
        <v>86.616666666666674</v>
      </c>
      <c r="K194" s="278">
        <v>84.65</v>
      </c>
      <c r="L194" s="278">
        <v>82.1</v>
      </c>
      <c r="M194" s="278">
        <v>311.60671000000002</v>
      </c>
    </row>
    <row r="195" spans="1:13">
      <c r="A195" s="302">
        <v>186</v>
      </c>
      <c r="B195" s="278" t="s">
        <v>186</v>
      </c>
      <c r="C195" s="278">
        <v>29</v>
      </c>
      <c r="D195" s="280">
        <v>29.083333333333332</v>
      </c>
      <c r="E195" s="280">
        <v>28.716666666666665</v>
      </c>
      <c r="F195" s="280">
        <v>28.433333333333334</v>
      </c>
      <c r="G195" s="280">
        <v>28.066666666666666</v>
      </c>
      <c r="H195" s="280">
        <v>29.366666666666664</v>
      </c>
      <c r="I195" s="280">
        <v>29.733333333333331</v>
      </c>
      <c r="J195" s="280">
        <v>30.016666666666662</v>
      </c>
      <c r="K195" s="278">
        <v>29.45</v>
      </c>
      <c r="L195" s="278">
        <v>28.8</v>
      </c>
      <c r="M195" s="278">
        <v>134.70623000000001</v>
      </c>
    </row>
    <row r="196" spans="1:13">
      <c r="A196" s="302">
        <v>187</v>
      </c>
      <c r="B196" s="278" t="s">
        <v>187</v>
      </c>
      <c r="C196" s="278">
        <v>275.85000000000002</v>
      </c>
      <c r="D196" s="280">
        <v>277.78333333333336</v>
      </c>
      <c r="E196" s="280">
        <v>272.7166666666667</v>
      </c>
      <c r="F196" s="280">
        <v>269.58333333333331</v>
      </c>
      <c r="G196" s="280">
        <v>264.51666666666665</v>
      </c>
      <c r="H196" s="280">
        <v>280.91666666666674</v>
      </c>
      <c r="I196" s="280">
        <v>285.98333333333346</v>
      </c>
      <c r="J196" s="280">
        <v>289.11666666666679</v>
      </c>
      <c r="K196" s="278">
        <v>282.85000000000002</v>
      </c>
      <c r="L196" s="278">
        <v>274.64999999999998</v>
      </c>
      <c r="M196" s="278">
        <v>89.584109999999995</v>
      </c>
    </row>
    <row r="197" spans="1:13">
      <c r="A197" s="302">
        <v>188</v>
      </c>
      <c r="B197" s="269" t="s">
        <v>189</v>
      </c>
      <c r="C197" s="269">
        <v>516.35</v>
      </c>
      <c r="D197" s="309">
        <v>516.18333333333339</v>
      </c>
      <c r="E197" s="309">
        <v>506.51666666666677</v>
      </c>
      <c r="F197" s="309">
        <v>496.68333333333339</v>
      </c>
      <c r="G197" s="309">
        <v>487.01666666666677</v>
      </c>
      <c r="H197" s="309">
        <v>526.01666666666677</v>
      </c>
      <c r="I197" s="309">
        <v>535.68333333333328</v>
      </c>
      <c r="J197" s="309">
        <v>545.51666666666677</v>
      </c>
      <c r="K197" s="269">
        <v>525.85</v>
      </c>
      <c r="L197" s="269">
        <v>506.35</v>
      </c>
      <c r="M197" s="269">
        <v>67.998990000000006</v>
      </c>
    </row>
    <row r="198" spans="1:13">
      <c r="A198" s="302">
        <v>189</v>
      </c>
      <c r="B198" s="269" t="s">
        <v>284</v>
      </c>
      <c r="C198" s="269">
        <v>120.55</v>
      </c>
      <c r="D198" s="309">
        <v>122.35000000000001</v>
      </c>
      <c r="E198" s="309">
        <v>118.20000000000002</v>
      </c>
      <c r="F198" s="309">
        <v>115.85000000000001</v>
      </c>
      <c r="G198" s="309">
        <v>111.70000000000002</v>
      </c>
      <c r="H198" s="309">
        <v>124.70000000000002</v>
      </c>
      <c r="I198" s="309">
        <v>128.85000000000002</v>
      </c>
      <c r="J198" s="309">
        <v>131.20000000000002</v>
      </c>
      <c r="K198" s="269">
        <v>126.5</v>
      </c>
      <c r="L198" s="269">
        <v>120</v>
      </c>
      <c r="M198" s="269">
        <v>1.9054</v>
      </c>
    </row>
    <row r="199" spans="1:13">
      <c r="A199" s="302">
        <v>190</v>
      </c>
      <c r="B199" s="269" t="s">
        <v>168</v>
      </c>
      <c r="C199" s="269">
        <v>526.54999999999995</v>
      </c>
      <c r="D199" s="309">
        <v>529.1</v>
      </c>
      <c r="E199" s="309">
        <v>518</v>
      </c>
      <c r="F199" s="309">
        <v>509.44999999999993</v>
      </c>
      <c r="G199" s="309">
        <v>498.34999999999991</v>
      </c>
      <c r="H199" s="309">
        <v>537.65000000000009</v>
      </c>
      <c r="I199" s="309">
        <v>548.75000000000023</v>
      </c>
      <c r="J199" s="309">
        <v>557.30000000000018</v>
      </c>
      <c r="K199" s="269">
        <v>540.20000000000005</v>
      </c>
      <c r="L199" s="269">
        <v>520.54999999999995</v>
      </c>
      <c r="M199" s="269">
        <v>4.0299800000000001</v>
      </c>
    </row>
    <row r="200" spans="1:13">
      <c r="A200" s="302">
        <v>191</v>
      </c>
      <c r="B200" s="269" t="s">
        <v>190</v>
      </c>
      <c r="C200" s="269">
        <v>849.1</v>
      </c>
      <c r="D200" s="309">
        <v>858</v>
      </c>
      <c r="E200" s="309">
        <v>837.5</v>
      </c>
      <c r="F200" s="309">
        <v>825.9</v>
      </c>
      <c r="G200" s="309">
        <v>805.4</v>
      </c>
      <c r="H200" s="309">
        <v>869.6</v>
      </c>
      <c r="I200" s="309">
        <v>890.1</v>
      </c>
      <c r="J200" s="309">
        <v>901.7</v>
      </c>
      <c r="K200" s="269">
        <v>878.5</v>
      </c>
      <c r="L200" s="269">
        <v>846.4</v>
      </c>
      <c r="M200" s="269">
        <v>47.447360000000003</v>
      </c>
    </row>
    <row r="201" spans="1:13">
      <c r="A201" s="302">
        <v>192</v>
      </c>
      <c r="B201" s="269" t="s">
        <v>191</v>
      </c>
      <c r="C201" s="269">
        <v>2354.6</v>
      </c>
      <c r="D201" s="309">
        <v>2372.0833333333335</v>
      </c>
      <c r="E201" s="309">
        <v>2314.166666666667</v>
      </c>
      <c r="F201" s="309">
        <v>2273.7333333333336</v>
      </c>
      <c r="G201" s="309">
        <v>2215.8166666666671</v>
      </c>
      <c r="H201" s="309">
        <v>2412.5166666666669</v>
      </c>
      <c r="I201" s="309">
        <v>2470.4333333333338</v>
      </c>
      <c r="J201" s="309">
        <v>2510.8666666666668</v>
      </c>
      <c r="K201" s="269">
        <v>2430</v>
      </c>
      <c r="L201" s="269">
        <v>2331.65</v>
      </c>
      <c r="M201" s="269">
        <v>5.1675300000000002</v>
      </c>
    </row>
    <row r="202" spans="1:13">
      <c r="A202" s="302">
        <v>193</v>
      </c>
      <c r="B202" s="269" t="s">
        <v>192</v>
      </c>
      <c r="C202" s="269">
        <v>322.8</v>
      </c>
      <c r="D202" s="309">
        <v>325.33333333333331</v>
      </c>
      <c r="E202" s="309">
        <v>317.96666666666664</v>
      </c>
      <c r="F202" s="309">
        <v>313.13333333333333</v>
      </c>
      <c r="G202" s="309">
        <v>305.76666666666665</v>
      </c>
      <c r="H202" s="309">
        <v>330.16666666666663</v>
      </c>
      <c r="I202" s="309">
        <v>337.5333333333333</v>
      </c>
      <c r="J202" s="309">
        <v>342.36666666666662</v>
      </c>
      <c r="K202" s="269">
        <v>332.7</v>
      </c>
      <c r="L202" s="269">
        <v>320.5</v>
      </c>
      <c r="M202" s="269">
        <v>9.7717299999999998</v>
      </c>
    </row>
    <row r="203" spans="1:13">
      <c r="A203" s="302">
        <v>194</v>
      </c>
      <c r="B203" s="269" t="s">
        <v>198</v>
      </c>
      <c r="C203" s="269">
        <v>368.4</v>
      </c>
      <c r="D203" s="309">
        <v>372.86666666666662</v>
      </c>
      <c r="E203" s="309">
        <v>361.83333333333326</v>
      </c>
      <c r="F203" s="309">
        <v>355.26666666666665</v>
      </c>
      <c r="G203" s="309">
        <v>344.23333333333329</v>
      </c>
      <c r="H203" s="309">
        <v>379.43333333333322</v>
      </c>
      <c r="I203" s="309">
        <v>390.46666666666664</v>
      </c>
      <c r="J203" s="309">
        <v>397.03333333333319</v>
      </c>
      <c r="K203" s="269">
        <v>383.9</v>
      </c>
      <c r="L203" s="269">
        <v>366.3</v>
      </c>
      <c r="M203" s="269">
        <v>43.161349999999999</v>
      </c>
    </row>
    <row r="204" spans="1:13">
      <c r="A204" s="302">
        <v>195</v>
      </c>
      <c r="B204" s="269" t="s">
        <v>196</v>
      </c>
      <c r="C204" s="269">
        <v>3252.85</v>
      </c>
      <c r="D204" s="309">
        <v>3287.2833333333333</v>
      </c>
      <c r="E204" s="309">
        <v>3196.5666666666666</v>
      </c>
      <c r="F204" s="309">
        <v>3140.2833333333333</v>
      </c>
      <c r="G204" s="309">
        <v>3049.5666666666666</v>
      </c>
      <c r="H204" s="309">
        <v>3343.5666666666666</v>
      </c>
      <c r="I204" s="309">
        <v>3434.2833333333328</v>
      </c>
      <c r="J204" s="309">
        <v>3490.5666666666666</v>
      </c>
      <c r="K204" s="269">
        <v>3378</v>
      </c>
      <c r="L204" s="269">
        <v>3231</v>
      </c>
      <c r="M204" s="269">
        <v>4.7367699999999999</v>
      </c>
    </row>
    <row r="205" spans="1:13">
      <c r="A205" s="302">
        <v>196</v>
      </c>
      <c r="B205" s="269" t="s">
        <v>197</v>
      </c>
      <c r="C205" s="269">
        <v>24.1</v>
      </c>
      <c r="D205" s="309">
        <v>24.3</v>
      </c>
      <c r="E205" s="309">
        <v>23.85</v>
      </c>
      <c r="F205" s="309">
        <v>23.6</v>
      </c>
      <c r="G205" s="309">
        <v>23.150000000000002</v>
      </c>
      <c r="H205" s="309">
        <v>24.55</v>
      </c>
      <c r="I205" s="309">
        <v>24.999999999999996</v>
      </c>
      <c r="J205" s="309">
        <v>25.25</v>
      </c>
      <c r="K205" s="269">
        <v>24.75</v>
      </c>
      <c r="L205" s="269">
        <v>24.05</v>
      </c>
      <c r="M205" s="269">
        <v>42.285769999999999</v>
      </c>
    </row>
    <row r="206" spans="1:13">
      <c r="A206" s="302">
        <v>197</v>
      </c>
      <c r="B206" s="269" t="s">
        <v>194</v>
      </c>
      <c r="C206" s="269">
        <v>874.2</v>
      </c>
      <c r="D206" s="309">
        <v>888.9</v>
      </c>
      <c r="E206" s="309">
        <v>855.8</v>
      </c>
      <c r="F206" s="309">
        <v>837.4</v>
      </c>
      <c r="G206" s="309">
        <v>804.3</v>
      </c>
      <c r="H206" s="309">
        <v>907.3</v>
      </c>
      <c r="I206" s="309">
        <v>940.40000000000009</v>
      </c>
      <c r="J206" s="309">
        <v>958.8</v>
      </c>
      <c r="K206" s="269">
        <v>922</v>
      </c>
      <c r="L206" s="269">
        <v>870.5</v>
      </c>
      <c r="M206" s="269">
        <v>9.4299400000000002</v>
      </c>
    </row>
    <row r="207" spans="1:13">
      <c r="A207" s="302">
        <v>198</v>
      </c>
      <c r="B207" s="269" t="s">
        <v>144</v>
      </c>
      <c r="C207" s="269">
        <v>504.75</v>
      </c>
      <c r="D207" s="309">
        <v>505.2</v>
      </c>
      <c r="E207" s="309">
        <v>493.75</v>
      </c>
      <c r="F207" s="309">
        <v>482.75</v>
      </c>
      <c r="G207" s="309">
        <v>471.3</v>
      </c>
      <c r="H207" s="309">
        <v>516.20000000000005</v>
      </c>
      <c r="I207" s="309">
        <v>527.64999999999986</v>
      </c>
      <c r="J207" s="309">
        <v>538.65</v>
      </c>
      <c r="K207" s="269">
        <v>516.65</v>
      </c>
      <c r="L207" s="269">
        <v>494.2</v>
      </c>
      <c r="M207" s="269">
        <v>77.384929999999997</v>
      </c>
    </row>
    <row r="208" spans="1:13">
      <c r="A208" s="302">
        <v>199</v>
      </c>
      <c r="B208" s="269" t="s">
        <v>285</v>
      </c>
      <c r="C208" s="269">
        <v>170.5</v>
      </c>
      <c r="D208" s="309">
        <v>171.5</v>
      </c>
      <c r="E208" s="309">
        <v>169.1</v>
      </c>
      <c r="F208" s="309">
        <v>167.7</v>
      </c>
      <c r="G208" s="309">
        <v>165.29999999999998</v>
      </c>
      <c r="H208" s="309">
        <v>172.9</v>
      </c>
      <c r="I208" s="309">
        <v>175.29999999999998</v>
      </c>
      <c r="J208" s="309">
        <v>176.70000000000002</v>
      </c>
      <c r="K208" s="269">
        <v>173.9</v>
      </c>
      <c r="L208" s="269">
        <v>170.1</v>
      </c>
      <c r="M208" s="269">
        <v>1.1986699999999999</v>
      </c>
    </row>
    <row r="209" spans="1:13">
      <c r="A209" s="302">
        <v>200</v>
      </c>
      <c r="B209" s="269" t="s">
        <v>286</v>
      </c>
      <c r="C209" s="269">
        <v>151.44999999999999</v>
      </c>
      <c r="D209" s="309">
        <v>152.33333333333334</v>
      </c>
      <c r="E209" s="309">
        <v>146.11666666666667</v>
      </c>
      <c r="F209" s="309">
        <v>140.78333333333333</v>
      </c>
      <c r="G209" s="309">
        <v>134.56666666666666</v>
      </c>
      <c r="H209" s="309">
        <v>157.66666666666669</v>
      </c>
      <c r="I209" s="309">
        <v>163.88333333333333</v>
      </c>
      <c r="J209" s="309">
        <v>169.2166666666667</v>
      </c>
      <c r="K209" s="269">
        <v>158.55000000000001</v>
      </c>
      <c r="L209" s="269">
        <v>147</v>
      </c>
      <c r="M209" s="269">
        <v>2.73726</v>
      </c>
    </row>
    <row r="210" spans="1:13">
      <c r="A210" s="302">
        <v>201</v>
      </c>
      <c r="B210" s="269" t="s">
        <v>564</v>
      </c>
      <c r="C210" s="269">
        <v>600</v>
      </c>
      <c r="D210" s="309">
        <v>597.30000000000007</v>
      </c>
      <c r="E210" s="309">
        <v>574.70000000000016</v>
      </c>
      <c r="F210" s="309">
        <v>549.40000000000009</v>
      </c>
      <c r="G210" s="309">
        <v>526.80000000000018</v>
      </c>
      <c r="H210" s="309">
        <v>622.60000000000014</v>
      </c>
      <c r="I210" s="309">
        <v>645.20000000000005</v>
      </c>
      <c r="J210" s="309">
        <v>670.50000000000011</v>
      </c>
      <c r="K210" s="269">
        <v>619.9</v>
      </c>
      <c r="L210" s="269">
        <v>572</v>
      </c>
      <c r="M210" s="269">
        <v>6.2108999999999996</v>
      </c>
    </row>
    <row r="211" spans="1:13">
      <c r="A211" s="302">
        <v>202</v>
      </c>
      <c r="B211" s="269" t="s">
        <v>199</v>
      </c>
      <c r="C211" s="269">
        <v>78.55</v>
      </c>
      <c r="D211" s="309">
        <v>79.066666666666663</v>
      </c>
      <c r="E211" s="309">
        <v>77.533333333333331</v>
      </c>
      <c r="F211" s="309">
        <v>76.516666666666666</v>
      </c>
      <c r="G211" s="309">
        <v>74.983333333333334</v>
      </c>
      <c r="H211" s="309">
        <v>80.083333333333329</v>
      </c>
      <c r="I211" s="309">
        <v>81.61666666666666</v>
      </c>
      <c r="J211" s="309">
        <v>82.633333333333326</v>
      </c>
      <c r="K211" s="269">
        <v>80.599999999999994</v>
      </c>
      <c r="L211" s="269">
        <v>78.05</v>
      </c>
      <c r="M211" s="269">
        <v>156.05037999999999</v>
      </c>
    </row>
    <row r="212" spans="1:13">
      <c r="A212" s="302">
        <v>203</v>
      </c>
      <c r="B212" s="269" t="s">
        <v>121</v>
      </c>
      <c r="C212" s="269">
        <v>4.1500000000000004</v>
      </c>
      <c r="D212" s="309">
        <v>4.1833333333333327</v>
      </c>
      <c r="E212" s="309">
        <v>4.0666666666666655</v>
      </c>
      <c r="F212" s="309">
        <v>3.9833333333333325</v>
      </c>
      <c r="G212" s="309">
        <v>3.8666666666666654</v>
      </c>
      <c r="H212" s="309">
        <v>4.2666666666666657</v>
      </c>
      <c r="I212" s="309">
        <v>4.3833333333333329</v>
      </c>
      <c r="J212" s="309">
        <v>4.4666666666666659</v>
      </c>
      <c r="K212" s="269">
        <v>4.3</v>
      </c>
      <c r="L212" s="269">
        <v>4.0999999999999996</v>
      </c>
      <c r="M212" s="269">
        <v>1607.3989099999999</v>
      </c>
    </row>
    <row r="213" spans="1:13">
      <c r="A213" s="302">
        <v>204</v>
      </c>
      <c r="B213" s="269" t="s">
        <v>200</v>
      </c>
      <c r="C213" s="269">
        <v>442.2</v>
      </c>
      <c r="D213" s="309">
        <v>450.11666666666662</v>
      </c>
      <c r="E213" s="309">
        <v>431.23333333333323</v>
      </c>
      <c r="F213" s="309">
        <v>420.26666666666659</v>
      </c>
      <c r="G213" s="309">
        <v>401.38333333333321</v>
      </c>
      <c r="H213" s="309">
        <v>461.08333333333326</v>
      </c>
      <c r="I213" s="309">
        <v>479.96666666666658</v>
      </c>
      <c r="J213" s="309">
        <v>490.93333333333328</v>
      </c>
      <c r="K213" s="269">
        <v>469</v>
      </c>
      <c r="L213" s="269">
        <v>439.15</v>
      </c>
      <c r="M213" s="269">
        <v>73.644970000000001</v>
      </c>
    </row>
    <row r="214" spans="1:13">
      <c r="A214" s="302">
        <v>205</v>
      </c>
      <c r="B214" s="269" t="s">
        <v>570</v>
      </c>
      <c r="C214" s="269">
        <v>1929.25</v>
      </c>
      <c r="D214" s="309">
        <v>1944.4333333333334</v>
      </c>
      <c r="E214" s="309">
        <v>1904.8666666666668</v>
      </c>
      <c r="F214" s="309">
        <v>1880.4833333333333</v>
      </c>
      <c r="G214" s="309">
        <v>1840.9166666666667</v>
      </c>
      <c r="H214" s="309">
        <v>1968.8166666666668</v>
      </c>
      <c r="I214" s="309">
        <v>2008.3833333333334</v>
      </c>
      <c r="J214" s="309">
        <v>2032.7666666666669</v>
      </c>
      <c r="K214" s="269">
        <v>1984</v>
      </c>
      <c r="L214" s="269">
        <v>1920.05</v>
      </c>
      <c r="M214" s="269">
        <v>0.19767999999999999</v>
      </c>
    </row>
    <row r="215" spans="1:13">
      <c r="A215" s="302">
        <v>206</v>
      </c>
      <c r="B215" s="269" t="s">
        <v>201</v>
      </c>
      <c r="C215" s="309">
        <v>184.1</v>
      </c>
      <c r="D215" s="309">
        <v>183.56666666666669</v>
      </c>
      <c r="E215" s="309">
        <v>181.73333333333338</v>
      </c>
      <c r="F215" s="309">
        <v>179.36666666666667</v>
      </c>
      <c r="G215" s="309">
        <v>177.53333333333336</v>
      </c>
      <c r="H215" s="309">
        <v>185.93333333333339</v>
      </c>
      <c r="I215" s="309">
        <v>187.76666666666671</v>
      </c>
      <c r="J215" s="309">
        <v>190.13333333333341</v>
      </c>
      <c r="K215" s="309">
        <v>185.4</v>
      </c>
      <c r="L215" s="309">
        <v>181.2</v>
      </c>
      <c r="M215" s="309">
        <v>57.010939999999998</v>
      </c>
    </row>
    <row r="216" spans="1:13">
      <c r="A216" s="302">
        <v>207</v>
      </c>
      <c r="B216" s="269" t="s">
        <v>202</v>
      </c>
      <c r="C216" s="309">
        <v>28.1</v>
      </c>
      <c r="D216" s="309">
        <v>28.400000000000002</v>
      </c>
      <c r="E216" s="309">
        <v>25.250000000000004</v>
      </c>
      <c r="F216" s="309">
        <v>22.400000000000002</v>
      </c>
      <c r="G216" s="309">
        <v>19.250000000000004</v>
      </c>
      <c r="H216" s="309">
        <v>31.250000000000004</v>
      </c>
      <c r="I216" s="309">
        <v>34.400000000000006</v>
      </c>
      <c r="J216" s="309">
        <v>37.25</v>
      </c>
      <c r="K216" s="309">
        <v>31.55</v>
      </c>
      <c r="L216" s="309">
        <v>25.55</v>
      </c>
      <c r="M216" s="309">
        <v>996.86585000000002</v>
      </c>
    </row>
    <row r="217" spans="1:13">
      <c r="A217" s="302">
        <v>208</v>
      </c>
      <c r="B217" s="269" t="s">
        <v>203</v>
      </c>
      <c r="C217" s="309">
        <v>147.35</v>
      </c>
      <c r="D217" s="309">
        <v>149.21666666666667</v>
      </c>
      <c r="E217" s="309">
        <v>144.23333333333335</v>
      </c>
      <c r="F217" s="309">
        <v>141.11666666666667</v>
      </c>
      <c r="G217" s="309">
        <v>136.13333333333335</v>
      </c>
      <c r="H217" s="309">
        <v>152.33333333333334</v>
      </c>
      <c r="I217" s="309">
        <v>157.31666666666663</v>
      </c>
      <c r="J217" s="309">
        <v>160.43333333333334</v>
      </c>
      <c r="K217" s="309">
        <v>154.19999999999999</v>
      </c>
      <c r="L217" s="309">
        <v>146.1</v>
      </c>
      <c r="M217" s="309">
        <v>81.453419999999994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88"/>
      <c r="B1" s="488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43959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5" t="s">
        <v>16</v>
      </c>
      <c r="B9" s="486" t="s">
        <v>18</v>
      </c>
      <c r="C9" s="484" t="s">
        <v>19</v>
      </c>
      <c r="D9" s="484" t="s">
        <v>20</v>
      </c>
      <c r="E9" s="484" t="s">
        <v>21</v>
      </c>
      <c r="F9" s="484"/>
      <c r="G9" s="484"/>
      <c r="H9" s="484" t="s">
        <v>22</v>
      </c>
      <c r="I9" s="484"/>
      <c r="J9" s="484"/>
      <c r="K9" s="275"/>
      <c r="L9" s="282"/>
      <c r="M9" s="283"/>
    </row>
    <row r="10" spans="1:15" ht="42.75" customHeight="1">
      <c r="A10" s="480"/>
      <c r="B10" s="482"/>
      <c r="C10" s="487" t="s">
        <v>23</v>
      </c>
      <c r="D10" s="487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18878.2</v>
      </c>
      <c r="D11" s="280">
        <v>18767.066666666666</v>
      </c>
      <c r="E11" s="280">
        <v>18637.133333333331</v>
      </c>
      <c r="F11" s="280">
        <v>18396.066666666666</v>
      </c>
      <c r="G11" s="280">
        <v>18266.133333333331</v>
      </c>
      <c r="H11" s="280">
        <v>19008.133333333331</v>
      </c>
      <c r="I11" s="280">
        <v>19138.066666666666</v>
      </c>
      <c r="J11" s="280">
        <v>19379.133333333331</v>
      </c>
      <c r="K11" s="278">
        <v>18897</v>
      </c>
      <c r="L11" s="278">
        <v>18526</v>
      </c>
      <c r="M11" s="278">
        <v>1.35E-2</v>
      </c>
    </row>
    <row r="12" spans="1:15" ht="12" customHeight="1">
      <c r="A12" s="269">
        <v>2</v>
      </c>
      <c r="B12" s="278" t="s">
        <v>804</v>
      </c>
      <c r="C12" s="279">
        <v>1085.2</v>
      </c>
      <c r="D12" s="280">
        <v>1095.0666666666666</v>
      </c>
      <c r="E12" s="280">
        <v>1065.1333333333332</v>
      </c>
      <c r="F12" s="280">
        <v>1045.0666666666666</v>
      </c>
      <c r="G12" s="280">
        <v>1015.1333333333332</v>
      </c>
      <c r="H12" s="280">
        <v>1115.1333333333332</v>
      </c>
      <c r="I12" s="280">
        <v>1145.0666666666666</v>
      </c>
      <c r="J12" s="280">
        <v>1165.1333333333332</v>
      </c>
      <c r="K12" s="278">
        <v>1125</v>
      </c>
      <c r="L12" s="278">
        <v>1075</v>
      </c>
      <c r="M12" s="278">
        <v>2.4033799999999998</v>
      </c>
    </row>
    <row r="13" spans="1:15" ht="12" customHeight="1">
      <c r="A13" s="269">
        <v>3</v>
      </c>
      <c r="B13" s="278" t="s">
        <v>295</v>
      </c>
      <c r="C13" s="279">
        <v>1112.05</v>
      </c>
      <c r="D13" s="280">
        <v>1109.6833333333334</v>
      </c>
      <c r="E13" s="280">
        <v>1082.3666666666668</v>
      </c>
      <c r="F13" s="280">
        <v>1052.6833333333334</v>
      </c>
      <c r="G13" s="280">
        <v>1025.3666666666668</v>
      </c>
      <c r="H13" s="280">
        <v>1139.3666666666668</v>
      </c>
      <c r="I13" s="280">
        <v>1166.6833333333334</v>
      </c>
      <c r="J13" s="280">
        <v>1196.3666666666668</v>
      </c>
      <c r="K13" s="278">
        <v>1137</v>
      </c>
      <c r="L13" s="278">
        <v>1080</v>
      </c>
      <c r="M13" s="278">
        <v>0.11323</v>
      </c>
    </row>
    <row r="14" spans="1:15" ht="12" customHeight="1">
      <c r="A14" s="269">
        <v>4</v>
      </c>
      <c r="B14" s="278" t="s">
        <v>296</v>
      </c>
      <c r="C14" s="279">
        <v>17818.95</v>
      </c>
      <c r="D14" s="280">
        <v>17945.283333333333</v>
      </c>
      <c r="E14" s="280">
        <v>17601.766666666666</v>
      </c>
      <c r="F14" s="280">
        <v>17384.583333333332</v>
      </c>
      <c r="G14" s="280">
        <v>17041.066666666666</v>
      </c>
      <c r="H14" s="280">
        <v>18162.466666666667</v>
      </c>
      <c r="I14" s="280">
        <v>18505.98333333333</v>
      </c>
      <c r="J14" s="280">
        <v>18723.166666666668</v>
      </c>
      <c r="K14" s="278">
        <v>18288.8</v>
      </c>
      <c r="L14" s="278">
        <v>17728.099999999999</v>
      </c>
      <c r="M14" s="278">
        <v>0.10824</v>
      </c>
    </row>
    <row r="15" spans="1:15" ht="12" customHeight="1">
      <c r="A15" s="269">
        <v>5</v>
      </c>
      <c r="B15" s="278" t="s">
        <v>228</v>
      </c>
      <c r="C15" s="279">
        <v>43.8</v>
      </c>
      <c r="D15" s="280">
        <v>44.216666666666669</v>
      </c>
      <c r="E15" s="280">
        <v>43.183333333333337</v>
      </c>
      <c r="F15" s="280">
        <v>42.56666666666667</v>
      </c>
      <c r="G15" s="280">
        <v>41.533333333333339</v>
      </c>
      <c r="H15" s="280">
        <v>44.833333333333336</v>
      </c>
      <c r="I15" s="280">
        <v>45.866666666666667</v>
      </c>
      <c r="J15" s="280">
        <v>46.483333333333334</v>
      </c>
      <c r="K15" s="278">
        <v>45.25</v>
      </c>
      <c r="L15" s="278">
        <v>43.6</v>
      </c>
      <c r="M15" s="278">
        <v>13.069570000000001</v>
      </c>
    </row>
    <row r="16" spans="1:15" ht="12" customHeight="1">
      <c r="A16" s="269">
        <v>6</v>
      </c>
      <c r="B16" s="278" t="s">
        <v>229</v>
      </c>
      <c r="C16" s="279">
        <v>110.8</v>
      </c>
      <c r="D16" s="280">
        <v>112.16666666666667</v>
      </c>
      <c r="E16" s="280">
        <v>108.63333333333334</v>
      </c>
      <c r="F16" s="280">
        <v>106.46666666666667</v>
      </c>
      <c r="G16" s="280">
        <v>102.93333333333334</v>
      </c>
      <c r="H16" s="280">
        <v>114.33333333333334</v>
      </c>
      <c r="I16" s="280">
        <v>117.86666666666667</v>
      </c>
      <c r="J16" s="280">
        <v>120.03333333333335</v>
      </c>
      <c r="K16" s="278">
        <v>115.7</v>
      </c>
      <c r="L16" s="278">
        <v>110</v>
      </c>
      <c r="M16" s="278">
        <v>22.50656</v>
      </c>
    </row>
    <row r="17" spans="1:13" ht="12" customHeight="1">
      <c r="A17" s="269">
        <v>7</v>
      </c>
      <c r="B17" s="278" t="s">
        <v>39</v>
      </c>
      <c r="C17" s="279">
        <v>1152.6500000000001</v>
      </c>
      <c r="D17" s="280">
        <v>1167.8999999999999</v>
      </c>
      <c r="E17" s="280">
        <v>1131.7999999999997</v>
      </c>
      <c r="F17" s="280">
        <v>1110.9499999999998</v>
      </c>
      <c r="G17" s="280">
        <v>1074.8499999999997</v>
      </c>
      <c r="H17" s="280">
        <v>1188.7499999999998</v>
      </c>
      <c r="I17" s="280">
        <v>1224.8499999999997</v>
      </c>
      <c r="J17" s="280">
        <v>1245.6999999999998</v>
      </c>
      <c r="K17" s="278">
        <v>1204</v>
      </c>
      <c r="L17" s="278">
        <v>1147.05</v>
      </c>
      <c r="M17" s="278">
        <v>13.905939999999999</v>
      </c>
    </row>
    <row r="18" spans="1:13" ht="12" customHeight="1">
      <c r="A18" s="269">
        <v>8</v>
      </c>
      <c r="B18" s="278" t="s">
        <v>297</v>
      </c>
      <c r="C18" s="279">
        <v>104.35</v>
      </c>
      <c r="D18" s="280">
        <v>103.01666666666665</v>
      </c>
      <c r="E18" s="280">
        <v>100.68333333333331</v>
      </c>
      <c r="F18" s="280">
        <v>97.016666666666652</v>
      </c>
      <c r="G18" s="280">
        <v>94.683333333333309</v>
      </c>
      <c r="H18" s="280">
        <v>106.68333333333331</v>
      </c>
      <c r="I18" s="280">
        <v>109.01666666666665</v>
      </c>
      <c r="J18" s="280">
        <v>112.68333333333331</v>
      </c>
      <c r="K18" s="278">
        <v>105.35</v>
      </c>
      <c r="L18" s="278">
        <v>99.35</v>
      </c>
      <c r="M18" s="278">
        <v>33.323749999999997</v>
      </c>
    </row>
    <row r="19" spans="1:13" ht="12" customHeight="1">
      <c r="A19" s="269">
        <v>9</v>
      </c>
      <c r="B19" s="278" t="s">
        <v>298</v>
      </c>
      <c r="C19" s="279">
        <v>210.55</v>
      </c>
      <c r="D19" s="280">
        <v>210.01666666666665</v>
      </c>
      <c r="E19" s="280">
        <v>207.0333333333333</v>
      </c>
      <c r="F19" s="280">
        <v>203.51666666666665</v>
      </c>
      <c r="G19" s="280">
        <v>200.5333333333333</v>
      </c>
      <c r="H19" s="280">
        <v>213.5333333333333</v>
      </c>
      <c r="I19" s="280">
        <v>216.51666666666665</v>
      </c>
      <c r="J19" s="280">
        <v>220.0333333333333</v>
      </c>
      <c r="K19" s="278">
        <v>213</v>
      </c>
      <c r="L19" s="278">
        <v>206.5</v>
      </c>
      <c r="M19" s="278">
        <v>1.88208</v>
      </c>
    </row>
    <row r="20" spans="1:13" ht="12" customHeight="1">
      <c r="A20" s="269">
        <v>10</v>
      </c>
      <c r="B20" s="278" t="s">
        <v>42</v>
      </c>
      <c r="C20" s="279">
        <v>282.39999999999998</v>
      </c>
      <c r="D20" s="280">
        <v>278.45</v>
      </c>
      <c r="E20" s="280">
        <v>272.39999999999998</v>
      </c>
      <c r="F20" s="280">
        <v>262.39999999999998</v>
      </c>
      <c r="G20" s="280">
        <v>256.34999999999997</v>
      </c>
      <c r="H20" s="280">
        <v>288.45</v>
      </c>
      <c r="I20" s="280">
        <v>294.50000000000006</v>
      </c>
      <c r="J20" s="280">
        <v>304.5</v>
      </c>
      <c r="K20" s="278">
        <v>284.5</v>
      </c>
      <c r="L20" s="278">
        <v>268.45</v>
      </c>
      <c r="M20" s="278">
        <v>65.057069999999996</v>
      </c>
    </row>
    <row r="21" spans="1:13" ht="12" customHeight="1">
      <c r="A21" s="269">
        <v>11</v>
      </c>
      <c r="B21" s="278" t="s">
        <v>44</v>
      </c>
      <c r="C21" s="279">
        <v>30.55</v>
      </c>
      <c r="D21" s="280">
        <v>30.616666666666671</v>
      </c>
      <c r="E21" s="280">
        <v>30.13333333333334</v>
      </c>
      <c r="F21" s="280">
        <v>29.716666666666669</v>
      </c>
      <c r="G21" s="280">
        <v>29.233333333333338</v>
      </c>
      <c r="H21" s="280">
        <v>31.033333333333342</v>
      </c>
      <c r="I21" s="280">
        <v>31.516666666666669</v>
      </c>
      <c r="J21" s="280">
        <v>31.933333333333344</v>
      </c>
      <c r="K21" s="278">
        <v>31.1</v>
      </c>
      <c r="L21" s="278">
        <v>30.2</v>
      </c>
      <c r="M21" s="278">
        <v>43.910290000000003</v>
      </c>
    </row>
    <row r="22" spans="1:13" ht="12" customHeight="1">
      <c r="A22" s="269">
        <v>12</v>
      </c>
      <c r="B22" s="278" t="s">
        <v>299</v>
      </c>
      <c r="C22" s="279">
        <v>193.1</v>
      </c>
      <c r="D22" s="280">
        <v>194.70000000000002</v>
      </c>
      <c r="E22" s="280">
        <v>190.40000000000003</v>
      </c>
      <c r="F22" s="280">
        <v>187.70000000000002</v>
      </c>
      <c r="G22" s="280">
        <v>183.40000000000003</v>
      </c>
      <c r="H22" s="280">
        <v>197.40000000000003</v>
      </c>
      <c r="I22" s="280">
        <v>201.70000000000005</v>
      </c>
      <c r="J22" s="280">
        <v>204.40000000000003</v>
      </c>
      <c r="K22" s="278">
        <v>199</v>
      </c>
      <c r="L22" s="278">
        <v>192</v>
      </c>
      <c r="M22" s="278">
        <v>0.79579</v>
      </c>
    </row>
    <row r="23" spans="1:13">
      <c r="A23" s="269">
        <v>13</v>
      </c>
      <c r="B23" s="278" t="s">
        <v>300</v>
      </c>
      <c r="C23" s="279">
        <v>139.44999999999999</v>
      </c>
      <c r="D23" s="280">
        <v>139.93333333333331</v>
      </c>
      <c r="E23" s="280">
        <v>137.86666666666662</v>
      </c>
      <c r="F23" s="280">
        <v>136.2833333333333</v>
      </c>
      <c r="G23" s="280">
        <v>134.21666666666661</v>
      </c>
      <c r="H23" s="280">
        <v>141.51666666666662</v>
      </c>
      <c r="I23" s="280">
        <v>143.58333333333329</v>
      </c>
      <c r="J23" s="280">
        <v>145.16666666666663</v>
      </c>
      <c r="K23" s="278">
        <v>142</v>
      </c>
      <c r="L23" s="278">
        <v>138.35</v>
      </c>
      <c r="M23" s="278">
        <v>0.33711000000000002</v>
      </c>
    </row>
    <row r="24" spans="1:13">
      <c r="A24" s="269">
        <v>14</v>
      </c>
      <c r="B24" s="278" t="s">
        <v>301</v>
      </c>
      <c r="C24" s="279">
        <v>168.95</v>
      </c>
      <c r="D24" s="280">
        <v>169.16666666666666</v>
      </c>
      <c r="E24" s="280">
        <v>166.5333333333333</v>
      </c>
      <c r="F24" s="280">
        <v>164.11666666666665</v>
      </c>
      <c r="G24" s="280">
        <v>161.48333333333329</v>
      </c>
      <c r="H24" s="280">
        <v>171.58333333333331</v>
      </c>
      <c r="I24" s="280">
        <v>174.2166666666667</v>
      </c>
      <c r="J24" s="280">
        <v>176.63333333333333</v>
      </c>
      <c r="K24" s="278">
        <v>171.8</v>
      </c>
      <c r="L24" s="278">
        <v>166.75</v>
      </c>
      <c r="M24" s="278">
        <v>0.79000999999999999</v>
      </c>
    </row>
    <row r="25" spans="1:13">
      <c r="A25" s="269">
        <v>15</v>
      </c>
      <c r="B25" s="278" t="s">
        <v>834</v>
      </c>
      <c r="C25" s="279">
        <v>1345.65</v>
      </c>
      <c r="D25" s="280">
        <v>1342.05</v>
      </c>
      <c r="E25" s="280">
        <v>1305.0999999999999</v>
      </c>
      <c r="F25" s="280">
        <v>1264.55</v>
      </c>
      <c r="G25" s="280">
        <v>1227.5999999999999</v>
      </c>
      <c r="H25" s="280">
        <v>1382.6</v>
      </c>
      <c r="I25" s="280">
        <v>1419.5500000000002</v>
      </c>
      <c r="J25" s="280">
        <v>1460.1</v>
      </c>
      <c r="K25" s="278">
        <v>1379</v>
      </c>
      <c r="L25" s="278">
        <v>1301.5</v>
      </c>
      <c r="M25" s="278">
        <v>0.17483000000000001</v>
      </c>
    </row>
    <row r="26" spans="1:13">
      <c r="A26" s="269">
        <v>16</v>
      </c>
      <c r="B26" s="278" t="s">
        <v>293</v>
      </c>
      <c r="C26" s="279">
        <v>1575.85</v>
      </c>
      <c r="D26" s="280">
        <v>1567.8166666666666</v>
      </c>
      <c r="E26" s="280">
        <v>1545.6333333333332</v>
      </c>
      <c r="F26" s="280">
        <v>1515.4166666666665</v>
      </c>
      <c r="G26" s="280">
        <v>1493.2333333333331</v>
      </c>
      <c r="H26" s="280">
        <v>1598.0333333333333</v>
      </c>
      <c r="I26" s="280">
        <v>1620.2166666666667</v>
      </c>
      <c r="J26" s="280">
        <v>1650.4333333333334</v>
      </c>
      <c r="K26" s="278">
        <v>1590</v>
      </c>
      <c r="L26" s="278">
        <v>1537.6</v>
      </c>
      <c r="M26" s="278">
        <v>0.41648000000000002</v>
      </c>
    </row>
    <row r="27" spans="1:13">
      <c r="A27" s="269">
        <v>17</v>
      </c>
      <c r="B27" s="278" t="s">
        <v>230</v>
      </c>
      <c r="C27" s="279">
        <v>1462.45</v>
      </c>
      <c r="D27" s="280">
        <v>1464.5166666666664</v>
      </c>
      <c r="E27" s="280">
        <v>1439.0333333333328</v>
      </c>
      <c r="F27" s="280">
        <v>1415.6166666666663</v>
      </c>
      <c r="G27" s="280">
        <v>1390.1333333333328</v>
      </c>
      <c r="H27" s="280">
        <v>1487.9333333333329</v>
      </c>
      <c r="I27" s="280">
        <v>1513.4166666666665</v>
      </c>
      <c r="J27" s="280">
        <v>1536.833333333333</v>
      </c>
      <c r="K27" s="278">
        <v>1490</v>
      </c>
      <c r="L27" s="278">
        <v>1441.1</v>
      </c>
      <c r="M27" s="278">
        <v>1.2180200000000001</v>
      </c>
    </row>
    <row r="28" spans="1:13">
      <c r="A28" s="269">
        <v>18</v>
      </c>
      <c r="B28" s="278" t="s">
        <v>302</v>
      </c>
      <c r="C28" s="279">
        <v>1942.9</v>
      </c>
      <c r="D28" s="280">
        <v>1949.2833333333335</v>
      </c>
      <c r="E28" s="280">
        <v>1918.616666666667</v>
      </c>
      <c r="F28" s="280">
        <v>1894.3333333333335</v>
      </c>
      <c r="G28" s="280">
        <v>1863.666666666667</v>
      </c>
      <c r="H28" s="280">
        <v>1973.5666666666671</v>
      </c>
      <c r="I28" s="280">
        <v>2004.2333333333336</v>
      </c>
      <c r="J28" s="280">
        <v>2028.5166666666671</v>
      </c>
      <c r="K28" s="278">
        <v>1979.95</v>
      </c>
      <c r="L28" s="278">
        <v>1925</v>
      </c>
      <c r="M28" s="278">
        <v>6.5189999999999998E-2</v>
      </c>
    </row>
    <row r="29" spans="1:13">
      <c r="A29" s="269">
        <v>19</v>
      </c>
      <c r="B29" s="278" t="s">
        <v>231</v>
      </c>
      <c r="C29" s="279">
        <v>2557.6</v>
      </c>
      <c r="D29" s="280">
        <v>2577.5166666666664</v>
      </c>
      <c r="E29" s="280">
        <v>2501.083333333333</v>
      </c>
      <c r="F29" s="280">
        <v>2444.5666666666666</v>
      </c>
      <c r="G29" s="280">
        <v>2368.1333333333332</v>
      </c>
      <c r="H29" s="280">
        <v>2634.0333333333328</v>
      </c>
      <c r="I29" s="280">
        <v>2710.4666666666662</v>
      </c>
      <c r="J29" s="280">
        <v>2766.9833333333327</v>
      </c>
      <c r="K29" s="278">
        <v>2653.95</v>
      </c>
      <c r="L29" s="278">
        <v>2521</v>
      </c>
      <c r="M29" s="278">
        <v>1.0489599999999999</v>
      </c>
    </row>
    <row r="30" spans="1:13">
      <c r="A30" s="269">
        <v>20</v>
      </c>
      <c r="B30" s="278" t="s">
        <v>304</v>
      </c>
      <c r="C30" s="279">
        <v>70.2</v>
      </c>
      <c r="D30" s="280">
        <v>70.899999999999991</v>
      </c>
      <c r="E30" s="280">
        <v>69.299999999999983</v>
      </c>
      <c r="F30" s="280">
        <v>68.399999999999991</v>
      </c>
      <c r="G30" s="280">
        <v>66.799999999999983</v>
      </c>
      <c r="H30" s="280">
        <v>71.799999999999983</v>
      </c>
      <c r="I30" s="280">
        <v>73.399999999999977</v>
      </c>
      <c r="J30" s="280">
        <v>74.299999999999983</v>
      </c>
      <c r="K30" s="278">
        <v>72.5</v>
      </c>
      <c r="L30" s="278">
        <v>70</v>
      </c>
      <c r="M30" s="278">
        <v>0.42199999999999999</v>
      </c>
    </row>
    <row r="31" spans="1:13">
      <c r="A31" s="269">
        <v>21</v>
      </c>
      <c r="B31" s="278" t="s">
        <v>46</v>
      </c>
      <c r="C31" s="279">
        <v>557.20000000000005</v>
      </c>
      <c r="D31" s="280">
        <v>561.73333333333335</v>
      </c>
      <c r="E31" s="280">
        <v>546.9666666666667</v>
      </c>
      <c r="F31" s="280">
        <v>536.73333333333335</v>
      </c>
      <c r="G31" s="280">
        <v>521.9666666666667</v>
      </c>
      <c r="H31" s="280">
        <v>571.9666666666667</v>
      </c>
      <c r="I31" s="280">
        <v>586.73333333333335</v>
      </c>
      <c r="J31" s="280">
        <v>596.9666666666667</v>
      </c>
      <c r="K31" s="278">
        <v>576.5</v>
      </c>
      <c r="L31" s="278">
        <v>551.5</v>
      </c>
      <c r="M31" s="278">
        <v>9.3060600000000004</v>
      </c>
    </row>
    <row r="32" spans="1:13">
      <c r="A32" s="269">
        <v>22</v>
      </c>
      <c r="B32" s="278" t="s">
        <v>305</v>
      </c>
      <c r="C32" s="279">
        <v>1111.5999999999999</v>
      </c>
      <c r="D32" s="280">
        <v>1117.5666666666666</v>
      </c>
      <c r="E32" s="280">
        <v>1085.1333333333332</v>
      </c>
      <c r="F32" s="280">
        <v>1058.6666666666665</v>
      </c>
      <c r="G32" s="280">
        <v>1026.2333333333331</v>
      </c>
      <c r="H32" s="280">
        <v>1144.0333333333333</v>
      </c>
      <c r="I32" s="280">
        <v>1176.4666666666667</v>
      </c>
      <c r="J32" s="280">
        <v>1202.9333333333334</v>
      </c>
      <c r="K32" s="278">
        <v>1150</v>
      </c>
      <c r="L32" s="278">
        <v>1091.0999999999999</v>
      </c>
      <c r="M32" s="278">
        <v>1.2328699999999999</v>
      </c>
    </row>
    <row r="33" spans="1:13">
      <c r="A33" s="269">
        <v>23</v>
      </c>
      <c r="B33" s="278" t="s">
        <v>47</v>
      </c>
      <c r="C33" s="279">
        <v>168.6</v>
      </c>
      <c r="D33" s="280">
        <v>168.73333333333332</v>
      </c>
      <c r="E33" s="280">
        <v>166.66666666666663</v>
      </c>
      <c r="F33" s="280">
        <v>164.73333333333332</v>
      </c>
      <c r="G33" s="280">
        <v>162.66666666666663</v>
      </c>
      <c r="H33" s="280">
        <v>170.66666666666663</v>
      </c>
      <c r="I33" s="280">
        <v>172.73333333333329</v>
      </c>
      <c r="J33" s="280">
        <v>174.66666666666663</v>
      </c>
      <c r="K33" s="278">
        <v>170.8</v>
      </c>
      <c r="L33" s="278">
        <v>166.8</v>
      </c>
      <c r="M33" s="278">
        <v>44.97992</v>
      </c>
    </row>
    <row r="34" spans="1:13">
      <c r="A34" s="269">
        <v>24</v>
      </c>
      <c r="B34" s="278" t="s">
        <v>294</v>
      </c>
      <c r="C34" s="279">
        <v>1248.95</v>
      </c>
      <c r="D34" s="280">
        <v>1260.1666666666667</v>
      </c>
      <c r="E34" s="280">
        <v>1228.8333333333335</v>
      </c>
      <c r="F34" s="280">
        <v>1208.7166666666667</v>
      </c>
      <c r="G34" s="280">
        <v>1177.3833333333334</v>
      </c>
      <c r="H34" s="280">
        <v>1280.2833333333335</v>
      </c>
      <c r="I34" s="280">
        <v>1311.616666666667</v>
      </c>
      <c r="J34" s="280">
        <v>1331.7333333333336</v>
      </c>
      <c r="K34" s="278">
        <v>1291.5</v>
      </c>
      <c r="L34" s="278">
        <v>1240.05</v>
      </c>
      <c r="M34" s="278">
        <v>0.21934999999999999</v>
      </c>
    </row>
    <row r="35" spans="1:13">
      <c r="A35" s="269">
        <v>25</v>
      </c>
      <c r="B35" s="278" t="s">
        <v>303</v>
      </c>
      <c r="C35" s="279">
        <v>802.05</v>
      </c>
      <c r="D35" s="280">
        <v>794.68333333333339</v>
      </c>
      <c r="E35" s="280">
        <v>778.36666666666679</v>
      </c>
      <c r="F35" s="280">
        <v>754.68333333333339</v>
      </c>
      <c r="G35" s="280">
        <v>738.36666666666679</v>
      </c>
      <c r="H35" s="280">
        <v>818.36666666666679</v>
      </c>
      <c r="I35" s="280">
        <v>834.68333333333339</v>
      </c>
      <c r="J35" s="280">
        <v>858.36666666666679</v>
      </c>
      <c r="K35" s="278">
        <v>811</v>
      </c>
      <c r="L35" s="278">
        <v>771</v>
      </c>
      <c r="M35" s="278">
        <v>5.0331000000000001</v>
      </c>
    </row>
    <row r="36" spans="1:13">
      <c r="A36" s="269">
        <v>26</v>
      </c>
      <c r="B36" s="278" t="s">
        <v>48</v>
      </c>
      <c r="C36" s="279">
        <v>1271.1500000000001</v>
      </c>
      <c r="D36" s="280">
        <v>1290.55</v>
      </c>
      <c r="E36" s="280">
        <v>1246.0999999999999</v>
      </c>
      <c r="F36" s="280">
        <v>1221.05</v>
      </c>
      <c r="G36" s="280">
        <v>1176.5999999999999</v>
      </c>
      <c r="H36" s="280">
        <v>1315.6</v>
      </c>
      <c r="I36" s="280">
        <v>1360.0500000000002</v>
      </c>
      <c r="J36" s="280">
        <v>1385.1</v>
      </c>
      <c r="K36" s="278">
        <v>1335</v>
      </c>
      <c r="L36" s="278">
        <v>1265.5</v>
      </c>
      <c r="M36" s="278">
        <v>9.3584499999999995</v>
      </c>
    </row>
    <row r="37" spans="1:13">
      <c r="A37" s="269">
        <v>27</v>
      </c>
      <c r="B37" s="278" t="s">
        <v>49</v>
      </c>
      <c r="C37" s="279">
        <v>89.65</v>
      </c>
      <c r="D37" s="280">
        <v>88.5</v>
      </c>
      <c r="E37" s="280">
        <v>86.5</v>
      </c>
      <c r="F37" s="280">
        <v>83.35</v>
      </c>
      <c r="G37" s="280">
        <v>81.349999999999994</v>
      </c>
      <c r="H37" s="280">
        <v>91.65</v>
      </c>
      <c r="I37" s="280">
        <v>93.65</v>
      </c>
      <c r="J37" s="280">
        <v>96.800000000000011</v>
      </c>
      <c r="K37" s="278">
        <v>90.5</v>
      </c>
      <c r="L37" s="278">
        <v>85.35</v>
      </c>
      <c r="M37" s="278">
        <v>117.92998</v>
      </c>
    </row>
    <row r="38" spans="1:13">
      <c r="A38" s="269">
        <v>28</v>
      </c>
      <c r="B38" s="278" t="s">
        <v>306</v>
      </c>
      <c r="C38" s="279">
        <v>132.65</v>
      </c>
      <c r="D38" s="280">
        <v>133.5</v>
      </c>
      <c r="E38" s="280">
        <v>131.15</v>
      </c>
      <c r="F38" s="280">
        <v>129.65</v>
      </c>
      <c r="G38" s="280">
        <v>127.30000000000001</v>
      </c>
      <c r="H38" s="280">
        <v>135</v>
      </c>
      <c r="I38" s="280">
        <v>137.35000000000002</v>
      </c>
      <c r="J38" s="280">
        <v>138.85</v>
      </c>
      <c r="K38" s="278">
        <v>135.85</v>
      </c>
      <c r="L38" s="278">
        <v>132</v>
      </c>
      <c r="M38" s="278">
        <v>0.15806000000000001</v>
      </c>
    </row>
    <row r="39" spans="1:13">
      <c r="A39" s="269">
        <v>29</v>
      </c>
      <c r="B39" s="278" t="s">
        <v>939</v>
      </c>
      <c r="C39" s="279">
        <v>159.15</v>
      </c>
      <c r="D39" s="280">
        <v>159.33333333333334</v>
      </c>
      <c r="E39" s="280">
        <v>157.9666666666667</v>
      </c>
      <c r="F39" s="280">
        <v>156.78333333333336</v>
      </c>
      <c r="G39" s="280">
        <v>155.41666666666671</v>
      </c>
      <c r="H39" s="280">
        <v>160.51666666666668</v>
      </c>
      <c r="I39" s="280">
        <v>161.8833333333333</v>
      </c>
      <c r="J39" s="280">
        <v>163.06666666666666</v>
      </c>
      <c r="K39" s="278">
        <v>160.69999999999999</v>
      </c>
      <c r="L39" s="278">
        <v>158.15</v>
      </c>
      <c r="M39" s="278">
        <v>5.8860000000000003E-2</v>
      </c>
    </row>
    <row r="40" spans="1:13">
      <c r="A40" s="269">
        <v>30</v>
      </c>
      <c r="B40" s="278" t="s">
        <v>307</v>
      </c>
      <c r="C40" s="279">
        <v>59.75</v>
      </c>
      <c r="D40" s="280">
        <v>59.733333333333327</v>
      </c>
      <c r="E40" s="280">
        <v>58.366666666666653</v>
      </c>
      <c r="F40" s="280">
        <v>56.983333333333327</v>
      </c>
      <c r="G40" s="280">
        <v>55.616666666666653</v>
      </c>
      <c r="H40" s="280">
        <v>61.116666666666653</v>
      </c>
      <c r="I40" s="280">
        <v>62.483333333333327</v>
      </c>
      <c r="J40" s="280">
        <v>63.866666666666653</v>
      </c>
      <c r="K40" s="278">
        <v>61.1</v>
      </c>
      <c r="L40" s="278">
        <v>58.35</v>
      </c>
      <c r="M40" s="278">
        <v>4.8816199999999998</v>
      </c>
    </row>
    <row r="41" spans="1:13">
      <c r="A41" s="269">
        <v>31</v>
      </c>
      <c r="B41" s="278" t="s">
        <v>50</v>
      </c>
      <c r="C41" s="279">
        <v>46.1</v>
      </c>
      <c r="D41" s="280">
        <v>46.95000000000001</v>
      </c>
      <c r="E41" s="280">
        <v>44.950000000000017</v>
      </c>
      <c r="F41" s="280">
        <v>43.800000000000004</v>
      </c>
      <c r="G41" s="280">
        <v>41.800000000000011</v>
      </c>
      <c r="H41" s="280">
        <v>48.100000000000023</v>
      </c>
      <c r="I41" s="280">
        <v>50.100000000000009</v>
      </c>
      <c r="J41" s="280">
        <v>51.250000000000028</v>
      </c>
      <c r="K41" s="278">
        <v>48.95</v>
      </c>
      <c r="L41" s="278">
        <v>45.8</v>
      </c>
      <c r="M41" s="278">
        <v>214.04284999999999</v>
      </c>
    </row>
    <row r="42" spans="1:13">
      <c r="A42" s="269">
        <v>32</v>
      </c>
      <c r="B42" s="278" t="s">
        <v>52</v>
      </c>
      <c r="C42" s="279">
        <v>1594.3</v>
      </c>
      <c r="D42" s="280">
        <v>1589.3999999999999</v>
      </c>
      <c r="E42" s="280">
        <v>1550.0999999999997</v>
      </c>
      <c r="F42" s="280">
        <v>1505.8999999999999</v>
      </c>
      <c r="G42" s="280">
        <v>1466.5999999999997</v>
      </c>
      <c r="H42" s="280">
        <v>1633.5999999999997</v>
      </c>
      <c r="I42" s="280">
        <v>1672.8999999999999</v>
      </c>
      <c r="J42" s="280">
        <v>1717.0999999999997</v>
      </c>
      <c r="K42" s="278">
        <v>1628.7</v>
      </c>
      <c r="L42" s="278">
        <v>1545.2</v>
      </c>
      <c r="M42" s="278">
        <v>52.562629999999999</v>
      </c>
    </row>
    <row r="43" spans="1:13">
      <c r="A43" s="269">
        <v>33</v>
      </c>
      <c r="B43" s="278" t="s">
        <v>308</v>
      </c>
      <c r="C43" s="279">
        <v>98.75</v>
      </c>
      <c r="D43" s="280">
        <v>100.15000000000002</v>
      </c>
      <c r="E43" s="280">
        <v>95.750000000000043</v>
      </c>
      <c r="F43" s="280">
        <v>92.750000000000028</v>
      </c>
      <c r="G43" s="280">
        <v>88.350000000000051</v>
      </c>
      <c r="H43" s="280">
        <v>103.15000000000003</v>
      </c>
      <c r="I43" s="280">
        <v>107.55000000000001</v>
      </c>
      <c r="J43" s="280">
        <v>110.55000000000003</v>
      </c>
      <c r="K43" s="278">
        <v>104.55</v>
      </c>
      <c r="L43" s="278">
        <v>97.15</v>
      </c>
      <c r="M43" s="278">
        <v>2.5878899999999998</v>
      </c>
    </row>
    <row r="44" spans="1:13">
      <c r="A44" s="269">
        <v>34</v>
      </c>
      <c r="B44" s="278" t="s">
        <v>310</v>
      </c>
      <c r="C44" s="279">
        <v>919.75</v>
      </c>
      <c r="D44" s="280">
        <v>925.23333333333323</v>
      </c>
      <c r="E44" s="280">
        <v>901.56666666666649</v>
      </c>
      <c r="F44" s="280">
        <v>883.38333333333321</v>
      </c>
      <c r="G44" s="280">
        <v>859.71666666666647</v>
      </c>
      <c r="H44" s="280">
        <v>943.41666666666652</v>
      </c>
      <c r="I44" s="280">
        <v>967.08333333333326</v>
      </c>
      <c r="J44" s="280">
        <v>985.26666666666654</v>
      </c>
      <c r="K44" s="278">
        <v>948.9</v>
      </c>
      <c r="L44" s="278">
        <v>907.05</v>
      </c>
      <c r="M44" s="278">
        <v>0.35158</v>
      </c>
    </row>
    <row r="45" spans="1:13">
      <c r="A45" s="269">
        <v>35</v>
      </c>
      <c r="B45" s="278" t="s">
        <v>309</v>
      </c>
      <c r="C45" s="279">
        <v>3168.3</v>
      </c>
      <c r="D45" s="280">
        <v>3202.5166666666664</v>
      </c>
      <c r="E45" s="280">
        <v>3109.7833333333328</v>
      </c>
      <c r="F45" s="280">
        <v>3051.2666666666664</v>
      </c>
      <c r="G45" s="280">
        <v>2958.5333333333328</v>
      </c>
      <c r="H45" s="280">
        <v>3261.0333333333328</v>
      </c>
      <c r="I45" s="280">
        <v>3353.7666666666664</v>
      </c>
      <c r="J45" s="280">
        <v>3412.2833333333328</v>
      </c>
      <c r="K45" s="278">
        <v>3295.25</v>
      </c>
      <c r="L45" s="278">
        <v>3144</v>
      </c>
      <c r="M45" s="278">
        <v>0.57088000000000005</v>
      </c>
    </row>
    <row r="46" spans="1:13">
      <c r="A46" s="269">
        <v>36</v>
      </c>
      <c r="B46" s="278" t="s">
        <v>311</v>
      </c>
      <c r="C46" s="279">
        <v>4608.2</v>
      </c>
      <c r="D46" s="280">
        <v>4615.9833333333336</v>
      </c>
      <c r="E46" s="280">
        <v>4592.2166666666672</v>
      </c>
      <c r="F46" s="280">
        <v>4576.2333333333336</v>
      </c>
      <c r="G46" s="280">
        <v>4552.4666666666672</v>
      </c>
      <c r="H46" s="280">
        <v>4631.9666666666672</v>
      </c>
      <c r="I46" s="280">
        <v>4655.7333333333336</v>
      </c>
      <c r="J46" s="280">
        <v>4671.7166666666672</v>
      </c>
      <c r="K46" s="278">
        <v>4639.75</v>
      </c>
      <c r="L46" s="278">
        <v>4600</v>
      </c>
      <c r="M46" s="278">
        <v>0.11138000000000001</v>
      </c>
    </row>
    <row r="47" spans="1:13">
      <c r="A47" s="269">
        <v>37</v>
      </c>
      <c r="B47" s="278" t="s">
        <v>227</v>
      </c>
      <c r="C47" s="279">
        <v>443.35</v>
      </c>
      <c r="D47" s="280">
        <v>445.4666666666667</v>
      </c>
      <c r="E47" s="280">
        <v>441.23333333333341</v>
      </c>
      <c r="F47" s="280">
        <v>439.11666666666673</v>
      </c>
      <c r="G47" s="280">
        <v>434.88333333333344</v>
      </c>
      <c r="H47" s="280">
        <v>447.58333333333337</v>
      </c>
      <c r="I47" s="280">
        <v>451.81666666666672</v>
      </c>
      <c r="J47" s="280">
        <v>453.93333333333334</v>
      </c>
      <c r="K47" s="278">
        <v>449.7</v>
      </c>
      <c r="L47" s="278">
        <v>443.35</v>
      </c>
      <c r="M47" s="278">
        <v>3.3390300000000002</v>
      </c>
    </row>
    <row r="48" spans="1:13">
      <c r="A48" s="269">
        <v>38</v>
      </c>
      <c r="B48" s="278" t="s">
        <v>54</v>
      </c>
      <c r="C48" s="279">
        <v>648.54999999999995</v>
      </c>
      <c r="D48" s="280">
        <v>655.48333333333323</v>
      </c>
      <c r="E48" s="280">
        <v>639.06666666666649</v>
      </c>
      <c r="F48" s="280">
        <v>629.58333333333326</v>
      </c>
      <c r="G48" s="280">
        <v>613.16666666666652</v>
      </c>
      <c r="H48" s="280">
        <v>664.96666666666647</v>
      </c>
      <c r="I48" s="280">
        <v>681.38333333333321</v>
      </c>
      <c r="J48" s="280">
        <v>690.86666666666645</v>
      </c>
      <c r="K48" s="278">
        <v>671.9</v>
      </c>
      <c r="L48" s="278">
        <v>646</v>
      </c>
      <c r="M48" s="278">
        <v>66.223269999999999</v>
      </c>
    </row>
    <row r="49" spans="1:13">
      <c r="A49" s="269">
        <v>39</v>
      </c>
      <c r="B49" s="278" t="s">
        <v>312</v>
      </c>
      <c r="C49" s="279">
        <v>402.85</v>
      </c>
      <c r="D49" s="280">
        <v>399.2833333333333</v>
      </c>
      <c r="E49" s="280">
        <v>385.56666666666661</v>
      </c>
      <c r="F49" s="280">
        <v>368.2833333333333</v>
      </c>
      <c r="G49" s="280">
        <v>354.56666666666661</v>
      </c>
      <c r="H49" s="280">
        <v>416.56666666666661</v>
      </c>
      <c r="I49" s="280">
        <v>430.2833333333333</v>
      </c>
      <c r="J49" s="280">
        <v>447.56666666666661</v>
      </c>
      <c r="K49" s="278">
        <v>413</v>
      </c>
      <c r="L49" s="278">
        <v>382</v>
      </c>
      <c r="M49" s="278">
        <v>8.4138800000000007</v>
      </c>
    </row>
    <row r="50" spans="1:13">
      <c r="A50" s="269">
        <v>40</v>
      </c>
      <c r="B50" s="278" t="s">
        <v>56</v>
      </c>
      <c r="C50" s="279">
        <v>397.35</v>
      </c>
      <c r="D50" s="280">
        <v>394.09999999999997</v>
      </c>
      <c r="E50" s="280">
        <v>385.94999999999993</v>
      </c>
      <c r="F50" s="280">
        <v>374.54999999999995</v>
      </c>
      <c r="G50" s="280">
        <v>366.39999999999992</v>
      </c>
      <c r="H50" s="280">
        <v>405.49999999999994</v>
      </c>
      <c r="I50" s="280">
        <v>413.64999999999992</v>
      </c>
      <c r="J50" s="280">
        <v>425.04999999999995</v>
      </c>
      <c r="K50" s="278">
        <v>402.25</v>
      </c>
      <c r="L50" s="278">
        <v>382.7</v>
      </c>
      <c r="M50" s="278">
        <v>413.39427000000001</v>
      </c>
    </row>
    <row r="51" spans="1:13">
      <c r="A51" s="269">
        <v>41</v>
      </c>
      <c r="B51" s="278" t="s">
        <v>57</v>
      </c>
      <c r="C51" s="279">
        <v>2406.5500000000002</v>
      </c>
      <c r="D51" s="280">
        <v>2430.7666666666669</v>
      </c>
      <c r="E51" s="280">
        <v>2375.7833333333338</v>
      </c>
      <c r="F51" s="280">
        <v>2345.0166666666669</v>
      </c>
      <c r="G51" s="280">
        <v>2290.0333333333338</v>
      </c>
      <c r="H51" s="280">
        <v>2461.5333333333338</v>
      </c>
      <c r="I51" s="280">
        <v>2516.5166666666664</v>
      </c>
      <c r="J51" s="280">
        <v>2547.2833333333338</v>
      </c>
      <c r="K51" s="278">
        <v>2485.75</v>
      </c>
      <c r="L51" s="278">
        <v>2400</v>
      </c>
      <c r="M51" s="278">
        <v>4.2214600000000004</v>
      </c>
    </row>
    <row r="52" spans="1:13">
      <c r="A52" s="269">
        <v>42</v>
      </c>
      <c r="B52" s="278" t="s">
        <v>316</v>
      </c>
      <c r="C52" s="279">
        <v>140</v>
      </c>
      <c r="D52" s="280">
        <v>138.03333333333333</v>
      </c>
      <c r="E52" s="280">
        <v>134.61666666666667</v>
      </c>
      <c r="F52" s="280">
        <v>129.23333333333335</v>
      </c>
      <c r="G52" s="280">
        <v>125.81666666666669</v>
      </c>
      <c r="H52" s="280">
        <v>143.41666666666666</v>
      </c>
      <c r="I52" s="280">
        <v>146.83333333333334</v>
      </c>
      <c r="J52" s="280">
        <v>152.21666666666664</v>
      </c>
      <c r="K52" s="278">
        <v>141.44999999999999</v>
      </c>
      <c r="L52" s="278">
        <v>132.65</v>
      </c>
      <c r="M52" s="278">
        <v>1.35277</v>
      </c>
    </row>
    <row r="53" spans="1:13">
      <c r="A53" s="269">
        <v>43</v>
      </c>
      <c r="B53" s="278" t="s">
        <v>317</v>
      </c>
      <c r="C53" s="279">
        <v>357.35</v>
      </c>
      <c r="D53" s="280">
        <v>357.65000000000003</v>
      </c>
      <c r="E53" s="280">
        <v>350.75000000000006</v>
      </c>
      <c r="F53" s="280">
        <v>344.15000000000003</v>
      </c>
      <c r="G53" s="280">
        <v>337.25000000000006</v>
      </c>
      <c r="H53" s="280">
        <v>364.25000000000006</v>
      </c>
      <c r="I53" s="280">
        <v>371.15000000000003</v>
      </c>
      <c r="J53" s="280">
        <v>377.75000000000006</v>
      </c>
      <c r="K53" s="278">
        <v>364.55</v>
      </c>
      <c r="L53" s="278">
        <v>351.05</v>
      </c>
      <c r="M53" s="278">
        <v>5.9848499999999998</v>
      </c>
    </row>
    <row r="54" spans="1:13">
      <c r="A54" s="269">
        <v>44</v>
      </c>
      <c r="B54" s="278" t="s">
        <v>59</v>
      </c>
      <c r="C54" s="279">
        <v>4673.3999999999996</v>
      </c>
      <c r="D54" s="280">
        <v>4703.1333333333332</v>
      </c>
      <c r="E54" s="280">
        <v>4610.2666666666664</v>
      </c>
      <c r="F54" s="280">
        <v>4547.1333333333332</v>
      </c>
      <c r="G54" s="280">
        <v>4454.2666666666664</v>
      </c>
      <c r="H54" s="280">
        <v>4766.2666666666664</v>
      </c>
      <c r="I54" s="280">
        <v>4859.1333333333332</v>
      </c>
      <c r="J54" s="280">
        <v>4922.2666666666664</v>
      </c>
      <c r="K54" s="278">
        <v>4796</v>
      </c>
      <c r="L54" s="278">
        <v>4640</v>
      </c>
      <c r="M54" s="278">
        <v>6.4543100000000004</v>
      </c>
    </row>
    <row r="55" spans="1:13">
      <c r="A55" s="269">
        <v>45</v>
      </c>
      <c r="B55" s="278" t="s">
        <v>233</v>
      </c>
      <c r="C55" s="279">
        <v>1897.8</v>
      </c>
      <c r="D55" s="280">
        <v>1902.1499999999999</v>
      </c>
      <c r="E55" s="280">
        <v>1885.0999999999997</v>
      </c>
      <c r="F55" s="280">
        <v>1872.3999999999999</v>
      </c>
      <c r="G55" s="280">
        <v>1855.3499999999997</v>
      </c>
      <c r="H55" s="280">
        <v>1914.8499999999997</v>
      </c>
      <c r="I55" s="280">
        <v>1931.8999999999999</v>
      </c>
      <c r="J55" s="280">
        <v>1944.5999999999997</v>
      </c>
      <c r="K55" s="278">
        <v>1919.2</v>
      </c>
      <c r="L55" s="278">
        <v>1889.45</v>
      </c>
      <c r="M55" s="278">
        <v>8.0369999999999997E-2</v>
      </c>
    </row>
    <row r="56" spans="1:13">
      <c r="A56" s="269">
        <v>46</v>
      </c>
      <c r="B56" s="278" t="s">
        <v>60</v>
      </c>
      <c r="C56" s="279">
        <v>2060.5500000000002</v>
      </c>
      <c r="D56" s="280">
        <v>2092.9166666666665</v>
      </c>
      <c r="E56" s="280">
        <v>2015.9833333333331</v>
      </c>
      <c r="F56" s="280">
        <v>1971.4166666666665</v>
      </c>
      <c r="G56" s="280">
        <v>1894.4833333333331</v>
      </c>
      <c r="H56" s="280">
        <v>2137.4833333333331</v>
      </c>
      <c r="I56" s="280">
        <v>2214.4166666666665</v>
      </c>
      <c r="J56" s="280">
        <v>2258.9833333333331</v>
      </c>
      <c r="K56" s="278">
        <v>2169.85</v>
      </c>
      <c r="L56" s="278">
        <v>2048.35</v>
      </c>
      <c r="M56" s="278">
        <v>77.702039999999997</v>
      </c>
    </row>
    <row r="57" spans="1:13">
      <c r="A57" s="269">
        <v>47</v>
      </c>
      <c r="B57" s="278" t="s">
        <v>61</v>
      </c>
      <c r="C57" s="279">
        <v>894.3</v>
      </c>
      <c r="D57" s="280">
        <v>898.06666666666661</v>
      </c>
      <c r="E57" s="280">
        <v>884.23333333333323</v>
      </c>
      <c r="F57" s="280">
        <v>874.16666666666663</v>
      </c>
      <c r="G57" s="280">
        <v>860.33333333333326</v>
      </c>
      <c r="H57" s="280">
        <v>908.13333333333321</v>
      </c>
      <c r="I57" s="280">
        <v>921.9666666666667</v>
      </c>
      <c r="J57" s="280">
        <v>932.03333333333319</v>
      </c>
      <c r="K57" s="278">
        <v>911.9</v>
      </c>
      <c r="L57" s="278">
        <v>888</v>
      </c>
      <c r="M57" s="278">
        <v>4.6407999999999996</v>
      </c>
    </row>
    <row r="58" spans="1:13">
      <c r="A58" s="269">
        <v>48</v>
      </c>
      <c r="B58" s="278" t="s">
        <v>318</v>
      </c>
      <c r="C58" s="279">
        <v>95.1</v>
      </c>
      <c r="D58" s="280">
        <v>95.36666666666666</v>
      </c>
      <c r="E58" s="280">
        <v>93.933333333333323</v>
      </c>
      <c r="F58" s="280">
        <v>92.766666666666666</v>
      </c>
      <c r="G58" s="280">
        <v>91.333333333333329</v>
      </c>
      <c r="H58" s="280">
        <v>96.533333333333317</v>
      </c>
      <c r="I58" s="280">
        <v>97.966666666666654</v>
      </c>
      <c r="J58" s="280">
        <v>99.133333333333312</v>
      </c>
      <c r="K58" s="278">
        <v>96.8</v>
      </c>
      <c r="L58" s="278">
        <v>94.2</v>
      </c>
      <c r="M58" s="278">
        <v>0.66605999999999999</v>
      </c>
    </row>
    <row r="59" spans="1:13">
      <c r="A59" s="269">
        <v>49</v>
      </c>
      <c r="B59" s="278" t="s">
        <v>319</v>
      </c>
      <c r="C59" s="279">
        <v>98.05</v>
      </c>
      <c r="D59" s="280">
        <v>99</v>
      </c>
      <c r="E59" s="280">
        <v>96.5</v>
      </c>
      <c r="F59" s="280">
        <v>94.95</v>
      </c>
      <c r="G59" s="280">
        <v>92.45</v>
      </c>
      <c r="H59" s="280">
        <v>100.55</v>
      </c>
      <c r="I59" s="280">
        <v>103.05</v>
      </c>
      <c r="J59" s="280">
        <v>104.6</v>
      </c>
      <c r="K59" s="278">
        <v>101.5</v>
      </c>
      <c r="L59" s="278">
        <v>97.45</v>
      </c>
      <c r="M59" s="278">
        <v>6.11822</v>
      </c>
    </row>
    <row r="60" spans="1:13" ht="12" customHeight="1">
      <c r="A60" s="269">
        <v>50</v>
      </c>
      <c r="B60" s="278" t="s">
        <v>234</v>
      </c>
      <c r="C60" s="279">
        <v>252.2</v>
      </c>
      <c r="D60" s="280">
        <v>253.51666666666665</v>
      </c>
      <c r="E60" s="280">
        <v>243.13333333333333</v>
      </c>
      <c r="F60" s="280">
        <v>234.06666666666666</v>
      </c>
      <c r="G60" s="280">
        <v>223.68333333333334</v>
      </c>
      <c r="H60" s="280">
        <v>262.58333333333331</v>
      </c>
      <c r="I60" s="280">
        <v>272.96666666666664</v>
      </c>
      <c r="J60" s="280">
        <v>282.0333333333333</v>
      </c>
      <c r="K60" s="278">
        <v>263.89999999999998</v>
      </c>
      <c r="L60" s="278">
        <v>244.45</v>
      </c>
      <c r="M60" s="278">
        <v>138.23577</v>
      </c>
    </row>
    <row r="61" spans="1:13">
      <c r="A61" s="269">
        <v>51</v>
      </c>
      <c r="B61" s="278" t="s">
        <v>62</v>
      </c>
      <c r="C61" s="279">
        <v>42.5</v>
      </c>
      <c r="D61" s="280">
        <v>42.449999999999996</v>
      </c>
      <c r="E61" s="280">
        <v>41.649999999999991</v>
      </c>
      <c r="F61" s="280">
        <v>40.799999999999997</v>
      </c>
      <c r="G61" s="280">
        <v>39.999999999999993</v>
      </c>
      <c r="H61" s="280">
        <v>43.29999999999999</v>
      </c>
      <c r="I61" s="280">
        <v>44.099999999999987</v>
      </c>
      <c r="J61" s="280">
        <v>44.949999999999989</v>
      </c>
      <c r="K61" s="278">
        <v>43.25</v>
      </c>
      <c r="L61" s="278">
        <v>41.6</v>
      </c>
      <c r="M61" s="278">
        <v>173.18857</v>
      </c>
    </row>
    <row r="62" spans="1:13">
      <c r="A62" s="269">
        <v>52</v>
      </c>
      <c r="B62" s="278" t="s">
        <v>63</v>
      </c>
      <c r="C62" s="279">
        <v>32.5</v>
      </c>
      <c r="D62" s="280">
        <v>32.6</v>
      </c>
      <c r="E62" s="280">
        <v>32</v>
      </c>
      <c r="F62" s="280">
        <v>31.5</v>
      </c>
      <c r="G62" s="280">
        <v>30.9</v>
      </c>
      <c r="H62" s="280">
        <v>33.1</v>
      </c>
      <c r="I62" s="280">
        <v>33.70000000000001</v>
      </c>
      <c r="J62" s="280">
        <v>34.200000000000003</v>
      </c>
      <c r="K62" s="278">
        <v>33.200000000000003</v>
      </c>
      <c r="L62" s="278">
        <v>32.1</v>
      </c>
      <c r="M62" s="278">
        <v>23.075510000000001</v>
      </c>
    </row>
    <row r="63" spans="1:13">
      <c r="A63" s="269">
        <v>53</v>
      </c>
      <c r="B63" s="278" t="s">
        <v>313</v>
      </c>
      <c r="C63" s="279">
        <v>990.05</v>
      </c>
      <c r="D63" s="280">
        <v>997.66666666666663</v>
      </c>
      <c r="E63" s="280">
        <v>977.38333333333321</v>
      </c>
      <c r="F63" s="280">
        <v>964.71666666666658</v>
      </c>
      <c r="G63" s="280">
        <v>944.43333333333317</v>
      </c>
      <c r="H63" s="280">
        <v>1010.3333333333333</v>
      </c>
      <c r="I63" s="280">
        <v>1030.6166666666668</v>
      </c>
      <c r="J63" s="280">
        <v>1043.2833333333333</v>
      </c>
      <c r="K63" s="278">
        <v>1017.95</v>
      </c>
      <c r="L63" s="278">
        <v>985</v>
      </c>
      <c r="M63" s="278">
        <v>5.8950000000000002E-2</v>
      </c>
    </row>
    <row r="64" spans="1:13">
      <c r="A64" s="269">
        <v>54</v>
      </c>
      <c r="B64" s="278" t="s">
        <v>64</v>
      </c>
      <c r="C64" s="279">
        <v>1278.45</v>
      </c>
      <c r="D64" s="280">
        <v>1288.6499999999999</v>
      </c>
      <c r="E64" s="280">
        <v>1263.2999999999997</v>
      </c>
      <c r="F64" s="280">
        <v>1248.1499999999999</v>
      </c>
      <c r="G64" s="280">
        <v>1222.7999999999997</v>
      </c>
      <c r="H64" s="280">
        <v>1303.7999999999997</v>
      </c>
      <c r="I64" s="280">
        <v>1329.1499999999996</v>
      </c>
      <c r="J64" s="280">
        <v>1344.2999999999997</v>
      </c>
      <c r="K64" s="278">
        <v>1314</v>
      </c>
      <c r="L64" s="278">
        <v>1273.5</v>
      </c>
      <c r="M64" s="278">
        <v>6.7737800000000004</v>
      </c>
    </row>
    <row r="65" spans="1:13">
      <c r="A65" s="269">
        <v>55</v>
      </c>
      <c r="B65" s="278" t="s">
        <v>321</v>
      </c>
      <c r="C65" s="279">
        <v>4595.05</v>
      </c>
      <c r="D65" s="280">
        <v>4585.95</v>
      </c>
      <c r="E65" s="280">
        <v>4535.8999999999996</v>
      </c>
      <c r="F65" s="280">
        <v>4476.75</v>
      </c>
      <c r="G65" s="280">
        <v>4426.7</v>
      </c>
      <c r="H65" s="280">
        <v>4645.0999999999995</v>
      </c>
      <c r="I65" s="280">
        <v>4695.1500000000005</v>
      </c>
      <c r="J65" s="280">
        <v>4754.2999999999993</v>
      </c>
      <c r="K65" s="278">
        <v>4636</v>
      </c>
      <c r="L65" s="278">
        <v>4526.8</v>
      </c>
      <c r="M65" s="278">
        <v>0.32443</v>
      </c>
    </row>
    <row r="66" spans="1:13">
      <c r="A66" s="269">
        <v>56</v>
      </c>
      <c r="B66" s="278" t="s">
        <v>235</v>
      </c>
      <c r="C66" s="279">
        <v>829.5</v>
      </c>
      <c r="D66" s="280">
        <v>831.55000000000007</v>
      </c>
      <c r="E66" s="280">
        <v>816.90000000000009</v>
      </c>
      <c r="F66" s="280">
        <v>804.30000000000007</v>
      </c>
      <c r="G66" s="280">
        <v>789.65000000000009</v>
      </c>
      <c r="H66" s="280">
        <v>844.15000000000009</v>
      </c>
      <c r="I66" s="280">
        <v>858.8</v>
      </c>
      <c r="J66" s="280">
        <v>871.40000000000009</v>
      </c>
      <c r="K66" s="278">
        <v>846.2</v>
      </c>
      <c r="L66" s="278">
        <v>818.95</v>
      </c>
      <c r="M66" s="278">
        <v>0.60804999999999998</v>
      </c>
    </row>
    <row r="67" spans="1:13">
      <c r="A67" s="269">
        <v>57</v>
      </c>
      <c r="B67" s="278" t="s">
        <v>322</v>
      </c>
      <c r="C67" s="279">
        <v>229.1</v>
      </c>
      <c r="D67" s="280">
        <v>229.78333333333333</v>
      </c>
      <c r="E67" s="280">
        <v>221.56666666666666</v>
      </c>
      <c r="F67" s="280">
        <v>214.03333333333333</v>
      </c>
      <c r="G67" s="280">
        <v>205.81666666666666</v>
      </c>
      <c r="H67" s="280">
        <v>237.31666666666666</v>
      </c>
      <c r="I67" s="280">
        <v>245.5333333333333</v>
      </c>
      <c r="J67" s="280">
        <v>253.06666666666666</v>
      </c>
      <c r="K67" s="278">
        <v>238</v>
      </c>
      <c r="L67" s="278">
        <v>222.25</v>
      </c>
      <c r="M67" s="278">
        <v>3.7735699999999999</v>
      </c>
    </row>
    <row r="68" spans="1:13">
      <c r="A68" s="269">
        <v>58</v>
      </c>
      <c r="B68" s="278" t="s">
        <v>66</v>
      </c>
      <c r="C68" s="279">
        <v>62.65</v>
      </c>
      <c r="D68" s="280">
        <v>63.183333333333337</v>
      </c>
      <c r="E68" s="280">
        <v>62.01666666666668</v>
      </c>
      <c r="F68" s="280">
        <v>61.38333333333334</v>
      </c>
      <c r="G68" s="280">
        <v>60.216666666666683</v>
      </c>
      <c r="H68" s="280">
        <v>63.816666666666677</v>
      </c>
      <c r="I68" s="280">
        <v>64.983333333333334</v>
      </c>
      <c r="J68" s="280">
        <v>65.616666666666674</v>
      </c>
      <c r="K68" s="278">
        <v>64.349999999999994</v>
      </c>
      <c r="L68" s="278">
        <v>62.55</v>
      </c>
      <c r="M68" s="278">
        <v>87.018820000000005</v>
      </c>
    </row>
    <row r="69" spans="1:13">
      <c r="A69" s="269">
        <v>59</v>
      </c>
      <c r="B69" s="278" t="s">
        <v>314</v>
      </c>
      <c r="C69" s="279">
        <v>581</v>
      </c>
      <c r="D69" s="280">
        <v>572.33333333333337</v>
      </c>
      <c r="E69" s="280">
        <v>552.66666666666674</v>
      </c>
      <c r="F69" s="280">
        <v>524.33333333333337</v>
      </c>
      <c r="G69" s="280">
        <v>504.66666666666674</v>
      </c>
      <c r="H69" s="280">
        <v>600.66666666666674</v>
      </c>
      <c r="I69" s="280">
        <v>620.33333333333348</v>
      </c>
      <c r="J69" s="280">
        <v>648.66666666666674</v>
      </c>
      <c r="K69" s="278">
        <v>592</v>
      </c>
      <c r="L69" s="278">
        <v>544</v>
      </c>
      <c r="M69" s="278">
        <v>13.01623</v>
      </c>
    </row>
    <row r="70" spans="1:13">
      <c r="A70" s="269">
        <v>60</v>
      </c>
      <c r="B70" s="278" t="s">
        <v>67</v>
      </c>
      <c r="C70" s="279">
        <v>450.65</v>
      </c>
      <c r="D70" s="280">
        <v>454.0333333333333</v>
      </c>
      <c r="E70" s="280">
        <v>437.01666666666659</v>
      </c>
      <c r="F70" s="280">
        <v>423.38333333333327</v>
      </c>
      <c r="G70" s="280">
        <v>406.36666666666656</v>
      </c>
      <c r="H70" s="280">
        <v>467.66666666666663</v>
      </c>
      <c r="I70" s="280">
        <v>484.68333333333328</v>
      </c>
      <c r="J70" s="280">
        <v>498.31666666666666</v>
      </c>
      <c r="K70" s="278">
        <v>471.05</v>
      </c>
      <c r="L70" s="278">
        <v>440.4</v>
      </c>
      <c r="M70" s="278">
        <v>31.823550000000001</v>
      </c>
    </row>
    <row r="71" spans="1:13">
      <c r="A71" s="269">
        <v>61</v>
      </c>
      <c r="B71" s="278" t="s">
        <v>68</v>
      </c>
      <c r="C71" s="279">
        <v>278.14999999999998</v>
      </c>
      <c r="D71" s="280">
        <v>282.34999999999997</v>
      </c>
      <c r="E71" s="280">
        <v>272.19999999999993</v>
      </c>
      <c r="F71" s="280">
        <v>266.24999999999994</v>
      </c>
      <c r="G71" s="280">
        <v>256.09999999999991</v>
      </c>
      <c r="H71" s="280">
        <v>288.29999999999995</v>
      </c>
      <c r="I71" s="280">
        <v>298.44999999999993</v>
      </c>
      <c r="J71" s="280">
        <v>304.39999999999998</v>
      </c>
      <c r="K71" s="278">
        <v>292.5</v>
      </c>
      <c r="L71" s="278">
        <v>276.39999999999998</v>
      </c>
      <c r="M71" s="278">
        <v>28.532</v>
      </c>
    </row>
    <row r="72" spans="1:13">
      <c r="A72" s="269">
        <v>62</v>
      </c>
      <c r="B72" s="278" t="s">
        <v>70</v>
      </c>
      <c r="C72" s="279">
        <v>528.04999999999995</v>
      </c>
      <c r="D72" s="280">
        <v>532.61666666666667</v>
      </c>
      <c r="E72" s="280">
        <v>519.88333333333333</v>
      </c>
      <c r="F72" s="280">
        <v>511.7166666666667</v>
      </c>
      <c r="G72" s="280">
        <v>498.98333333333335</v>
      </c>
      <c r="H72" s="280">
        <v>540.7833333333333</v>
      </c>
      <c r="I72" s="280">
        <v>553.51666666666665</v>
      </c>
      <c r="J72" s="280">
        <v>561.68333333333328</v>
      </c>
      <c r="K72" s="278">
        <v>545.35</v>
      </c>
      <c r="L72" s="278">
        <v>524.45000000000005</v>
      </c>
      <c r="M72" s="278">
        <v>155.32288</v>
      </c>
    </row>
    <row r="73" spans="1:13">
      <c r="A73" s="269">
        <v>63</v>
      </c>
      <c r="B73" s="278" t="s">
        <v>71</v>
      </c>
      <c r="C73" s="279">
        <v>23.05</v>
      </c>
      <c r="D73" s="280">
        <v>23.033333333333331</v>
      </c>
      <c r="E73" s="280">
        <v>22.766666666666662</v>
      </c>
      <c r="F73" s="280">
        <v>22.483333333333331</v>
      </c>
      <c r="G73" s="280">
        <v>22.216666666666661</v>
      </c>
      <c r="H73" s="280">
        <v>23.316666666666663</v>
      </c>
      <c r="I73" s="280">
        <v>23.583333333333329</v>
      </c>
      <c r="J73" s="280">
        <v>23.866666666666664</v>
      </c>
      <c r="K73" s="278">
        <v>23.3</v>
      </c>
      <c r="L73" s="278">
        <v>22.75</v>
      </c>
      <c r="M73" s="278">
        <v>520.88139999999999</v>
      </c>
    </row>
    <row r="74" spans="1:13">
      <c r="A74" s="269">
        <v>64</v>
      </c>
      <c r="B74" s="278" t="s">
        <v>72</v>
      </c>
      <c r="C74" s="279">
        <v>349.75</v>
      </c>
      <c r="D74" s="280">
        <v>352.95</v>
      </c>
      <c r="E74" s="280">
        <v>344.9</v>
      </c>
      <c r="F74" s="280">
        <v>340.05</v>
      </c>
      <c r="G74" s="280">
        <v>332</v>
      </c>
      <c r="H74" s="280">
        <v>357.79999999999995</v>
      </c>
      <c r="I74" s="280">
        <v>365.85</v>
      </c>
      <c r="J74" s="280">
        <v>370.69999999999993</v>
      </c>
      <c r="K74" s="278">
        <v>361</v>
      </c>
      <c r="L74" s="278">
        <v>348.1</v>
      </c>
      <c r="M74" s="278">
        <v>61.047080000000001</v>
      </c>
    </row>
    <row r="75" spans="1:13">
      <c r="A75" s="269">
        <v>65</v>
      </c>
      <c r="B75" s="278" t="s">
        <v>323</v>
      </c>
      <c r="C75" s="279">
        <v>373.65</v>
      </c>
      <c r="D75" s="280">
        <v>378.2833333333333</v>
      </c>
      <c r="E75" s="280">
        <v>367.56666666666661</v>
      </c>
      <c r="F75" s="280">
        <v>361.48333333333329</v>
      </c>
      <c r="G75" s="280">
        <v>350.76666666666659</v>
      </c>
      <c r="H75" s="280">
        <v>384.36666666666662</v>
      </c>
      <c r="I75" s="280">
        <v>395.08333333333331</v>
      </c>
      <c r="J75" s="280">
        <v>401.16666666666663</v>
      </c>
      <c r="K75" s="278">
        <v>389</v>
      </c>
      <c r="L75" s="278">
        <v>372.2</v>
      </c>
      <c r="M75" s="278">
        <v>1.5784800000000001</v>
      </c>
    </row>
    <row r="76" spans="1:13" s="16" customFormat="1">
      <c r="A76" s="269">
        <v>66</v>
      </c>
      <c r="B76" s="278" t="s">
        <v>325</v>
      </c>
      <c r="C76" s="279">
        <v>95.7</v>
      </c>
      <c r="D76" s="280">
        <v>95.65000000000002</v>
      </c>
      <c r="E76" s="280">
        <v>94.150000000000034</v>
      </c>
      <c r="F76" s="280">
        <v>92.600000000000009</v>
      </c>
      <c r="G76" s="280">
        <v>91.100000000000023</v>
      </c>
      <c r="H76" s="280">
        <v>97.200000000000045</v>
      </c>
      <c r="I76" s="280">
        <v>98.700000000000017</v>
      </c>
      <c r="J76" s="280">
        <v>100.25000000000006</v>
      </c>
      <c r="K76" s="278">
        <v>97.15</v>
      </c>
      <c r="L76" s="278">
        <v>94.1</v>
      </c>
      <c r="M76" s="278">
        <v>1.16987</v>
      </c>
    </row>
    <row r="77" spans="1:13" s="16" customFormat="1">
      <c r="A77" s="269">
        <v>67</v>
      </c>
      <c r="B77" s="278" t="s">
        <v>326</v>
      </c>
      <c r="C77" s="279">
        <v>2150.4499999999998</v>
      </c>
      <c r="D77" s="280">
        <v>2155.9666666666667</v>
      </c>
      <c r="E77" s="280">
        <v>2136.9833333333336</v>
      </c>
      <c r="F77" s="280">
        <v>2123.5166666666669</v>
      </c>
      <c r="G77" s="280">
        <v>2104.5333333333338</v>
      </c>
      <c r="H77" s="280">
        <v>2169.4333333333334</v>
      </c>
      <c r="I77" s="280">
        <v>2188.4166666666661</v>
      </c>
      <c r="J77" s="280">
        <v>2201.8833333333332</v>
      </c>
      <c r="K77" s="278">
        <v>2174.9499999999998</v>
      </c>
      <c r="L77" s="278">
        <v>2142.5</v>
      </c>
      <c r="M77" s="278">
        <v>1.4999999999999999E-2</v>
      </c>
    </row>
    <row r="78" spans="1:13" s="16" customFormat="1">
      <c r="A78" s="269">
        <v>68</v>
      </c>
      <c r="B78" s="278" t="s">
        <v>327</v>
      </c>
      <c r="C78" s="279">
        <v>496.7</v>
      </c>
      <c r="D78" s="280">
        <v>500.7</v>
      </c>
      <c r="E78" s="280">
        <v>486.4</v>
      </c>
      <c r="F78" s="280">
        <v>476.09999999999997</v>
      </c>
      <c r="G78" s="280">
        <v>461.79999999999995</v>
      </c>
      <c r="H78" s="280">
        <v>511</v>
      </c>
      <c r="I78" s="280">
        <v>525.30000000000007</v>
      </c>
      <c r="J78" s="280">
        <v>535.6</v>
      </c>
      <c r="K78" s="278">
        <v>515</v>
      </c>
      <c r="L78" s="278">
        <v>490.4</v>
      </c>
      <c r="M78" s="278">
        <v>0.68937999999999999</v>
      </c>
    </row>
    <row r="79" spans="1:13" s="16" customFormat="1">
      <c r="A79" s="269">
        <v>69</v>
      </c>
      <c r="B79" s="278" t="s">
        <v>328</v>
      </c>
      <c r="C79" s="279">
        <v>49.35</v>
      </c>
      <c r="D79" s="280">
        <v>48.5</v>
      </c>
      <c r="E79" s="280">
        <v>47.45</v>
      </c>
      <c r="F79" s="280">
        <v>45.550000000000004</v>
      </c>
      <c r="G79" s="280">
        <v>44.500000000000007</v>
      </c>
      <c r="H79" s="280">
        <v>50.4</v>
      </c>
      <c r="I79" s="280">
        <v>51.449999999999996</v>
      </c>
      <c r="J79" s="280">
        <v>53.349999999999994</v>
      </c>
      <c r="K79" s="278">
        <v>49.55</v>
      </c>
      <c r="L79" s="278">
        <v>46.6</v>
      </c>
      <c r="M79" s="278">
        <v>8.0824499999999997</v>
      </c>
    </row>
    <row r="80" spans="1:13" s="16" customFormat="1">
      <c r="A80" s="269">
        <v>70</v>
      </c>
      <c r="B80" s="278" t="s">
        <v>73</v>
      </c>
      <c r="C80" s="279">
        <v>9895.25</v>
      </c>
      <c r="D80" s="280">
        <v>9923.0833333333339</v>
      </c>
      <c r="E80" s="280">
        <v>9771.1666666666679</v>
      </c>
      <c r="F80" s="280">
        <v>9647.0833333333339</v>
      </c>
      <c r="G80" s="280">
        <v>9495.1666666666679</v>
      </c>
      <c r="H80" s="280">
        <v>10047.166666666668</v>
      </c>
      <c r="I80" s="280">
        <v>10199.083333333336</v>
      </c>
      <c r="J80" s="280">
        <v>10323.166666666668</v>
      </c>
      <c r="K80" s="278">
        <v>10075</v>
      </c>
      <c r="L80" s="278">
        <v>9799</v>
      </c>
      <c r="M80" s="278">
        <v>0.20333000000000001</v>
      </c>
    </row>
    <row r="81" spans="1:13" s="16" customFormat="1">
      <c r="A81" s="269">
        <v>71</v>
      </c>
      <c r="B81" s="278" t="s">
        <v>75</v>
      </c>
      <c r="C81" s="279">
        <v>329.55</v>
      </c>
      <c r="D81" s="280">
        <v>333.25</v>
      </c>
      <c r="E81" s="280">
        <v>324.5</v>
      </c>
      <c r="F81" s="280">
        <v>319.45</v>
      </c>
      <c r="G81" s="280">
        <v>310.7</v>
      </c>
      <c r="H81" s="280">
        <v>338.3</v>
      </c>
      <c r="I81" s="280">
        <v>347.05</v>
      </c>
      <c r="J81" s="280">
        <v>352.1</v>
      </c>
      <c r="K81" s="278">
        <v>342</v>
      </c>
      <c r="L81" s="278">
        <v>328.2</v>
      </c>
      <c r="M81" s="278">
        <v>85.507339999999999</v>
      </c>
    </row>
    <row r="82" spans="1:13" s="16" customFormat="1">
      <c r="A82" s="269">
        <v>72</v>
      </c>
      <c r="B82" s="278" t="s">
        <v>329</v>
      </c>
      <c r="C82" s="279">
        <v>110.85</v>
      </c>
      <c r="D82" s="280">
        <v>111.73333333333333</v>
      </c>
      <c r="E82" s="280">
        <v>108.86666666666667</v>
      </c>
      <c r="F82" s="280">
        <v>106.88333333333334</v>
      </c>
      <c r="G82" s="280">
        <v>104.01666666666668</v>
      </c>
      <c r="H82" s="280">
        <v>113.71666666666667</v>
      </c>
      <c r="I82" s="280">
        <v>116.58333333333331</v>
      </c>
      <c r="J82" s="280">
        <v>118.56666666666666</v>
      </c>
      <c r="K82" s="278">
        <v>114.6</v>
      </c>
      <c r="L82" s="278">
        <v>109.75</v>
      </c>
      <c r="M82" s="278">
        <v>1.8980999999999999</v>
      </c>
    </row>
    <row r="83" spans="1:13" s="16" customFormat="1">
      <c r="A83" s="269">
        <v>73</v>
      </c>
      <c r="B83" s="278" t="s">
        <v>76</v>
      </c>
      <c r="C83" s="279">
        <v>2915.35</v>
      </c>
      <c r="D83" s="280">
        <v>2920.7833333333333</v>
      </c>
      <c r="E83" s="280">
        <v>2861.5666666666666</v>
      </c>
      <c r="F83" s="280">
        <v>2807.7833333333333</v>
      </c>
      <c r="G83" s="280">
        <v>2748.5666666666666</v>
      </c>
      <c r="H83" s="280">
        <v>2974.5666666666666</v>
      </c>
      <c r="I83" s="280">
        <v>3033.7833333333328</v>
      </c>
      <c r="J83" s="280">
        <v>3087.5666666666666</v>
      </c>
      <c r="K83" s="278">
        <v>2980</v>
      </c>
      <c r="L83" s="278">
        <v>2867</v>
      </c>
      <c r="M83" s="278">
        <v>9.94651</v>
      </c>
    </row>
    <row r="84" spans="1:13" s="16" customFormat="1">
      <c r="A84" s="269">
        <v>74</v>
      </c>
      <c r="B84" s="278" t="s">
        <v>315</v>
      </c>
      <c r="C84" s="279">
        <v>386.05</v>
      </c>
      <c r="D84" s="280">
        <v>384.16666666666669</v>
      </c>
      <c r="E84" s="280">
        <v>380.58333333333337</v>
      </c>
      <c r="F84" s="280">
        <v>375.11666666666667</v>
      </c>
      <c r="G84" s="280">
        <v>371.53333333333336</v>
      </c>
      <c r="H84" s="280">
        <v>389.63333333333338</v>
      </c>
      <c r="I84" s="280">
        <v>393.21666666666675</v>
      </c>
      <c r="J84" s="280">
        <v>398.68333333333339</v>
      </c>
      <c r="K84" s="278">
        <v>387.75</v>
      </c>
      <c r="L84" s="278">
        <v>378.7</v>
      </c>
      <c r="M84" s="278">
        <v>0.96287</v>
      </c>
    </row>
    <row r="85" spans="1:13" s="16" customFormat="1">
      <c r="A85" s="269">
        <v>75</v>
      </c>
      <c r="B85" s="278" t="s">
        <v>324</v>
      </c>
      <c r="C85" s="279">
        <v>71.650000000000006</v>
      </c>
      <c r="D85" s="280">
        <v>70.983333333333334</v>
      </c>
      <c r="E85" s="280">
        <v>69.966666666666669</v>
      </c>
      <c r="F85" s="280">
        <v>68.283333333333331</v>
      </c>
      <c r="G85" s="280">
        <v>67.266666666666666</v>
      </c>
      <c r="H85" s="280">
        <v>72.666666666666671</v>
      </c>
      <c r="I85" s="280">
        <v>73.683333333333351</v>
      </c>
      <c r="J85" s="280">
        <v>75.366666666666674</v>
      </c>
      <c r="K85" s="278">
        <v>72</v>
      </c>
      <c r="L85" s="278">
        <v>69.3</v>
      </c>
      <c r="M85" s="278">
        <v>8.1932200000000002</v>
      </c>
    </row>
    <row r="86" spans="1:13" s="16" customFormat="1">
      <c r="A86" s="269">
        <v>76</v>
      </c>
      <c r="B86" s="278" t="s">
        <v>77</v>
      </c>
      <c r="C86" s="279">
        <v>321.2</v>
      </c>
      <c r="D86" s="280">
        <v>324.68333333333334</v>
      </c>
      <c r="E86" s="280">
        <v>316.81666666666666</v>
      </c>
      <c r="F86" s="280">
        <v>312.43333333333334</v>
      </c>
      <c r="G86" s="280">
        <v>304.56666666666666</v>
      </c>
      <c r="H86" s="280">
        <v>329.06666666666666</v>
      </c>
      <c r="I86" s="280">
        <v>336.93333333333334</v>
      </c>
      <c r="J86" s="280">
        <v>341.31666666666666</v>
      </c>
      <c r="K86" s="278">
        <v>332.55</v>
      </c>
      <c r="L86" s="278">
        <v>320.3</v>
      </c>
      <c r="M86" s="278">
        <v>45.23263</v>
      </c>
    </row>
    <row r="87" spans="1:13" s="16" customFormat="1">
      <c r="A87" s="269">
        <v>77</v>
      </c>
      <c r="B87" s="278" t="s">
        <v>78</v>
      </c>
      <c r="C87" s="279">
        <v>81.349999999999994</v>
      </c>
      <c r="D87" s="280">
        <v>81.3</v>
      </c>
      <c r="E87" s="280">
        <v>79.899999999999991</v>
      </c>
      <c r="F87" s="280">
        <v>78.449999999999989</v>
      </c>
      <c r="G87" s="280">
        <v>77.049999999999983</v>
      </c>
      <c r="H87" s="280">
        <v>82.75</v>
      </c>
      <c r="I87" s="280">
        <v>84.15</v>
      </c>
      <c r="J87" s="280">
        <v>85.600000000000009</v>
      </c>
      <c r="K87" s="278">
        <v>82.7</v>
      </c>
      <c r="L87" s="278">
        <v>79.849999999999994</v>
      </c>
      <c r="M87" s="278">
        <v>58.210259999999998</v>
      </c>
    </row>
    <row r="88" spans="1:13" s="16" customFormat="1">
      <c r="A88" s="269">
        <v>78</v>
      </c>
      <c r="B88" s="278" t="s">
        <v>333</v>
      </c>
      <c r="C88" s="279">
        <v>302.8</v>
      </c>
      <c r="D88" s="280">
        <v>303.60000000000002</v>
      </c>
      <c r="E88" s="280">
        <v>292.30000000000007</v>
      </c>
      <c r="F88" s="280">
        <v>281.80000000000007</v>
      </c>
      <c r="G88" s="280">
        <v>270.50000000000011</v>
      </c>
      <c r="H88" s="280">
        <v>314.10000000000002</v>
      </c>
      <c r="I88" s="280">
        <v>325.39999999999998</v>
      </c>
      <c r="J88" s="280">
        <v>335.9</v>
      </c>
      <c r="K88" s="278">
        <v>314.89999999999998</v>
      </c>
      <c r="L88" s="278">
        <v>293.10000000000002</v>
      </c>
      <c r="M88" s="278">
        <v>4.7371699999999999</v>
      </c>
    </row>
    <row r="89" spans="1:13" s="16" customFormat="1">
      <c r="A89" s="269">
        <v>79</v>
      </c>
      <c r="B89" s="278" t="s">
        <v>334</v>
      </c>
      <c r="C89" s="279">
        <v>326.55</v>
      </c>
      <c r="D89" s="280">
        <v>328.43333333333334</v>
      </c>
      <c r="E89" s="280">
        <v>320.31666666666666</v>
      </c>
      <c r="F89" s="280">
        <v>314.08333333333331</v>
      </c>
      <c r="G89" s="280">
        <v>305.96666666666664</v>
      </c>
      <c r="H89" s="280">
        <v>334.66666666666669</v>
      </c>
      <c r="I89" s="280">
        <v>342.78333333333336</v>
      </c>
      <c r="J89" s="280">
        <v>349.01666666666671</v>
      </c>
      <c r="K89" s="278">
        <v>336.55</v>
      </c>
      <c r="L89" s="278">
        <v>322.2</v>
      </c>
      <c r="M89" s="278">
        <v>0.67222999999999999</v>
      </c>
    </row>
    <row r="90" spans="1:13" s="16" customFormat="1">
      <c r="A90" s="269">
        <v>80</v>
      </c>
      <c r="B90" s="278" t="s">
        <v>336</v>
      </c>
      <c r="C90" s="279">
        <v>213.3</v>
      </c>
      <c r="D90" s="280">
        <v>213.04999999999998</v>
      </c>
      <c r="E90" s="280">
        <v>211.24999999999997</v>
      </c>
      <c r="F90" s="280">
        <v>209.2</v>
      </c>
      <c r="G90" s="280">
        <v>207.39999999999998</v>
      </c>
      <c r="H90" s="280">
        <v>215.09999999999997</v>
      </c>
      <c r="I90" s="280">
        <v>216.89999999999998</v>
      </c>
      <c r="J90" s="280">
        <v>218.94999999999996</v>
      </c>
      <c r="K90" s="278">
        <v>214.85</v>
      </c>
      <c r="L90" s="278">
        <v>211</v>
      </c>
      <c r="M90" s="278">
        <v>0.15539</v>
      </c>
    </row>
    <row r="91" spans="1:13" s="16" customFormat="1">
      <c r="A91" s="269">
        <v>81</v>
      </c>
      <c r="B91" s="278" t="s">
        <v>330</v>
      </c>
      <c r="C91" s="279">
        <v>377.55</v>
      </c>
      <c r="D91" s="280">
        <v>377.38333333333338</v>
      </c>
      <c r="E91" s="280">
        <v>371.76666666666677</v>
      </c>
      <c r="F91" s="280">
        <v>365.98333333333341</v>
      </c>
      <c r="G91" s="280">
        <v>360.36666666666679</v>
      </c>
      <c r="H91" s="280">
        <v>383.16666666666674</v>
      </c>
      <c r="I91" s="280">
        <v>388.78333333333342</v>
      </c>
      <c r="J91" s="280">
        <v>394.56666666666672</v>
      </c>
      <c r="K91" s="278">
        <v>383</v>
      </c>
      <c r="L91" s="278">
        <v>371.6</v>
      </c>
      <c r="M91" s="278">
        <v>0.30898999999999999</v>
      </c>
    </row>
    <row r="92" spans="1:13" s="16" customFormat="1">
      <c r="A92" s="269">
        <v>82</v>
      </c>
      <c r="B92" s="278" t="s">
        <v>79</v>
      </c>
      <c r="C92" s="279">
        <v>123.25</v>
      </c>
      <c r="D92" s="280">
        <v>122.2</v>
      </c>
      <c r="E92" s="280">
        <v>120.60000000000001</v>
      </c>
      <c r="F92" s="280">
        <v>117.95</v>
      </c>
      <c r="G92" s="280">
        <v>116.35000000000001</v>
      </c>
      <c r="H92" s="280">
        <v>124.85000000000001</v>
      </c>
      <c r="I92" s="280">
        <v>126.45</v>
      </c>
      <c r="J92" s="280">
        <v>129.10000000000002</v>
      </c>
      <c r="K92" s="278">
        <v>123.8</v>
      </c>
      <c r="L92" s="278">
        <v>119.55</v>
      </c>
      <c r="M92" s="278">
        <v>14.99396</v>
      </c>
    </row>
    <row r="93" spans="1:13" s="16" customFormat="1">
      <c r="A93" s="269">
        <v>83</v>
      </c>
      <c r="B93" s="278" t="s">
        <v>331</v>
      </c>
      <c r="C93" s="279">
        <v>185.4</v>
      </c>
      <c r="D93" s="280">
        <v>186.78333333333333</v>
      </c>
      <c r="E93" s="280">
        <v>182.26666666666665</v>
      </c>
      <c r="F93" s="280">
        <v>179.13333333333333</v>
      </c>
      <c r="G93" s="280">
        <v>174.61666666666665</v>
      </c>
      <c r="H93" s="280">
        <v>189.91666666666666</v>
      </c>
      <c r="I93" s="280">
        <v>194.43333333333337</v>
      </c>
      <c r="J93" s="280">
        <v>197.56666666666666</v>
      </c>
      <c r="K93" s="278">
        <v>191.3</v>
      </c>
      <c r="L93" s="278">
        <v>183.65</v>
      </c>
      <c r="M93" s="278">
        <v>0.48726000000000003</v>
      </c>
    </row>
    <row r="94" spans="1:13" s="16" customFormat="1">
      <c r="A94" s="269">
        <v>84</v>
      </c>
      <c r="B94" s="278" t="s">
        <v>339</v>
      </c>
      <c r="C94" s="279">
        <v>216</v>
      </c>
      <c r="D94" s="280">
        <v>216.86666666666665</v>
      </c>
      <c r="E94" s="280">
        <v>214.33333333333329</v>
      </c>
      <c r="F94" s="280">
        <v>212.66666666666663</v>
      </c>
      <c r="G94" s="280">
        <v>210.13333333333327</v>
      </c>
      <c r="H94" s="280">
        <v>218.5333333333333</v>
      </c>
      <c r="I94" s="280">
        <v>221.06666666666666</v>
      </c>
      <c r="J94" s="280">
        <v>222.73333333333332</v>
      </c>
      <c r="K94" s="278">
        <v>219.4</v>
      </c>
      <c r="L94" s="278">
        <v>215.2</v>
      </c>
      <c r="M94" s="278">
        <v>1.3737200000000001</v>
      </c>
    </row>
    <row r="95" spans="1:13" s="16" customFormat="1">
      <c r="A95" s="269">
        <v>85</v>
      </c>
      <c r="B95" s="278" t="s">
        <v>337</v>
      </c>
      <c r="C95" s="279">
        <v>749.45</v>
      </c>
      <c r="D95" s="280">
        <v>753.85</v>
      </c>
      <c r="E95" s="280">
        <v>737.7</v>
      </c>
      <c r="F95" s="280">
        <v>725.95</v>
      </c>
      <c r="G95" s="280">
        <v>709.80000000000007</v>
      </c>
      <c r="H95" s="280">
        <v>765.6</v>
      </c>
      <c r="I95" s="280">
        <v>781.74999999999989</v>
      </c>
      <c r="J95" s="280">
        <v>793.5</v>
      </c>
      <c r="K95" s="278">
        <v>770</v>
      </c>
      <c r="L95" s="278">
        <v>742.1</v>
      </c>
      <c r="M95" s="278">
        <v>1.5141</v>
      </c>
    </row>
    <row r="96" spans="1:13" s="16" customFormat="1">
      <c r="A96" s="269">
        <v>86</v>
      </c>
      <c r="B96" s="278" t="s">
        <v>338</v>
      </c>
      <c r="C96" s="279">
        <v>14.6</v>
      </c>
      <c r="D96" s="280">
        <v>14.683333333333332</v>
      </c>
      <c r="E96" s="280">
        <v>14.066666666666663</v>
      </c>
      <c r="F96" s="280">
        <v>13.533333333333331</v>
      </c>
      <c r="G96" s="280">
        <v>12.916666666666663</v>
      </c>
      <c r="H96" s="280">
        <v>15.216666666666663</v>
      </c>
      <c r="I96" s="280">
        <v>15.833333333333334</v>
      </c>
      <c r="J96" s="280">
        <v>16.366666666666664</v>
      </c>
      <c r="K96" s="278">
        <v>15.3</v>
      </c>
      <c r="L96" s="278">
        <v>14.15</v>
      </c>
      <c r="M96" s="278">
        <v>7.9869599999999998</v>
      </c>
    </row>
    <row r="97" spans="1:13" s="16" customFormat="1">
      <c r="A97" s="269">
        <v>87</v>
      </c>
      <c r="B97" s="278" t="s">
        <v>340</v>
      </c>
      <c r="C97" s="279">
        <v>108.05</v>
      </c>
      <c r="D97" s="280">
        <v>108.89999999999999</v>
      </c>
      <c r="E97" s="280">
        <v>104.84999999999998</v>
      </c>
      <c r="F97" s="280">
        <v>101.64999999999999</v>
      </c>
      <c r="G97" s="280">
        <v>97.59999999999998</v>
      </c>
      <c r="H97" s="280">
        <v>112.09999999999998</v>
      </c>
      <c r="I97" s="280">
        <v>116.14999999999999</v>
      </c>
      <c r="J97" s="280">
        <v>119.34999999999998</v>
      </c>
      <c r="K97" s="278">
        <v>112.95</v>
      </c>
      <c r="L97" s="278">
        <v>105.7</v>
      </c>
      <c r="M97" s="278">
        <v>1.9944500000000001</v>
      </c>
    </row>
    <row r="98" spans="1:13" s="16" customFormat="1">
      <c r="A98" s="269">
        <v>88</v>
      </c>
      <c r="B98" s="278" t="s">
        <v>341</v>
      </c>
      <c r="C98" s="279">
        <v>2158.5</v>
      </c>
      <c r="D98" s="280">
        <v>2167.9333333333334</v>
      </c>
      <c r="E98" s="280">
        <v>2131.8666666666668</v>
      </c>
      <c r="F98" s="280">
        <v>2105.2333333333336</v>
      </c>
      <c r="G98" s="280">
        <v>2069.166666666667</v>
      </c>
      <c r="H98" s="280">
        <v>2194.5666666666666</v>
      </c>
      <c r="I98" s="280">
        <v>2230.6333333333332</v>
      </c>
      <c r="J98" s="280">
        <v>2257.2666666666664</v>
      </c>
      <c r="K98" s="278">
        <v>2204</v>
      </c>
      <c r="L98" s="278">
        <v>2141.3000000000002</v>
      </c>
      <c r="M98" s="278">
        <v>2.0889999999999999E-2</v>
      </c>
    </row>
    <row r="99" spans="1:13" s="16" customFormat="1">
      <c r="A99" s="269">
        <v>89</v>
      </c>
      <c r="B99" s="278" t="s">
        <v>82</v>
      </c>
      <c r="C99" s="279">
        <v>635.85</v>
      </c>
      <c r="D99" s="280">
        <v>643.13333333333333</v>
      </c>
      <c r="E99" s="280">
        <v>621.76666666666665</v>
      </c>
      <c r="F99" s="280">
        <v>607.68333333333328</v>
      </c>
      <c r="G99" s="280">
        <v>586.31666666666661</v>
      </c>
      <c r="H99" s="280">
        <v>657.2166666666667</v>
      </c>
      <c r="I99" s="280">
        <v>678.58333333333326</v>
      </c>
      <c r="J99" s="280">
        <v>692.66666666666674</v>
      </c>
      <c r="K99" s="278">
        <v>664.5</v>
      </c>
      <c r="L99" s="278">
        <v>629.04999999999995</v>
      </c>
      <c r="M99" s="278">
        <v>8.3868200000000002</v>
      </c>
    </row>
    <row r="100" spans="1:13" s="16" customFormat="1">
      <c r="A100" s="269">
        <v>90</v>
      </c>
      <c r="B100" s="278" t="s">
        <v>335</v>
      </c>
      <c r="C100" s="279">
        <v>138.65</v>
      </c>
      <c r="D100" s="280">
        <v>139.55000000000001</v>
      </c>
      <c r="E100" s="280">
        <v>135.15000000000003</v>
      </c>
      <c r="F100" s="280">
        <v>131.65000000000003</v>
      </c>
      <c r="G100" s="280">
        <v>127.25000000000006</v>
      </c>
      <c r="H100" s="280">
        <v>143.05000000000001</v>
      </c>
      <c r="I100" s="280">
        <v>147.44999999999999</v>
      </c>
      <c r="J100" s="280">
        <v>150.94999999999999</v>
      </c>
      <c r="K100" s="278">
        <v>143.94999999999999</v>
      </c>
      <c r="L100" s="278">
        <v>136.05000000000001</v>
      </c>
      <c r="M100" s="278">
        <v>1.7891600000000001</v>
      </c>
    </row>
    <row r="101" spans="1:13">
      <c r="A101" s="269">
        <v>91</v>
      </c>
      <c r="B101" s="278" t="s">
        <v>342</v>
      </c>
      <c r="C101" s="279">
        <v>131</v>
      </c>
      <c r="D101" s="280">
        <v>130.11666666666667</v>
      </c>
      <c r="E101" s="280">
        <v>126.48333333333335</v>
      </c>
      <c r="F101" s="280">
        <v>121.96666666666667</v>
      </c>
      <c r="G101" s="280">
        <v>118.33333333333334</v>
      </c>
      <c r="H101" s="280">
        <v>134.63333333333335</v>
      </c>
      <c r="I101" s="280">
        <v>138.26666666666668</v>
      </c>
      <c r="J101" s="280">
        <v>142.78333333333336</v>
      </c>
      <c r="K101" s="278">
        <v>133.75</v>
      </c>
      <c r="L101" s="278">
        <v>125.6</v>
      </c>
      <c r="M101" s="278">
        <v>0.93415999999999999</v>
      </c>
    </row>
    <row r="102" spans="1:13">
      <c r="A102" s="269">
        <v>92</v>
      </c>
      <c r="B102" s="278" t="s">
        <v>343</v>
      </c>
      <c r="C102" s="279">
        <v>128.65</v>
      </c>
      <c r="D102" s="280">
        <v>128.95000000000002</v>
      </c>
      <c r="E102" s="280">
        <v>127.95000000000005</v>
      </c>
      <c r="F102" s="280">
        <v>127.25000000000003</v>
      </c>
      <c r="G102" s="280">
        <v>126.25000000000006</v>
      </c>
      <c r="H102" s="280">
        <v>129.65000000000003</v>
      </c>
      <c r="I102" s="280">
        <v>130.64999999999998</v>
      </c>
      <c r="J102" s="280">
        <v>131.35000000000002</v>
      </c>
      <c r="K102" s="278">
        <v>129.94999999999999</v>
      </c>
      <c r="L102" s="278">
        <v>128.25</v>
      </c>
      <c r="M102" s="278">
        <v>3.0018099999999999</v>
      </c>
    </row>
    <row r="103" spans="1:13">
      <c r="A103" s="269">
        <v>93</v>
      </c>
      <c r="B103" s="278" t="s">
        <v>344</v>
      </c>
      <c r="C103" s="279">
        <v>58.4</v>
      </c>
      <c r="D103" s="280">
        <v>58.766666666666673</v>
      </c>
      <c r="E103" s="280">
        <v>57.833333333333343</v>
      </c>
      <c r="F103" s="280">
        <v>57.266666666666673</v>
      </c>
      <c r="G103" s="280">
        <v>56.333333333333343</v>
      </c>
      <c r="H103" s="280">
        <v>59.333333333333343</v>
      </c>
      <c r="I103" s="280">
        <v>60.266666666666666</v>
      </c>
      <c r="J103" s="280">
        <v>60.833333333333343</v>
      </c>
      <c r="K103" s="278">
        <v>59.7</v>
      </c>
      <c r="L103" s="278">
        <v>58.2</v>
      </c>
      <c r="M103" s="278">
        <v>2.35202</v>
      </c>
    </row>
    <row r="104" spans="1:13">
      <c r="A104" s="269">
        <v>94</v>
      </c>
      <c r="B104" s="278" t="s">
        <v>83</v>
      </c>
      <c r="C104" s="279">
        <v>148.85</v>
      </c>
      <c r="D104" s="280">
        <v>149.93333333333331</v>
      </c>
      <c r="E104" s="280">
        <v>143.91666666666663</v>
      </c>
      <c r="F104" s="280">
        <v>138.98333333333332</v>
      </c>
      <c r="G104" s="280">
        <v>132.96666666666664</v>
      </c>
      <c r="H104" s="280">
        <v>154.86666666666662</v>
      </c>
      <c r="I104" s="280">
        <v>160.88333333333333</v>
      </c>
      <c r="J104" s="280">
        <v>165.81666666666661</v>
      </c>
      <c r="K104" s="278">
        <v>155.94999999999999</v>
      </c>
      <c r="L104" s="278">
        <v>145</v>
      </c>
      <c r="M104" s="278">
        <v>155.93429</v>
      </c>
    </row>
    <row r="105" spans="1:13">
      <c r="A105" s="269">
        <v>95</v>
      </c>
      <c r="B105" s="278" t="s">
        <v>345</v>
      </c>
      <c r="C105" s="279">
        <v>278.10000000000002</v>
      </c>
      <c r="D105" s="280">
        <v>279.55</v>
      </c>
      <c r="E105" s="280">
        <v>269.10000000000002</v>
      </c>
      <c r="F105" s="280">
        <v>260.10000000000002</v>
      </c>
      <c r="G105" s="280">
        <v>249.65000000000003</v>
      </c>
      <c r="H105" s="280">
        <v>288.55</v>
      </c>
      <c r="I105" s="280">
        <v>298.99999999999994</v>
      </c>
      <c r="J105" s="280">
        <v>308</v>
      </c>
      <c r="K105" s="278">
        <v>290</v>
      </c>
      <c r="L105" s="278">
        <v>270.55</v>
      </c>
      <c r="M105" s="278">
        <v>0.29143000000000002</v>
      </c>
    </row>
    <row r="106" spans="1:13">
      <c r="A106" s="269">
        <v>96</v>
      </c>
      <c r="B106" s="278" t="s">
        <v>84</v>
      </c>
      <c r="C106" s="279">
        <v>589.54999999999995</v>
      </c>
      <c r="D106" s="280">
        <v>592.94999999999993</v>
      </c>
      <c r="E106" s="280">
        <v>584.09999999999991</v>
      </c>
      <c r="F106" s="280">
        <v>578.65</v>
      </c>
      <c r="G106" s="280">
        <v>569.79999999999995</v>
      </c>
      <c r="H106" s="280">
        <v>598.39999999999986</v>
      </c>
      <c r="I106" s="280">
        <v>607.25</v>
      </c>
      <c r="J106" s="280">
        <v>612.69999999999982</v>
      </c>
      <c r="K106" s="278">
        <v>601.79999999999995</v>
      </c>
      <c r="L106" s="278">
        <v>587.5</v>
      </c>
      <c r="M106" s="278">
        <v>46.208710000000004</v>
      </c>
    </row>
    <row r="107" spans="1:13">
      <c r="A107" s="269">
        <v>97</v>
      </c>
      <c r="B107" s="278" t="s">
        <v>85</v>
      </c>
      <c r="C107" s="279">
        <v>130.80000000000001</v>
      </c>
      <c r="D107" s="280">
        <v>131.26666666666668</v>
      </c>
      <c r="E107" s="280">
        <v>129.53333333333336</v>
      </c>
      <c r="F107" s="280">
        <v>128.26666666666668</v>
      </c>
      <c r="G107" s="280">
        <v>126.53333333333336</v>
      </c>
      <c r="H107" s="280">
        <v>132.53333333333336</v>
      </c>
      <c r="I107" s="280">
        <v>134.26666666666665</v>
      </c>
      <c r="J107" s="280">
        <v>135.53333333333336</v>
      </c>
      <c r="K107" s="278">
        <v>133</v>
      </c>
      <c r="L107" s="278">
        <v>130</v>
      </c>
      <c r="M107" s="278">
        <v>108.60354</v>
      </c>
    </row>
    <row r="108" spans="1:13">
      <c r="A108" s="269">
        <v>98</v>
      </c>
      <c r="B108" s="286" t="s">
        <v>346</v>
      </c>
      <c r="C108" s="279">
        <v>232.5</v>
      </c>
      <c r="D108" s="280">
        <v>233.93333333333331</v>
      </c>
      <c r="E108" s="280">
        <v>230.31666666666661</v>
      </c>
      <c r="F108" s="280">
        <v>228.1333333333333</v>
      </c>
      <c r="G108" s="280">
        <v>224.51666666666659</v>
      </c>
      <c r="H108" s="280">
        <v>236.11666666666662</v>
      </c>
      <c r="I108" s="280">
        <v>239.73333333333335</v>
      </c>
      <c r="J108" s="280">
        <v>241.91666666666663</v>
      </c>
      <c r="K108" s="278">
        <v>237.55</v>
      </c>
      <c r="L108" s="278">
        <v>231.75</v>
      </c>
      <c r="M108" s="278">
        <v>0.90320999999999996</v>
      </c>
    </row>
    <row r="109" spans="1:13">
      <c r="A109" s="269">
        <v>99</v>
      </c>
      <c r="B109" s="278" t="s">
        <v>86</v>
      </c>
      <c r="C109" s="279">
        <v>1300.9000000000001</v>
      </c>
      <c r="D109" s="280">
        <v>1308.9666666666667</v>
      </c>
      <c r="E109" s="280">
        <v>1278.9333333333334</v>
      </c>
      <c r="F109" s="280">
        <v>1256.9666666666667</v>
      </c>
      <c r="G109" s="280">
        <v>1226.9333333333334</v>
      </c>
      <c r="H109" s="280">
        <v>1330.9333333333334</v>
      </c>
      <c r="I109" s="280">
        <v>1360.9666666666667</v>
      </c>
      <c r="J109" s="280">
        <v>1382.9333333333334</v>
      </c>
      <c r="K109" s="278">
        <v>1339</v>
      </c>
      <c r="L109" s="278">
        <v>1287</v>
      </c>
      <c r="M109" s="278">
        <v>13.55414</v>
      </c>
    </row>
    <row r="110" spans="1:13">
      <c r="A110" s="269">
        <v>100</v>
      </c>
      <c r="B110" s="278" t="s">
        <v>87</v>
      </c>
      <c r="C110" s="279">
        <v>359.4</v>
      </c>
      <c r="D110" s="280">
        <v>357.16666666666669</v>
      </c>
      <c r="E110" s="280">
        <v>347.48333333333335</v>
      </c>
      <c r="F110" s="280">
        <v>335.56666666666666</v>
      </c>
      <c r="G110" s="280">
        <v>325.88333333333333</v>
      </c>
      <c r="H110" s="280">
        <v>369.08333333333337</v>
      </c>
      <c r="I110" s="280">
        <v>378.76666666666665</v>
      </c>
      <c r="J110" s="280">
        <v>390.68333333333339</v>
      </c>
      <c r="K110" s="278">
        <v>366.85</v>
      </c>
      <c r="L110" s="278">
        <v>345.25</v>
      </c>
      <c r="M110" s="278">
        <v>12.08483</v>
      </c>
    </row>
    <row r="111" spans="1:13">
      <c r="A111" s="269">
        <v>101</v>
      </c>
      <c r="B111" s="278" t="s">
        <v>237</v>
      </c>
      <c r="C111" s="279">
        <v>608.04999999999995</v>
      </c>
      <c r="D111" s="280">
        <v>604.65</v>
      </c>
      <c r="E111" s="280">
        <v>595.4</v>
      </c>
      <c r="F111" s="280">
        <v>582.75</v>
      </c>
      <c r="G111" s="280">
        <v>573.5</v>
      </c>
      <c r="H111" s="280">
        <v>617.29999999999995</v>
      </c>
      <c r="I111" s="280">
        <v>626.54999999999995</v>
      </c>
      <c r="J111" s="280">
        <v>639.19999999999993</v>
      </c>
      <c r="K111" s="278">
        <v>613.9</v>
      </c>
      <c r="L111" s="278">
        <v>592</v>
      </c>
      <c r="M111" s="278">
        <v>1.74102</v>
      </c>
    </row>
    <row r="112" spans="1:13">
      <c r="A112" s="269">
        <v>102</v>
      </c>
      <c r="B112" s="278" t="s">
        <v>347</v>
      </c>
      <c r="C112" s="279">
        <v>447.15</v>
      </c>
      <c r="D112" s="280">
        <v>449.71666666666664</v>
      </c>
      <c r="E112" s="280">
        <v>437.48333333333329</v>
      </c>
      <c r="F112" s="280">
        <v>427.81666666666666</v>
      </c>
      <c r="G112" s="280">
        <v>415.58333333333331</v>
      </c>
      <c r="H112" s="280">
        <v>459.38333333333327</v>
      </c>
      <c r="I112" s="280">
        <v>471.61666666666662</v>
      </c>
      <c r="J112" s="280">
        <v>481.28333333333325</v>
      </c>
      <c r="K112" s="278">
        <v>461.95</v>
      </c>
      <c r="L112" s="278">
        <v>440.05</v>
      </c>
      <c r="M112" s="278">
        <v>0.44740000000000002</v>
      </c>
    </row>
    <row r="113" spans="1:13">
      <c r="A113" s="269">
        <v>103</v>
      </c>
      <c r="B113" s="278" t="s">
        <v>332</v>
      </c>
      <c r="C113" s="279">
        <v>1454.25</v>
      </c>
      <c r="D113" s="280">
        <v>1452.7333333333333</v>
      </c>
      <c r="E113" s="280">
        <v>1433.5166666666667</v>
      </c>
      <c r="F113" s="280">
        <v>1412.7833333333333</v>
      </c>
      <c r="G113" s="280">
        <v>1393.5666666666666</v>
      </c>
      <c r="H113" s="280">
        <v>1473.4666666666667</v>
      </c>
      <c r="I113" s="280">
        <v>1492.6833333333334</v>
      </c>
      <c r="J113" s="280">
        <v>1513.4166666666667</v>
      </c>
      <c r="K113" s="278">
        <v>1471.95</v>
      </c>
      <c r="L113" s="278">
        <v>1432</v>
      </c>
      <c r="M113" s="278">
        <v>0.10315000000000001</v>
      </c>
    </row>
    <row r="114" spans="1:13">
      <c r="A114" s="269">
        <v>104</v>
      </c>
      <c r="B114" s="278" t="s">
        <v>238</v>
      </c>
      <c r="C114" s="279">
        <v>207.75</v>
      </c>
      <c r="D114" s="280">
        <v>207.15</v>
      </c>
      <c r="E114" s="280">
        <v>204.75</v>
      </c>
      <c r="F114" s="280">
        <v>201.75</v>
      </c>
      <c r="G114" s="280">
        <v>199.35</v>
      </c>
      <c r="H114" s="280">
        <v>210.15</v>
      </c>
      <c r="I114" s="280">
        <v>212.55000000000004</v>
      </c>
      <c r="J114" s="280">
        <v>215.55</v>
      </c>
      <c r="K114" s="278">
        <v>209.55</v>
      </c>
      <c r="L114" s="278">
        <v>204.15</v>
      </c>
      <c r="M114" s="278">
        <v>5.5529900000000003</v>
      </c>
    </row>
    <row r="115" spans="1:13">
      <c r="A115" s="269">
        <v>105</v>
      </c>
      <c r="B115" s="278" t="s">
        <v>236</v>
      </c>
      <c r="C115" s="279">
        <v>139.85</v>
      </c>
      <c r="D115" s="280">
        <v>141.16666666666666</v>
      </c>
      <c r="E115" s="280">
        <v>138.0333333333333</v>
      </c>
      <c r="F115" s="280">
        <v>136.21666666666664</v>
      </c>
      <c r="G115" s="280">
        <v>133.08333333333329</v>
      </c>
      <c r="H115" s="280">
        <v>142.98333333333332</v>
      </c>
      <c r="I115" s="280">
        <v>146.1166666666667</v>
      </c>
      <c r="J115" s="280">
        <v>147.93333333333334</v>
      </c>
      <c r="K115" s="278">
        <v>144.30000000000001</v>
      </c>
      <c r="L115" s="278">
        <v>139.35</v>
      </c>
      <c r="M115" s="278">
        <v>15.55335</v>
      </c>
    </row>
    <row r="116" spans="1:13">
      <c r="A116" s="269">
        <v>106</v>
      </c>
      <c r="B116" s="278" t="s">
        <v>88</v>
      </c>
      <c r="C116" s="279">
        <v>358.25</v>
      </c>
      <c r="D116" s="280">
        <v>362.7</v>
      </c>
      <c r="E116" s="280">
        <v>350.54999999999995</v>
      </c>
      <c r="F116" s="280">
        <v>342.84999999999997</v>
      </c>
      <c r="G116" s="280">
        <v>330.69999999999993</v>
      </c>
      <c r="H116" s="280">
        <v>370.4</v>
      </c>
      <c r="I116" s="280">
        <v>382.54999999999995</v>
      </c>
      <c r="J116" s="280">
        <v>390.25</v>
      </c>
      <c r="K116" s="278">
        <v>374.85</v>
      </c>
      <c r="L116" s="278">
        <v>355</v>
      </c>
      <c r="M116" s="278">
        <v>10.13292</v>
      </c>
    </row>
    <row r="117" spans="1:13">
      <c r="A117" s="269">
        <v>107</v>
      </c>
      <c r="B117" s="278" t="s">
        <v>348</v>
      </c>
      <c r="C117" s="279">
        <v>231.65</v>
      </c>
      <c r="D117" s="280">
        <v>233.6</v>
      </c>
      <c r="E117" s="280">
        <v>223.2</v>
      </c>
      <c r="F117" s="280">
        <v>214.75</v>
      </c>
      <c r="G117" s="280">
        <v>204.35</v>
      </c>
      <c r="H117" s="280">
        <v>242.04999999999998</v>
      </c>
      <c r="I117" s="280">
        <v>252.45000000000002</v>
      </c>
      <c r="J117" s="280">
        <v>260.89999999999998</v>
      </c>
      <c r="K117" s="278">
        <v>244</v>
      </c>
      <c r="L117" s="278">
        <v>225.15</v>
      </c>
      <c r="M117" s="278">
        <v>19.513719999999999</v>
      </c>
    </row>
    <row r="118" spans="1:13">
      <c r="A118" s="269">
        <v>108</v>
      </c>
      <c r="B118" s="278" t="s">
        <v>89</v>
      </c>
      <c r="C118" s="279">
        <v>441.9</v>
      </c>
      <c r="D118" s="280">
        <v>446.13333333333338</v>
      </c>
      <c r="E118" s="280">
        <v>435.76666666666677</v>
      </c>
      <c r="F118" s="280">
        <v>429.63333333333338</v>
      </c>
      <c r="G118" s="280">
        <v>419.26666666666677</v>
      </c>
      <c r="H118" s="280">
        <v>452.26666666666677</v>
      </c>
      <c r="I118" s="280">
        <v>462.63333333333344</v>
      </c>
      <c r="J118" s="280">
        <v>468.76666666666677</v>
      </c>
      <c r="K118" s="278">
        <v>456.5</v>
      </c>
      <c r="L118" s="278">
        <v>440</v>
      </c>
      <c r="M118" s="278">
        <v>33.568150000000003</v>
      </c>
    </row>
    <row r="119" spans="1:13">
      <c r="A119" s="269">
        <v>109</v>
      </c>
      <c r="B119" s="278" t="s">
        <v>239</v>
      </c>
      <c r="C119" s="279">
        <v>509.95</v>
      </c>
      <c r="D119" s="280">
        <v>510.13333333333338</v>
      </c>
      <c r="E119" s="280">
        <v>505.31666666666672</v>
      </c>
      <c r="F119" s="280">
        <v>500.68333333333334</v>
      </c>
      <c r="G119" s="280">
        <v>495.86666666666667</v>
      </c>
      <c r="H119" s="280">
        <v>514.76666666666677</v>
      </c>
      <c r="I119" s="280">
        <v>519.58333333333348</v>
      </c>
      <c r="J119" s="280">
        <v>524.21666666666681</v>
      </c>
      <c r="K119" s="278">
        <v>514.95000000000005</v>
      </c>
      <c r="L119" s="278">
        <v>505.5</v>
      </c>
      <c r="M119" s="278">
        <v>10.423159999999999</v>
      </c>
    </row>
    <row r="120" spans="1:13">
      <c r="A120" s="269">
        <v>110</v>
      </c>
      <c r="B120" s="278" t="s">
        <v>349</v>
      </c>
      <c r="C120" s="279">
        <v>70</v>
      </c>
      <c r="D120" s="280">
        <v>70.416666666666671</v>
      </c>
      <c r="E120" s="280">
        <v>68.833333333333343</v>
      </c>
      <c r="F120" s="280">
        <v>67.666666666666671</v>
      </c>
      <c r="G120" s="280">
        <v>66.083333333333343</v>
      </c>
      <c r="H120" s="280">
        <v>71.583333333333343</v>
      </c>
      <c r="I120" s="280">
        <v>73.166666666666686</v>
      </c>
      <c r="J120" s="280">
        <v>74.333333333333343</v>
      </c>
      <c r="K120" s="278">
        <v>72</v>
      </c>
      <c r="L120" s="278">
        <v>69.25</v>
      </c>
      <c r="M120" s="278">
        <v>0.96335000000000004</v>
      </c>
    </row>
    <row r="121" spans="1:13">
      <c r="A121" s="269">
        <v>111</v>
      </c>
      <c r="B121" s="278" t="s">
        <v>356</v>
      </c>
      <c r="C121" s="279">
        <v>236.85</v>
      </c>
      <c r="D121" s="280">
        <v>238.41666666666666</v>
      </c>
      <c r="E121" s="280">
        <v>233.93333333333331</v>
      </c>
      <c r="F121" s="280">
        <v>231.01666666666665</v>
      </c>
      <c r="G121" s="280">
        <v>226.5333333333333</v>
      </c>
      <c r="H121" s="280">
        <v>241.33333333333331</v>
      </c>
      <c r="I121" s="280">
        <v>245.81666666666666</v>
      </c>
      <c r="J121" s="280">
        <v>248.73333333333332</v>
      </c>
      <c r="K121" s="278">
        <v>242.9</v>
      </c>
      <c r="L121" s="278">
        <v>235.5</v>
      </c>
      <c r="M121" s="278">
        <v>1.44997</v>
      </c>
    </row>
    <row r="122" spans="1:13">
      <c r="A122" s="269">
        <v>112</v>
      </c>
      <c r="B122" s="278" t="s">
        <v>357</v>
      </c>
      <c r="C122" s="279">
        <v>76.7</v>
      </c>
      <c r="D122" s="280">
        <v>76.3</v>
      </c>
      <c r="E122" s="280">
        <v>72.899999999999991</v>
      </c>
      <c r="F122" s="280">
        <v>69.099999999999994</v>
      </c>
      <c r="G122" s="280">
        <v>65.699999999999989</v>
      </c>
      <c r="H122" s="280">
        <v>80.099999999999994</v>
      </c>
      <c r="I122" s="280">
        <v>83.5</v>
      </c>
      <c r="J122" s="280">
        <v>87.3</v>
      </c>
      <c r="K122" s="278">
        <v>79.7</v>
      </c>
      <c r="L122" s="278">
        <v>72.5</v>
      </c>
      <c r="M122" s="278">
        <v>1.2769900000000001</v>
      </c>
    </row>
    <row r="123" spans="1:13">
      <c r="A123" s="269">
        <v>113</v>
      </c>
      <c r="B123" s="278" t="s">
        <v>350</v>
      </c>
      <c r="C123" s="279">
        <v>68.8</v>
      </c>
      <c r="D123" s="280">
        <v>70.5</v>
      </c>
      <c r="E123" s="280">
        <v>66.3</v>
      </c>
      <c r="F123" s="280">
        <v>63.8</v>
      </c>
      <c r="G123" s="280">
        <v>59.599999999999994</v>
      </c>
      <c r="H123" s="280">
        <v>73</v>
      </c>
      <c r="I123" s="280">
        <v>77.199999999999989</v>
      </c>
      <c r="J123" s="280">
        <v>79.7</v>
      </c>
      <c r="K123" s="278">
        <v>74.7</v>
      </c>
      <c r="L123" s="278">
        <v>68</v>
      </c>
      <c r="M123" s="278">
        <v>59.27543</v>
      </c>
    </row>
    <row r="124" spans="1:13">
      <c r="A124" s="269">
        <v>114</v>
      </c>
      <c r="B124" s="278" t="s">
        <v>351</v>
      </c>
      <c r="C124" s="279">
        <v>255.55</v>
      </c>
      <c r="D124" s="280">
        <v>256.98333333333329</v>
      </c>
      <c r="E124" s="280">
        <v>250.96666666666658</v>
      </c>
      <c r="F124" s="280">
        <v>246.3833333333333</v>
      </c>
      <c r="G124" s="280">
        <v>240.36666666666659</v>
      </c>
      <c r="H124" s="280">
        <v>261.56666666666661</v>
      </c>
      <c r="I124" s="280">
        <v>267.58333333333337</v>
      </c>
      <c r="J124" s="280">
        <v>272.16666666666657</v>
      </c>
      <c r="K124" s="278">
        <v>263</v>
      </c>
      <c r="L124" s="278">
        <v>252.4</v>
      </c>
      <c r="M124" s="278">
        <v>0.52505999999999997</v>
      </c>
    </row>
    <row r="125" spans="1:13">
      <c r="A125" s="269">
        <v>115</v>
      </c>
      <c r="B125" s="278" t="s">
        <v>352</v>
      </c>
      <c r="C125" s="279">
        <v>552.79999999999995</v>
      </c>
      <c r="D125" s="280">
        <v>540.93333333333328</v>
      </c>
      <c r="E125" s="280">
        <v>524.06666666666661</v>
      </c>
      <c r="F125" s="280">
        <v>495.33333333333337</v>
      </c>
      <c r="G125" s="280">
        <v>478.4666666666667</v>
      </c>
      <c r="H125" s="280">
        <v>569.66666666666652</v>
      </c>
      <c r="I125" s="280">
        <v>586.53333333333308</v>
      </c>
      <c r="J125" s="280">
        <v>615.26666666666642</v>
      </c>
      <c r="K125" s="278">
        <v>557.79999999999995</v>
      </c>
      <c r="L125" s="278">
        <v>512.20000000000005</v>
      </c>
      <c r="M125" s="278">
        <v>30.96707</v>
      </c>
    </row>
    <row r="126" spans="1:13">
      <c r="A126" s="269">
        <v>116</v>
      </c>
      <c r="B126" s="278" t="s">
        <v>353</v>
      </c>
      <c r="C126" s="279">
        <v>67.849999999999994</v>
      </c>
      <c r="D126" s="280">
        <v>67.816666666666677</v>
      </c>
      <c r="E126" s="280">
        <v>66.433333333333351</v>
      </c>
      <c r="F126" s="280">
        <v>65.01666666666668</v>
      </c>
      <c r="G126" s="280">
        <v>63.633333333333354</v>
      </c>
      <c r="H126" s="280">
        <v>69.233333333333348</v>
      </c>
      <c r="I126" s="280">
        <v>70.616666666666674</v>
      </c>
      <c r="J126" s="280">
        <v>72.033333333333346</v>
      </c>
      <c r="K126" s="278">
        <v>69.2</v>
      </c>
      <c r="L126" s="278">
        <v>66.400000000000006</v>
      </c>
      <c r="M126" s="278">
        <v>21.15662</v>
      </c>
    </row>
    <row r="127" spans="1:13">
      <c r="A127" s="269">
        <v>117</v>
      </c>
      <c r="B127" s="278" t="s">
        <v>355</v>
      </c>
      <c r="C127" s="279">
        <v>11.5</v>
      </c>
      <c r="D127" s="280">
        <v>11.616666666666667</v>
      </c>
      <c r="E127" s="280">
        <v>11.233333333333334</v>
      </c>
      <c r="F127" s="280">
        <v>10.966666666666667</v>
      </c>
      <c r="G127" s="280">
        <v>10.583333333333334</v>
      </c>
      <c r="H127" s="280">
        <v>11.883333333333335</v>
      </c>
      <c r="I127" s="280">
        <v>12.266666666666667</v>
      </c>
      <c r="J127" s="280">
        <v>12.533333333333335</v>
      </c>
      <c r="K127" s="278">
        <v>12</v>
      </c>
      <c r="L127" s="278">
        <v>11.35</v>
      </c>
      <c r="M127" s="278">
        <v>10.97892</v>
      </c>
    </row>
    <row r="128" spans="1:13">
      <c r="A128" s="269">
        <v>118</v>
      </c>
      <c r="B128" s="278" t="s">
        <v>91</v>
      </c>
      <c r="C128" s="279">
        <v>4.8</v>
      </c>
      <c r="D128" s="280">
        <v>4.7833333333333332</v>
      </c>
      <c r="E128" s="280">
        <v>4.7666666666666666</v>
      </c>
      <c r="F128" s="280">
        <v>4.7333333333333334</v>
      </c>
      <c r="G128" s="280">
        <v>4.7166666666666668</v>
      </c>
      <c r="H128" s="280">
        <v>4.8166666666666664</v>
      </c>
      <c r="I128" s="280">
        <v>4.8333333333333321</v>
      </c>
      <c r="J128" s="280">
        <v>4.8666666666666663</v>
      </c>
      <c r="K128" s="278">
        <v>4.8</v>
      </c>
      <c r="L128" s="278">
        <v>4.75</v>
      </c>
      <c r="M128" s="278">
        <v>11.13138</v>
      </c>
    </row>
    <row r="129" spans="1:13">
      <c r="A129" s="269">
        <v>119</v>
      </c>
      <c r="B129" s="278" t="s">
        <v>92</v>
      </c>
      <c r="C129" s="279">
        <v>2258.85</v>
      </c>
      <c r="D129" s="280">
        <v>2265.2833333333333</v>
      </c>
      <c r="E129" s="280">
        <v>2220.5666666666666</v>
      </c>
      <c r="F129" s="280">
        <v>2182.2833333333333</v>
      </c>
      <c r="G129" s="280">
        <v>2137.5666666666666</v>
      </c>
      <c r="H129" s="280">
        <v>2303.5666666666666</v>
      </c>
      <c r="I129" s="280">
        <v>2348.2833333333328</v>
      </c>
      <c r="J129" s="280">
        <v>2386.5666666666666</v>
      </c>
      <c r="K129" s="278">
        <v>2310</v>
      </c>
      <c r="L129" s="278">
        <v>2227</v>
      </c>
      <c r="M129" s="278">
        <v>4.9854000000000003</v>
      </c>
    </row>
    <row r="130" spans="1:13">
      <c r="A130" s="269">
        <v>120</v>
      </c>
      <c r="B130" s="278" t="s">
        <v>358</v>
      </c>
      <c r="C130" s="279">
        <v>4352.45</v>
      </c>
      <c r="D130" s="280">
        <v>4386.8500000000004</v>
      </c>
      <c r="E130" s="280">
        <v>4285.7000000000007</v>
      </c>
      <c r="F130" s="280">
        <v>4218.9500000000007</v>
      </c>
      <c r="G130" s="280">
        <v>4117.8000000000011</v>
      </c>
      <c r="H130" s="280">
        <v>4453.6000000000004</v>
      </c>
      <c r="I130" s="280">
        <v>4554.75</v>
      </c>
      <c r="J130" s="280">
        <v>4621.5</v>
      </c>
      <c r="K130" s="278">
        <v>4488</v>
      </c>
      <c r="L130" s="278">
        <v>4320.1000000000004</v>
      </c>
      <c r="M130" s="278">
        <v>0.39196999999999999</v>
      </c>
    </row>
    <row r="131" spans="1:13">
      <c r="A131" s="269">
        <v>121</v>
      </c>
      <c r="B131" s="278" t="s">
        <v>94</v>
      </c>
      <c r="C131" s="279">
        <v>129.15</v>
      </c>
      <c r="D131" s="280">
        <v>130.36666666666667</v>
      </c>
      <c r="E131" s="280">
        <v>127.38333333333335</v>
      </c>
      <c r="F131" s="280">
        <v>125.61666666666667</v>
      </c>
      <c r="G131" s="280">
        <v>122.63333333333335</v>
      </c>
      <c r="H131" s="280">
        <v>132.13333333333335</v>
      </c>
      <c r="I131" s="280">
        <v>135.1166666666667</v>
      </c>
      <c r="J131" s="280">
        <v>136.88333333333335</v>
      </c>
      <c r="K131" s="278">
        <v>133.35</v>
      </c>
      <c r="L131" s="278">
        <v>128.6</v>
      </c>
      <c r="M131" s="278">
        <v>58.904040000000002</v>
      </c>
    </row>
    <row r="132" spans="1:13">
      <c r="A132" s="269">
        <v>122</v>
      </c>
      <c r="B132" s="278" t="s">
        <v>232</v>
      </c>
      <c r="C132" s="279">
        <v>2182.1</v>
      </c>
      <c r="D132" s="280">
        <v>2178.7999999999997</v>
      </c>
      <c r="E132" s="280">
        <v>2147.2999999999993</v>
      </c>
      <c r="F132" s="280">
        <v>2112.4999999999995</v>
      </c>
      <c r="G132" s="280">
        <v>2080.9999999999991</v>
      </c>
      <c r="H132" s="280">
        <v>2213.5999999999995</v>
      </c>
      <c r="I132" s="280">
        <v>2245.1000000000004</v>
      </c>
      <c r="J132" s="280">
        <v>2279.8999999999996</v>
      </c>
      <c r="K132" s="278">
        <v>2210.3000000000002</v>
      </c>
      <c r="L132" s="278">
        <v>2144</v>
      </c>
      <c r="M132" s="278">
        <v>2.8743799999999999</v>
      </c>
    </row>
    <row r="133" spans="1:13">
      <c r="A133" s="269">
        <v>123</v>
      </c>
      <c r="B133" s="278" t="s">
        <v>95</v>
      </c>
      <c r="C133" s="279">
        <v>3837.65</v>
      </c>
      <c r="D133" s="280">
        <v>3864.25</v>
      </c>
      <c r="E133" s="280">
        <v>3791.95</v>
      </c>
      <c r="F133" s="280">
        <v>3746.25</v>
      </c>
      <c r="G133" s="280">
        <v>3673.95</v>
      </c>
      <c r="H133" s="280">
        <v>3909.95</v>
      </c>
      <c r="I133" s="280">
        <v>3982.25</v>
      </c>
      <c r="J133" s="280">
        <v>4027.95</v>
      </c>
      <c r="K133" s="278">
        <v>3936.55</v>
      </c>
      <c r="L133" s="278">
        <v>3818.55</v>
      </c>
      <c r="M133" s="278">
        <v>9.1630299999999991</v>
      </c>
    </row>
    <row r="134" spans="1:13">
      <c r="A134" s="269">
        <v>124</v>
      </c>
      <c r="B134" s="278" t="s">
        <v>1265</v>
      </c>
      <c r="C134" s="279">
        <v>467.35</v>
      </c>
      <c r="D134" s="280">
        <v>464.83333333333331</v>
      </c>
      <c r="E134" s="280">
        <v>430.76666666666665</v>
      </c>
      <c r="F134" s="280">
        <v>394.18333333333334</v>
      </c>
      <c r="G134" s="280">
        <v>360.11666666666667</v>
      </c>
      <c r="H134" s="280">
        <v>501.41666666666663</v>
      </c>
      <c r="I134" s="280">
        <v>535.48333333333335</v>
      </c>
      <c r="J134" s="280">
        <v>572.06666666666661</v>
      </c>
      <c r="K134" s="278">
        <v>498.9</v>
      </c>
      <c r="L134" s="278">
        <v>428.25</v>
      </c>
      <c r="M134" s="278">
        <v>3.4052199999999999</v>
      </c>
    </row>
    <row r="135" spans="1:13">
      <c r="A135" s="269">
        <v>125</v>
      </c>
      <c r="B135" s="278" t="s">
        <v>240</v>
      </c>
      <c r="C135" s="279">
        <v>36.450000000000003</v>
      </c>
      <c r="D135" s="280">
        <v>35.800000000000004</v>
      </c>
      <c r="E135" s="280">
        <v>34.850000000000009</v>
      </c>
      <c r="F135" s="280">
        <v>33.250000000000007</v>
      </c>
      <c r="G135" s="280">
        <v>32.300000000000011</v>
      </c>
      <c r="H135" s="280">
        <v>37.400000000000006</v>
      </c>
      <c r="I135" s="280">
        <v>38.350000000000009</v>
      </c>
      <c r="J135" s="280">
        <v>39.950000000000003</v>
      </c>
      <c r="K135" s="278">
        <v>36.75</v>
      </c>
      <c r="L135" s="278">
        <v>34.200000000000003</v>
      </c>
      <c r="M135" s="278">
        <v>10.9594</v>
      </c>
    </row>
    <row r="136" spans="1:13">
      <c r="A136" s="269">
        <v>126</v>
      </c>
      <c r="B136" s="278" t="s">
        <v>96</v>
      </c>
      <c r="C136" s="279">
        <v>14010.5</v>
      </c>
      <c r="D136" s="280">
        <v>13942.800000000001</v>
      </c>
      <c r="E136" s="280">
        <v>13780.600000000002</v>
      </c>
      <c r="F136" s="280">
        <v>13550.7</v>
      </c>
      <c r="G136" s="280">
        <v>13388.500000000002</v>
      </c>
      <c r="H136" s="280">
        <v>14172.700000000003</v>
      </c>
      <c r="I136" s="280">
        <v>14334.900000000003</v>
      </c>
      <c r="J136" s="280">
        <v>14564.800000000003</v>
      </c>
      <c r="K136" s="278">
        <v>14105</v>
      </c>
      <c r="L136" s="278">
        <v>13712.9</v>
      </c>
      <c r="M136" s="278">
        <v>1.2705</v>
      </c>
    </row>
    <row r="137" spans="1:13">
      <c r="A137" s="269">
        <v>127</v>
      </c>
      <c r="B137" s="278" t="s">
        <v>360</v>
      </c>
      <c r="C137" s="279">
        <v>148.75</v>
      </c>
      <c r="D137" s="280">
        <v>147.9</v>
      </c>
      <c r="E137" s="280">
        <v>145.9</v>
      </c>
      <c r="F137" s="280">
        <v>143.05000000000001</v>
      </c>
      <c r="G137" s="280">
        <v>141.05000000000001</v>
      </c>
      <c r="H137" s="280">
        <v>150.75</v>
      </c>
      <c r="I137" s="280">
        <v>152.75</v>
      </c>
      <c r="J137" s="280">
        <v>155.6</v>
      </c>
      <c r="K137" s="278">
        <v>149.9</v>
      </c>
      <c r="L137" s="278">
        <v>145.05000000000001</v>
      </c>
      <c r="M137" s="278">
        <v>1.01667</v>
      </c>
    </row>
    <row r="138" spans="1:13">
      <c r="A138" s="269">
        <v>128</v>
      </c>
      <c r="B138" s="278" t="s">
        <v>361</v>
      </c>
      <c r="C138" s="279">
        <v>70</v>
      </c>
      <c r="D138" s="280">
        <v>70.666666666666671</v>
      </c>
      <c r="E138" s="280">
        <v>68.933333333333337</v>
      </c>
      <c r="F138" s="280">
        <v>67.86666666666666</v>
      </c>
      <c r="G138" s="280">
        <v>66.133333333333326</v>
      </c>
      <c r="H138" s="280">
        <v>71.733333333333348</v>
      </c>
      <c r="I138" s="280">
        <v>73.466666666666669</v>
      </c>
      <c r="J138" s="280">
        <v>74.53333333333336</v>
      </c>
      <c r="K138" s="278">
        <v>72.400000000000006</v>
      </c>
      <c r="L138" s="278">
        <v>69.599999999999994</v>
      </c>
      <c r="M138" s="278">
        <v>0.74817999999999996</v>
      </c>
    </row>
    <row r="139" spans="1:13">
      <c r="A139" s="269">
        <v>129</v>
      </c>
      <c r="B139" s="278" t="s">
        <v>362</v>
      </c>
      <c r="C139" s="279">
        <v>127.8</v>
      </c>
      <c r="D139" s="280">
        <v>128.1</v>
      </c>
      <c r="E139" s="280">
        <v>126.04999999999998</v>
      </c>
      <c r="F139" s="280">
        <v>124.29999999999998</v>
      </c>
      <c r="G139" s="280">
        <v>122.24999999999997</v>
      </c>
      <c r="H139" s="280">
        <v>129.85</v>
      </c>
      <c r="I139" s="280">
        <v>131.9</v>
      </c>
      <c r="J139" s="280">
        <v>133.65</v>
      </c>
      <c r="K139" s="278">
        <v>130.15</v>
      </c>
      <c r="L139" s="278">
        <v>126.35</v>
      </c>
      <c r="M139" s="278">
        <v>0.13100000000000001</v>
      </c>
    </row>
    <row r="140" spans="1:13">
      <c r="A140" s="269">
        <v>130</v>
      </c>
      <c r="B140" s="278" t="s">
        <v>241</v>
      </c>
      <c r="C140" s="279">
        <v>176.95</v>
      </c>
      <c r="D140" s="280">
        <v>177.7833333333333</v>
      </c>
      <c r="E140" s="280">
        <v>174.71666666666661</v>
      </c>
      <c r="F140" s="280">
        <v>172.48333333333332</v>
      </c>
      <c r="G140" s="280">
        <v>169.41666666666663</v>
      </c>
      <c r="H140" s="280">
        <v>180.01666666666659</v>
      </c>
      <c r="I140" s="280">
        <v>183.08333333333331</v>
      </c>
      <c r="J140" s="280">
        <v>185.31666666666658</v>
      </c>
      <c r="K140" s="278">
        <v>180.85</v>
      </c>
      <c r="L140" s="278">
        <v>175.55</v>
      </c>
      <c r="M140" s="278">
        <v>2.8543400000000001</v>
      </c>
    </row>
    <row r="141" spans="1:13">
      <c r="A141" s="269">
        <v>131</v>
      </c>
      <c r="B141" s="278" t="s">
        <v>242</v>
      </c>
      <c r="C141" s="279">
        <v>607.6</v>
      </c>
      <c r="D141" s="280">
        <v>609.75</v>
      </c>
      <c r="E141" s="280">
        <v>602.95000000000005</v>
      </c>
      <c r="F141" s="280">
        <v>598.30000000000007</v>
      </c>
      <c r="G141" s="280">
        <v>591.50000000000011</v>
      </c>
      <c r="H141" s="280">
        <v>614.4</v>
      </c>
      <c r="I141" s="280">
        <v>621.19999999999993</v>
      </c>
      <c r="J141" s="280">
        <v>625.84999999999991</v>
      </c>
      <c r="K141" s="278">
        <v>616.54999999999995</v>
      </c>
      <c r="L141" s="278">
        <v>605.1</v>
      </c>
      <c r="M141" s="278">
        <v>0.38912999999999998</v>
      </c>
    </row>
    <row r="142" spans="1:13">
      <c r="A142" s="269">
        <v>132</v>
      </c>
      <c r="B142" s="278" t="s">
        <v>243</v>
      </c>
      <c r="C142" s="279">
        <v>63.45</v>
      </c>
      <c r="D142" s="280">
        <v>63.85</v>
      </c>
      <c r="E142" s="280">
        <v>62.900000000000006</v>
      </c>
      <c r="F142" s="280">
        <v>62.35</v>
      </c>
      <c r="G142" s="280">
        <v>61.400000000000006</v>
      </c>
      <c r="H142" s="280">
        <v>64.400000000000006</v>
      </c>
      <c r="I142" s="280">
        <v>65.350000000000009</v>
      </c>
      <c r="J142" s="280">
        <v>65.900000000000006</v>
      </c>
      <c r="K142" s="278">
        <v>64.8</v>
      </c>
      <c r="L142" s="278">
        <v>63.3</v>
      </c>
      <c r="M142" s="278">
        <v>3.7673700000000001</v>
      </c>
    </row>
    <row r="143" spans="1:13">
      <c r="A143" s="269">
        <v>133</v>
      </c>
      <c r="B143" s="278" t="s">
        <v>97</v>
      </c>
      <c r="C143" s="279">
        <v>50.4</v>
      </c>
      <c r="D143" s="280">
        <v>50.633333333333333</v>
      </c>
      <c r="E143" s="280">
        <v>48.916666666666664</v>
      </c>
      <c r="F143" s="280">
        <v>47.43333333333333</v>
      </c>
      <c r="G143" s="280">
        <v>45.716666666666661</v>
      </c>
      <c r="H143" s="280">
        <v>52.116666666666667</v>
      </c>
      <c r="I143" s="280">
        <v>53.833333333333336</v>
      </c>
      <c r="J143" s="280">
        <v>55.31666666666667</v>
      </c>
      <c r="K143" s="278">
        <v>52.35</v>
      </c>
      <c r="L143" s="278">
        <v>49.15</v>
      </c>
      <c r="M143" s="278">
        <v>96.982510000000005</v>
      </c>
    </row>
    <row r="144" spans="1:13">
      <c r="A144" s="269">
        <v>134</v>
      </c>
      <c r="B144" s="278" t="s">
        <v>363</v>
      </c>
      <c r="C144" s="279">
        <v>484</v>
      </c>
      <c r="D144" s="280">
        <v>479.2833333333333</v>
      </c>
      <c r="E144" s="280">
        <v>464.76666666666659</v>
      </c>
      <c r="F144" s="280">
        <v>445.5333333333333</v>
      </c>
      <c r="G144" s="280">
        <v>431.01666666666659</v>
      </c>
      <c r="H144" s="280">
        <v>498.51666666666659</v>
      </c>
      <c r="I144" s="280">
        <v>513.0333333333333</v>
      </c>
      <c r="J144" s="280">
        <v>532.26666666666665</v>
      </c>
      <c r="K144" s="278">
        <v>493.8</v>
      </c>
      <c r="L144" s="278">
        <v>460.05</v>
      </c>
      <c r="M144" s="278">
        <v>0.55761000000000005</v>
      </c>
    </row>
    <row r="145" spans="1:13">
      <c r="A145" s="269">
        <v>135</v>
      </c>
      <c r="B145" s="278" t="s">
        <v>98</v>
      </c>
      <c r="C145" s="279">
        <v>750.15</v>
      </c>
      <c r="D145" s="280">
        <v>739.81666666666661</v>
      </c>
      <c r="E145" s="280">
        <v>725.93333333333317</v>
      </c>
      <c r="F145" s="280">
        <v>701.71666666666658</v>
      </c>
      <c r="G145" s="280">
        <v>687.83333333333314</v>
      </c>
      <c r="H145" s="280">
        <v>764.03333333333319</v>
      </c>
      <c r="I145" s="280">
        <v>777.91666666666663</v>
      </c>
      <c r="J145" s="280">
        <v>802.13333333333321</v>
      </c>
      <c r="K145" s="278">
        <v>753.7</v>
      </c>
      <c r="L145" s="278">
        <v>715.6</v>
      </c>
      <c r="M145" s="278">
        <v>50.317860000000003</v>
      </c>
    </row>
    <row r="146" spans="1:13">
      <c r="A146" s="269">
        <v>136</v>
      </c>
      <c r="B146" s="278" t="s">
        <v>364</v>
      </c>
      <c r="C146" s="279">
        <v>175.3</v>
      </c>
      <c r="D146" s="280">
        <v>175.43333333333331</v>
      </c>
      <c r="E146" s="280">
        <v>172.86666666666662</v>
      </c>
      <c r="F146" s="280">
        <v>170.43333333333331</v>
      </c>
      <c r="G146" s="280">
        <v>167.86666666666662</v>
      </c>
      <c r="H146" s="280">
        <v>177.86666666666662</v>
      </c>
      <c r="I146" s="280">
        <v>180.43333333333328</v>
      </c>
      <c r="J146" s="280">
        <v>182.86666666666662</v>
      </c>
      <c r="K146" s="278">
        <v>178</v>
      </c>
      <c r="L146" s="278">
        <v>173</v>
      </c>
      <c r="M146" s="278">
        <v>0.24840000000000001</v>
      </c>
    </row>
    <row r="147" spans="1:13">
      <c r="A147" s="269">
        <v>137</v>
      </c>
      <c r="B147" s="278" t="s">
        <v>99</v>
      </c>
      <c r="C147" s="279">
        <v>147.05000000000001</v>
      </c>
      <c r="D147" s="280">
        <v>147.54999999999998</v>
      </c>
      <c r="E147" s="280">
        <v>144.49999999999997</v>
      </c>
      <c r="F147" s="280">
        <v>141.94999999999999</v>
      </c>
      <c r="G147" s="280">
        <v>138.89999999999998</v>
      </c>
      <c r="H147" s="280">
        <v>150.09999999999997</v>
      </c>
      <c r="I147" s="280">
        <v>153.14999999999998</v>
      </c>
      <c r="J147" s="280">
        <v>155.69999999999996</v>
      </c>
      <c r="K147" s="278">
        <v>150.6</v>
      </c>
      <c r="L147" s="278">
        <v>145</v>
      </c>
      <c r="M147" s="278">
        <v>11.81644</v>
      </c>
    </row>
    <row r="148" spans="1:13">
      <c r="A148" s="269">
        <v>138</v>
      </c>
      <c r="B148" s="278" t="s">
        <v>244</v>
      </c>
      <c r="C148" s="279">
        <v>8.9499999999999993</v>
      </c>
      <c r="D148" s="280">
        <v>8.7166666666666668</v>
      </c>
      <c r="E148" s="280">
        <v>8.4833333333333343</v>
      </c>
      <c r="F148" s="280">
        <v>8.0166666666666675</v>
      </c>
      <c r="G148" s="280">
        <v>7.783333333333335</v>
      </c>
      <c r="H148" s="280">
        <v>9.1833333333333336</v>
      </c>
      <c r="I148" s="280">
        <v>9.4166666666666643</v>
      </c>
      <c r="J148" s="280">
        <v>9.8833333333333329</v>
      </c>
      <c r="K148" s="278">
        <v>8.9499999999999993</v>
      </c>
      <c r="L148" s="278">
        <v>8.25</v>
      </c>
      <c r="M148" s="278">
        <v>153.96455</v>
      </c>
    </row>
    <row r="149" spans="1:13">
      <c r="A149" s="269">
        <v>139</v>
      </c>
      <c r="B149" s="278" t="s">
        <v>365</v>
      </c>
      <c r="C149" s="279">
        <v>252.4</v>
      </c>
      <c r="D149" s="280">
        <v>250.61666666666665</v>
      </c>
      <c r="E149" s="280">
        <v>244.83333333333331</v>
      </c>
      <c r="F149" s="280">
        <v>237.26666666666668</v>
      </c>
      <c r="G149" s="280">
        <v>231.48333333333335</v>
      </c>
      <c r="H149" s="280">
        <v>258.18333333333328</v>
      </c>
      <c r="I149" s="280">
        <v>263.96666666666664</v>
      </c>
      <c r="J149" s="280">
        <v>271.53333333333325</v>
      </c>
      <c r="K149" s="278">
        <v>256.39999999999998</v>
      </c>
      <c r="L149" s="278">
        <v>243.05</v>
      </c>
      <c r="M149" s="278">
        <v>3.0741499999999999</v>
      </c>
    </row>
    <row r="150" spans="1:13">
      <c r="A150" s="269">
        <v>140</v>
      </c>
      <c r="B150" s="278" t="s">
        <v>100</v>
      </c>
      <c r="C150" s="279">
        <v>43.15</v>
      </c>
      <c r="D150" s="280">
        <v>43.566666666666663</v>
      </c>
      <c r="E150" s="280">
        <v>42.333333333333329</v>
      </c>
      <c r="F150" s="280">
        <v>41.516666666666666</v>
      </c>
      <c r="G150" s="280">
        <v>40.283333333333331</v>
      </c>
      <c r="H150" s="280">
        <v>44.383333333333326</v>
      </c>
      <c r="I150" s="280">
        <v>45.61666666666666</v>
      </c>
      <c r="J150" s="280">
        <v>46.433333333333323</v>
      </c>
      <c r="K150" s="278">
        <v>44.8</v>
      </c>
      <c r="L150" s="278">
        <v>42.75</v>
      </c>
      <c r="M150" s="278">
        <v>203.44167999999999</v>
      </c>
    </row>
    <row r="151" spans="1:13">
      <c r="A151" s="269">
        <v>141</v>
      </c>
      <c r="B151" s="278" t="s">
        <v>368</v>
      </c>
      <c r="C151" s="279">
        <v>229.9</v>
      </c>
      <c r="D151" s="280">
        <v>230.11666666666667</v>
      </c>
      <c r="E151" s="280">
        <v>226.03333333333336</v>
      </c>
      <c r="F151" s="280">
        <v>222.16666666666669</v>
      </c>
      <c r="G151" s="280">
        <v>218.08333333333337</v>
      </c>
      <c r="H151" s="280">
        <v>233.98333333333335</v>
      </c>
      <c r="I151" s="280">
        <v>238.06666666666666</v>
      </c>
      <c r="J151" s="280">
        <v>241.93333333333334</v>
      </c>
      <c r="K151" s="278">
        <v>234.2</v>
      </c>
      <c r="L151" s="278">
        <v>226.25</v>
      </c>
      <c r="M151" s="278">
        <v>0.30660999999999999</v>
      </c>
    </row>
    <row r="152" spans="1:13">
      <c r="A152" s="269">
        <v>142</v>
      </c>
      <c r="B152" s="278" t="s">
        <v>367</v>
      </c>
      <c r="C152" s="279">
        <v>1962.75</v>
      </c>
      <c r="D152" s="280">
        <v>1964.6000000000001</v>
      </c>
      <c r="E152" s="280">
        <v>1920.2000000000003</v>
      </c>
      <c r="F152" s="280">
        <v>1877.65</v>
      </c>
      <c r="G152" s="280">
        <v>1833.2500000000002</v>
      </c>
      <c r="H152" s="280">
        <v>2007.1500000000003</v>
      </c>
      <c r="I152" s="280">
        <v>2051.5500000000002</v>
      </c>
      <c r="J152" s="280">
        <v>2094.1000000000004</v>
      </c>
      <c r="K152" s="278">
        <v>2009</v>
      </c>
      <c r="L152" s="278">
        <v>1922.05</v>
      </c>
      <c r="M152" s="278">
        <v>1.11029</v>
      </c>
    </row>
    <row r="153" spans="1:13">
      <c r="A153" s="269">
        <v>143</v>
      </c>
      <c r="B153" s="278" t="s">
        <v>369</v>
      </c>
      <c r="C153" s="279">
        <v>376.3</v>
      </c>
      <c r="D153" s="280">
        <v>370.59999999999997</v>
      </c>
      <c r="E153" s="280">
        <v>362.49999999999994</v>
      </c>
      <c r="F153" s="280">
        <v>348.7</v>
      </c>
      <c r="G153" s="280">
        <v>340.59999999999997</v>
      </c>
      <c r="H153" s="280">
        <v>384.39999999999992</v>
      </c>
      <c r="I153" s="280">
        <v>392.49999999999994</v>
      </c>
      <c r="J153" s="280">
        <v>406.2999999999999</v>
      </c>
      <c r="K153" s="278">
        <v>378.7</v>
      </c>
      <c r="L153" s="278">
        <v>356.8</v>
      </c>
      <c r="M153" s="278">
        <v>0.32916000000000001</v>
      </c>
    </row>
    <row r="154" spans="1:13">
      <c r="A154" s="269">
        <v>144</v>
      </c>
      <c r="B154" s="278" t="s">
        <v>372</v>
      </c>
      <c r="C154" s="279">
        <v>146.6</v>
      </c>
      <c r="D154" s="280">
        <v>144.33333333333334</v>
      </c>
      <c r="E154" s="280">
        <v>142.06666666666669</v>
      </c>
      <c r="F154" s="280">
        <v>137.53333333333336</v>
      </c>
      <c r="G154" s="280">
        <v>135.26666666666671</v>
      </c>
      <c r="H154" s="280">
        <v>148.86666666666667</v>
      </c>
      <c r="I154" s="280">
        <v>151.13333333333333</v>
      </c>
      <c r="J154" s="280">
        <v>155.66666666666666</v>
      </c>
      <c r="K154" s="278">
        <v>146.6</v>
      </c>
      <c r="L154" s="278">
        <v>139.80000000000001</v>
      </c>
      <c r="M154" s="278">
        <v>0.43525000000000003</v>
      </c>
    </row>
    <row r="155" spans="1:13">
      <c r="A155" s="269">
        <v>145</v>
      </c>
      <c r="B155" s="278" t="s">
        <v>366</v>
      </c>
      <c r="C155" s="279">
        <v>341.65</v>
      </c>
      <c r="D155" s="280">
        <v>345.66666666666669</v>
      </c>
      <c r="E155" s="280">
        <v>336.33333333333337</v>
      </c>
      <c r="F155" s="280">
        <v>331.01666666666671</v>
      </c>
      <c r="G155" s="280">
        <v>321.68333333333339</v>
      </c>
      <c r="H155" s="280">
        <v>350.98333333333335</v>
      </c>
      <c r="I155" s="280">
        <v>360.31666666666672</v>
      </c>
      <c r="J155" s="280">
        <v>365.63333333333333</v>
      </c>
      <c r="K155" s="278">
        <v>355</v>
      </c>
      <c r="L155" s="278">
        <v>340.35</v>
      </c>
      <c r="M155" s="278">
        <v>2.4299999999999999E-3</v>
      </c>
    </row>
    <row r="156" spans="1:13">
      <c r="A156" s="269">
        <v>146</v>
      </c>
      <c r="B156" s="278" t="s">
        <v>371</v>
      </c>
      <c r="C156" s="279">
        <v>124</v>
      </c>
      <c r="D156" s="280">
        <v>123.18333333333334</v>
      </c>
      <c r="E156" s="280">
        <v>122.06666666666668</v>
      </c>
      <c r="F156" s="280">
        <v>120.13333333333334</v>
      </c>
      <c r="G156" s="280">
        <v>119.01666666666668</v>
      </c>
      <c r="H156" s="280">
        <v>125.11666666666667</v>
      </c>
      <c r="I156" s="280">
        <v>126.23333333333335</v>
      </c>
      <c r="J156" s="280">
        <v>128.16666666666669</v>
      </c>
      <c r="K156" s="278">
        <v>124.3</v>
      </c>
      <c r="L156" s="278">
        <v>121.25</v>
      </c>
      <c r="M156" s="278">
        <v>3.7402199999999999</v>
      </c>
    </row>
    <row r="157" spans="1:13">
      <c r="A157" s="269">
        <v>147</v>
      </c>
      <c r="B157" s="278" t="s">
        <v>245</v>
      </c>
      <c r="C157" s="279">
        <v>76.7</v>
      </c>
      <c r="D157" s="280">
        <v>76.316666666666663</v>
      </c>
      <c r="E157" s="280">
        <v>75.933333333333323</v>
      </c>
      <c r="F157" s="280">
        <v>75.166666666666657</v>
      </c>
      <c r="G157" s="280">
        <v>74.783333333333317</v>
      </c>
      <c r="H157" s="280">
        <v>77.083333333333329</v>
      </c>
      <c r="I157" s="280">
        <v>77.466666666666654</v>
      </c>
      <c r="J157" s="280">
        <v>78.233333333333334</v>
      </c>
      <c r="K157" s="278">
        <v>76.7</v>
      </c>
      <c r="L157" s="278">
        <v>75.55</v>
      </c>
      <c r="M157" s="278">
        <v>6.0501300000000002</v>
      </c>
    </row>
    <row r="158" spans="1:13">
      <c r="A158" s="269">
        <v>148</v>
      </c>
      <c r="B158" s="278" t="s">
        <v>370</v>
      </c>
      <c r="C158" s="279">
        <v>32.6</v>
      </c>
      <c r="D158" s="280">
        <v>32.68333333333333</v>
      </c>
      <c r="E158" s="280">
        <v>31.966666666666661</v>
      </c>
      <c r="F158" s="280">
        <v>31.333333333333329</v>
      </c>
      <c r="G158" s="280">
        <v>30.61666666666666</v>
      </c>
      <c r="H158" s="280">
        <v>33.316666666666663</v>
      </c>
      <c r="I158" s="280">
        <v>34.033333333333331</v>
      </c>
      <c r="J158" s="280">
        <v>34.666666666666664</v>
      </c>
      <c r="K158" s="278">
        <v>33.4</v>
      </c>
      <c r="L158" s="278">
        <v>32.049999999999997</v>
      </c>
      <c r="M158" s="278">
        <v>5.8380400000000003</v>
      </c>
    </row>
    <row r="159" spans="1:13">
      <c r="A159" s="269">
        <v>149</v>
      </c>
      <c r="B159" s="278" t="s">
        <v>101</v>
      </c>
      <c r="C159" s="279">
        <v>91.5</v>
      </c>
      <c r="D159" s="280">
        <v>92.933333333333337</v>
      </c>
      <c r="E159" s="280">
        <v>89.616666666666674</v>
      </c>
      <c r="F159" s="280">
        <v>87.733333333333334</v>
      </c>
      <c r="G159" s="280">
        <v>84.416666666666671</v>
      </c>
      <c r="H159" s="280">
        <v>94.816666666666677</v>
      </c>
      <c r="I159" s="280">
        <v>98.13333333333334</v>
      </c>
      <c r="J159" s="280">
        <v>100.01666666666668</v>
      </c>
      <c r="K159" s="278">
        <v>96.25</v>
      </c>
      <c r="L159" s="278">
        <v>91.05</v>
      </c>
      <c r="M159" s="278">
        <v>132.64770999999999</v>
      </c>
    </row>
    <row r="160" spans="1:13">
      <c r="A160" s="269">
        <v>150</v>
      </c>
      <c r="B160" s="278" t="s">
        <v>376</v>
      </c>
      <c r="C160" s="279">
        <v>1353.05</v>
      </c>
      <c r="D160" s="280">
        <v>1349.8666666666668</v>
      </c>
      <c r="E160" s="280">
        <v>1339.7333333333336</v>
      </c>
      <c r="F160" s="280">
        <v>1326.4166666666667</v>
      </c>
      <c r="G160" s="280">
        <v>1316.2833333333335</v>
      </c>
      <c r="H160" s="280">
        <v>1363.1833333333336</v>
      </c>
      <c r="I160" s="280">
        <v>1373.3166666666668</v>
      </c>
      <c r="J160" s="280">
        <v>1386.6333333333337</v>
      </c>
      <c r="K160" s="278">
        <v>1360</v>
      </c>
      <c r="L160" s="278">
        <v>1336.55</v>
      </c>
      <c r="M160" s="278">
        <v>0.12717000000000001</v>
      </c>
    </row>
    <row r="161" spans="1:13">
      <c r="A161" s="269">
        <v>151</v>
      </c>
      <c r="B161" s="278" t="s">
        <v>377</v>
      </c>
      <c r="C161" s="279">
        <v>1260.2</v>
      </c>
      <c r="D161" s="280">
        <v>1267.6666666666667</v>
      </c>
      <c r="E161" s="280">
        <v>1243.5333333333335</v>
      </c>
      <c r="F161" s="280">
        <v>1226.8666666666668</v>
      </c>
      <c r="G161" s="280">
        <v>1202.7333333333336</v>
      </c>
      <c r="H161" s="280">
        <v>1284.3333333333335</v>
      </c>
      <c r="I161" s="280">
        <v>1308.4666666666667</v>
      </c>
      <c r="J161" s="280">
        <v>1325.1333333333334</v>
      </c>
      <c r="K161" s="278">
        <v>1291.8</v>
      </c>
      <c r="L161" s="278">
        <v>1251</v>
      </c>
      <c r="M161" s="278">
        <v>6.0679999999999998E-2</v>
      </c>
    </row>
    <row r="162" spans="1:13">
      <c r="A162" s="269">
        <v>152</v>
      </c>
      <c r="B162" s="278" t="s">
        <v>378</v>
      </c>
      <c r="C162" s="279">
        <v>16.95</v>
      </c>
      <c r="D162" s="280">
        <v>16.733333333333334</v>
      </c>
      <c r="E162" s="280">
        <v>16.416666666666668</v>
      </c>
      <c r="F162" s="280">
        <v>15.883333333333333</v>
      </c>
      <c r="G162" s="280">
        <v>15.566666666666666</v>
      </c>
      <c r="H162" s="280">
        <v>17.266666666666669</v>
      </c>
      <c r="I162" s="280">
        <v>17.583333333333332</v>
      </c>
      <c r="J162" s="280">
        <v>18.116666666666671</v>
      </c>
      <c r="K162" s="278">
        <v>17.05</v>
      </c>
      <c r="L162" s="278">
        <v>16.2</v>
      </c>
      <c r="M162" s="278">
        <v>3.9145500000000002</v>
      </c>
    </row>
    <row r="163" spans="1:13">
      <c r="A163" s="269">
        <v>153</v>
      </c>
      <c r="B163" s="278" t="s">
        <v>373</v>
      </c>
      <c r="C163" s="279">
        <v>408.25</v>
      </c>
      <c r="D163" s="280">
        <v>410.43333333333334</v>
      </c>
      <c r="E163" s="280">
        <v>403.86666666666667</v>
      </c>
      <c r="F163" s="280">
        <v>399.48333333333335</v>
      </c>
      <c r="G163" s="280">
        <v>392.91666666666669</v>
      </c>
      <c r="H163" s="280">
        <v>414.81666666666666</v>
      </c>
      <c r="I163" s="280">
        <v>421.38333333333338</v>
      </c>
      <c r="J163" s="280">
        <v>425.76666666666665</v>
      </c>
      <c r="K163" s="278">
        <v>417</v>
      </c>
      <c r="L163" s="278">
        <v>406.05</v>
      </c>
      <c r="M163" s="278">
        <v>0.16008</v>
      </c>
    </row>
    <row r="164" spans="1:13">
      <c r="A164" s="269">
        <v>154</v>
      </c>
      <c r="B164" s="278" t="s">
        <v>383</v>
      </c>
      <c r="C164" s="279">
        <v>224.6</v>
      </c>
      <c r="D164" s="280">
        <v>222.58333333333334</v>
      </c>
      <c r="E164" s="280">
        <v>217.16666666666669</v>
      </c>
      <c r="F164" s="280">
        <v>209.73333333333335</v>
      </c>
      <c r="G164" s="280">
        <v>204.31666666666669</v>
      </c>
      <c r="H164" s="280">
        <v>230.01666666666668</v>
      </c>
      <c r="I164" s="280">
        <v>235.43333333333337</v>
      </c>
      <c r="J164" s="280">
        <v>242.86666666666667</v>
      </c>
      <c r="K164" s="278">
        <v>228</v>
      </c>
      <c r="L164" s="278">
        <v>215.15</v>
      </c>
      <c r="M164" s="278">
        <v>0.36819000000000002</v>
      </c>
    </row>
    <row r="165" spans="1:13">
      <c r="A165" s="269">
        <v>155</v>
      </c>
      <c r="B165" s="278" t="s">
        <v>374</v>
      </c>
      <c r="C165" s="279">
        <v>72.75</v>
      </c>
      <c r="D165" s="280">
        <v>73.3</v>
      </c>
      <c r="E165" s="280">
        <v>70.699999999999989</v>
      </c>
      <c r="F165" s="280">
        <v>68.649999999999991</v>
      </c>
      <c r="G165" s="280">
        <v>66.049999999999983</v>
      </c>
      <c r="H165" s="280">
        <v>75.349999999999994</v>
      </c>
      <c r="I165" s="280">
        <v>77.949999999999989</v>
      </c>
      <c r="J165" s="280">
        <v>80</v>
      </c>
      <c r="K165" s="278">
        <v>75.900000000000006</v>
      </c>
      <c r="L165" s="278">
        <v>71.25</v>
      </c>
      <c r="M165" s="278">
        <v>0.31181999999999999</v>
      </c>
    </row>
    <row r="166" spans="1:13">
      <c r="A166" s="269">
        <v>156</v>
      </c>
      <c r="B166" s="278" t="s">
        <v>375</v>
      </c>
      <c r="C166" s="279">
        <v>99.55</v>
      </c>
      <c r="D166" s="280">
        <v>99.65000000000002</v>
      </c>
      <c r="E166" s="280">
        <v>97.80000000000004</v>
      </c>
      <c r="F166" s="280">
        <v>96.050000000000026</v>
      </c>
      <c r="G166" s="280">
        <v>94.200000000000045</v>
      </c>
      <c r="H166" s="280">
        <v>101.40000000000003</v>
      </c>
      <c r="I166" s="280">
        <v>103.25000000000003</v>
      </c>
      <c r="J166" s="280">
        <v>105.00000000000003</v>
      </c>
      <c r="K166" s="278">
        <v>101.5</v>
      </c>
      <c r="L166" s="278">
        <v>97.9</v>
      </c>
      <c r="M166" s="278">
        <v>0.69179000000000002</v>
      </c>
    </row>
    <row r="167" spans="1:13">
      <c r="A167" s="269">
        <v>157</v>
      </c>
      <c r="B167" s="278" t="s">
        <v>246</v>
      </c>
      <c r="C167" s="279">
        <v>127.35</v>
      </c>
      <c r="D167" s="280">
        <v>128.53333333333333</v>
      </c>
      <c r="E167" s="280">
        <v>125.81666666666666</v>
      </c>
      <c r="F167" s="280">
        <v>124.28333333333333</v>
      </c>
      <c r="G167" s="280">
        <v>121.56666666666666</v>
      </c>
      <c r="H167" s="280">
        <v>130.06666666666666</v>
      </c>
      <c r="I167" s="280">
        <v>132.7833333333333</v>
      </c>
      <c r="J167" s="280">
        <v>134.31666666666666</v>
      </c>
      <c r="K167" s="278">
        <v>131.25</v>
      </c>
      <c r="L167" s="278">
        <v>127</v>
      </c>
      <c r="M167" s="278">
        <v>0.56745999999999996</v>
      </c>
    </row>
    <row r="168" spans="1:13">
      <c r="A168" s="269">
        <v>158</v>
      </c>
      <c r="B168" s="278" t="s">
        <v>379</v>
      </c>
      <c r="C168" s="279">
        <v>4985.8500000000004</v>
      </c>
      <c r="D168" s="280">
        <v>5027.95</v>
      </c>
      <c r="E168" s="280">
        <v>4932.8999999999996</v>
      </c>
      <c r="F168" s="280">
        <v>4879.95</v>
      </c>
      <c r="G168" s="280">
        <v>4784.8999999999996</v>
      </c>
      <c r="H168" s="280">
        <v>5080.8999999999996</v>
      </c>
      <c r="I168" s="280">
        <v>5175.9500000000007</v>
      </c>
      <c r="J168" s="280">
        <v>5228.8999999999996</v>
      </c>
      <c r="K168" s="278">
        <v>5123</v>
      </c>
      <c r="L168" s="278">
        <v>4975</v>
      </c>
      <c r="M168" s="278">
        <v>7.2789999999999994E-2</v>
      </c>
    </row>
    <row r="169" spans="1:13">
      <c r="A169" s="269">
        <v>159</v>
      </c>
      <c r="B169" s="278" t="s">
        <v>380</v>
      </c>
      <c r="C169" s="279">
        <v>1451.6</v>
      </c>
      <c r="D169" s="280">
        <v>1461.8666666666668</v>
      </c>
      <c r="E169" s="280">
        <v>1431.7333333333336</v>
      </c>
      <c r="F169" s="280">
        <v>1411.8666666666668</v>
      </c>
      <c r="G169" s="280">
        <v>1381.7333333333336</v>
      </c>
      <c r="H169" s="280">
        <v>1481.7333333333336</v>
      </c>
      <c r="I169" s="280">
        <v>1511.8666666666668</v>
      </c>
      <c r="J169" s="280">
        <v>1531.7333333333336</v>
      </c>
      <c r="K169" s="278">
        <v>1492</v>
      </c>
      <c r="L169" s="278">
        <v>1442</v>
      </c>
      <c r="M169" s="278">
        <v>0.29568</v>
      </c>
    </row>
    <row r="170" spans="1:13">
      <c r="A170" s="269">
        <v>160</v>
      </c>
      <c r="B170" s="278" t="s">
        <v>102</v>
      </c>
      <c r="C170" s="279">
        <v>336.2</v>
      </c>
      <c r="D170" s="280">
        <v>337.75</v>
      </c>
      <c r="E170" s="280">
        <v>331.5</v>
      </c>
      <c r="F170" s="280">
        <v>326.8</v>
      </c>
      <c r="G170" s="280">
        <v>320.55</v>
      </c>
      <c r="H170" s="280">
        <v>342.45</v>
      </c>
      <c r="I170" s="280">
        <v>348.7</v>
      </c>
      <c r="J170" s="280">
        <v>353.4</v>
      </c>
      <c r="K170" s="278">
        <v>344</v>
      </c>
      <c r="L170" s="278">
        <v>333.05</v>
      </c>
      <c r="M170" s="278">
        <v>37.394219999999997</v>
      </c>
    </row>
    <row r="171" spans="1:13">
      <c r="A171" s="269">
        <v>161</v>
      </c>
      <c r="B171" s="278" t="s">
        <v>388</v>
      </c>
      <c r="C171" s="279">
        <v>37</v>
      </c>
      <c r="D171" s="280">
        <v>37.416666666666664</v>
      </c>
      <c r="E171" s="280">
        <v>36.483333333333327</v>
      </c>
      <c r="F171" s="280">
        <v>35.966666666666661</v>
      </c>
      <c r="G171" s="280">
        <v>35.033333333333324</v>
      </c>
      <c r="H171" s="280">
        <v>37.93333333333333</v>
      </c>
      <c r="I171" s="280">
        <v>38.866666666666667</v>
      </c>
      <c r="J171" s="280">
        <v>39.383333333333333</v>
      </c>
      <c r="K171" s="278">
        <v>38.35</v>
      </c>
      <c r="L171" s="278">
        <v>36.9</v>
      </c>
      <c r="M171" s="278">
        <v>3.1582300000000001</v>
      </c>
    </row>
    <row r="172" spans="1:13">
      <c r="A172" s="269">
        <v>162</v>
      </c>
      <c r="B172" s="278" t="s">
        <v>104</v>
      </c>
      <c r="C172" s="279">
        <v>17.25</v>
      </c>
      <c r="D172" s="280">
        <v>17.183333333333334</v>
      </c>
      <c r="E172" s="280">
        <v>16.866666666666667</v>
      </c>
      <c r="F172" s="280">
        <v>16.483333333333334</v>
      </c>
      <c r="G172" s="280">
        <v>16.166666666666668</v>
      </c>
      <c r="H172" s="280">
        <v>17.566666666666666</v>
      </c>
      <c r="I172" s="280">
        <v>17.883333333333336</v>
      </c>
      <c r="J172" s="280">
        <v>18.266666666666666</v>
      </c>
      <c r="K172" s="278">
        <v>17.5</v>
      </c>
      <c r="L172" s="278">
        <v>16.8</v>
      </c>
      <c r="M172" s="278">
        <v>121.36082</v>
      </c>
    </row>
    <row r="173" spans="1:13">
      <c r="A173" s="269">
        <v>163</v>
      </c>
      <c r="B173" s="278" t="s">
        <v>389</v>
      </c>
      <c r="C173" s="279">
        <v>139.44999999999999</v>
      </c>
      <c r="D173" s="280">
        <v>140.16666666666666</v>
      </c>
      <c r="E173" s="280">
        <v>138.33333333333331</v>
      </c>
      <c r="F173" s="280">
        <v>137.21666666666667</v>
      </c>
      <c r="G173" s="280">
        <v>135.38333333333333</v>
      </c>
      <c r="H173" s="280">
        <v>141.2833333333333</v>
      </c>
      <c r="I173" s="280">
        <v>143.11666666666662</v>
      </c>
      <c r="J173" s="280">
        <v>144.23333333333329</v>
      </c>
      <c r="K173" s="278">
        <v>142</v>
      </c>
      <c r="L173" s="278">
        <v>139.05000000000001</v>
      </c>
      <c r="M173" s="278">
        <v>2.91459</v>
      </c>
    </row>
    <row r="174" spans="1:13">
      <c r="A174" s="269">
        <v>164</v>
      </c>
      <c r="B174" s="278" t="s">
        <v>381</v>
      </c>
      <c r="C174" s="279">
        <v>962</v>
      </c>
      <c r="D174" s="280">
        <v>966.94999999999993</v>
      </c>
      <c r="E174" s="280">
        <v>952.04999999999984</v>
      </c>
      <c r="F174" s="280">
        <v>942.09999999999991</v>
      </c>
      <c r="G174" s="280">
        <v>927.19999999999982</v>
      </c>
      <c r="H174" s="280">
        <v>976.89999999999986</v>
      </c>
      <c r="I174" s="280">
        <v>991.8</v>
      </c>
      <c r="J174" s="280">
        <v>1001.7499999999999</v>
      </c>
      <c r="K174" s="278">
        <v>981.85</v>
      </c>
      <c r="L174" s="278">
        <v>957</v>
      </c>
      <c r="M174" s="278">
        <v>0.44517000000000001</v>
      </c>
    </row>
    <row r="175" spans="1:13">
      <c r="A175" s="269">
        <v>165</v>
      </c>
      <c r="B175" s="278" t="s">
        <v>247</v>
      </c>
      <c r="C175" s="279">
        <v>401.75</v>
      </c>
      <c r="D175" s="280">
        <v>401.2833333333333</v>
      </c>
      <c r="E175" s="280">
        <v>398.31666666666661</v>
      </c>
      <c r="F175" s="280">
        <v>394.88333333333333</v>
      </c>
      <c r="G175" s="280">
        <v>391.91666666666663</v>
      </c>
      <c r="H175" s="280">
        <v>404.71666666666658</v>
      </c>
      <c r="I175" s="280">
        <v>407.68333333333328</v>
      </c>
      <c r="J175" s="280">
        <v>411.11666666666656</v>
      </c>
      <c r="K175" s="278">
        <v>404.25</v>
      </c>
      <c r="L175" s="278">
        <v>397.85</v>
      </c>
      <c r="M175" s="278">
        <v>0.50575999999999999</v>
      </c>
    </row>
    <row r="176" spans="1:13">
      <c r="A176" s="269">
        <v>166</v>
      </c>
      <c r="B176" s="278" t="s">
        <v>105</v>
      </c>
      <c r="C176" s="279">
        <v>486.3</v>
      </c>
      <c r="D176" s="280">
        <v>491.95</v>
      </c>
      <c r="E176" s="280">
        <v>478.4</v>
      </c>
      <c r="F176" s="280">
        <v>470.5</v>
      </c>
      <c r="G176" s="280">
        <v>456.95</v>
      </c>
      <c r="H176" s="280">
        <v>499.84999999999997</v>
      </c>
      <c r="I176" s="280">
        <v>513.40000000000009</v>
      </c>
      <c r="J176" s="280">
        <v>521.29999999999995</v>
      </c>
      <c r="K176" s="278">
        <v>505.5</v>
      </c>
      <c r="L176" s="278">
        <v>484.05</v>
      </c>
      <c r="M176" s="278">
        <v>22.637650000000001</v>
      </c>
    </row>
    <row r="177" spans="1:13">
      <c r="A177" s="269">
        <v>167</v>
      </c>
      <c r="B177" s="278" t="s">
        <v>248</v>
      </c>
      <c r="C177" s="279">
        <v>242.3</v>
      </c>
      <c r="D177" s="280">
        <v>240.23333333333335</v>
      </c>
      <c r="E177" s="280">
        <v>235.4666666666667</v>
      </c>
      <c r="F177" s="280">
        <v>228.63333333333335</v>
      </c>
      <c r="G177" s="280">
        <v>223.8666666666667</v>
      </c>
      <c r="H177" s="280">
        <v>247.06666666666669</v>
      </c>
      <c r="I177" s="280">
        <v>251.83333333333334</v>
      </c>
      <c r="J177" s="280">
        <v>258.66666666666669</v>
      </c>
      <c r="K177" s="278">
        <v>245</v>
      </c>
      <c r="L177" s="278">
        <v>233.4</v>
      </c>
      <c r="M177" s="278">
        <v>5.8743999999999996</v>
      </c>
    </row>
    <row r="178" spans="1:13">
      <c r="A178" s="269">
        <v>168</v>
      </c>
      <c r="B178" s="278" t="s">
        <v>249</v>
      </c>
      <c r="C178" s="279">
        <v>601.25</v>
      </c>
      <c r="D178" s="280">
        <v>605.58333333333337</v>
      </c>
      <c r="E178" s="280">
        <v>591.66666666666674</v>
      </c>
      <c r="F178" s="280">
        <v>582.08333333333337</v>
      </c>
      <c r="G178" s="280">
        <v>568.16666666666674</v>
      </c>
      <c r="H178" s="280">
        <v>615.16666666666674</v>
      </c>
      <c r="I178" s="280">
        <v>629.08333333333348</v>
      </c>
      <c r="J178" s="280">
        <v>638.66666666666674</v>
      </c>
      <c r="K178" s="278">
        <v>619.5</v>
      </c>
      <c r="L178" s="278">
        <v>596</v>
      </c>
      <c r="M178" s="278">
        <v>5.9942299999999999</v>
      </c>
    </row>
    <row r="179" spans="1:13">
      <c r="A179" s="269">
        <v>169</v>
      </c>
      <c r="B179" s="278" t="s">
        <v>390</v>
      </c>
      <c r="C179" s="279">
        <v>53.35</v>
      </c>
      <c r="D179" s="280">
        <v>53.783333333333339</v>
      </c>
      <c r="E179" s="280">
        <v>52.366666666666674</v>
      </c>
      <c r="F179" s="280">
        <v>51.383333333333333</v>
      </c>
      <c r="G179" s="280">
        <v>49.966666666666669</v>
      </c>
      <c r="H179" s="280">
        <v>54.76666666666668</v>
      </c>
      <c r="I179" s="280">
        <v>56.183333333333351</v>
      </c>
      <c r="J179" s="280">
        <v>57.166666666666686</v>
      </c>
      <c r="K179" s="278">
        <v>55.2</v>
      </c>
      <c r="L179" s="278">
        <v>52.8</v>
      </c>
      <c r="M179" s="278">
        <v>7.92049</v>
      </c>
    </row>
    <row r="180" spans="1:13">
      <c r="A180" s="269">
        <v>170</v>
      </c>
      <c r="B180" s="278" t="s">
        <v>382</v>
      </c>
      <c r="C180" s="279">
        <v>159.25</v>
      </c>
      <c r="D180" s="280">
        <v>160.01666666666668</v>
      </c>
      <c r="E180" s="280">
        <v>157.23333333333335</v>
      </c>
      <c r="F180" s="280">
        <v>155.21666666666667</v>
      </c>
      <c r="G180" s="280">
        <v>152.43333333333334</v>
      </c>
      <c r="H180" s="280">
        <v>162.03333333333336</v>
      </c>
      <c r="I180" s="280">
        <v>164.81666666666672</v>
      </c>
      <c r="J180" s="280">
        <v>166.83333333333337</v>
      </c>
      <c r="K180" s="278">
        <v>162.80000000000001</v>
      </c>
      <c r="L180" s="278">
        <v>158</v>
      </c>
      <c r="M180" s="278">
        <v>6.6210699999999996</v>
      </c>
    </row>
    <row r="181" spans="1:13">
      <c r="A181" s="269">
        <v>171</v>
      </c>
      <c r="B181" s="278" t="s">
        <v>250</v>
      </c>
      <c r="C181" s="279">
        <v>196.35</v>
      </c>
      <c r="D181" s="280">
        <v>197.89999999999998</v>
      </c>
      <c r="E181" s="280">
        <v>193.59999999999997</v>
      </c>
      <c r="F181" s="280">
        <v>190.85</v>
      </c>
      <c r="G181" s="280">
        <v>186.54999999999998</v>
      </c>
      <c r="H181" s="280">
        <v>200.64999999999995</v>
      </c>
      <c r="I181" s="280">
        <v>204.94999999999996</v>
      </c>
      <c r="J181" s="280">
        <v>207.69999999999993</v>
      </c>
      <c r="K181" s="278">
        <v>202.2</v>
      </c>
      <c r="L181" s="278">
        <v>195.15</v>
      </c>
      <c r="M181" s="278">
        <v>2.7944900000000001</v>
      </c>
    </row>
    <row r="182" spans="1:13">
      <c r="A182" s="269">
        <v>172</v>
      </c>
      <c r="B182" s="278" t="s">
        <v>106</v>
      </c>
      <c r="C182" s="279">
        <v>485.2</v>
      </c>
      <c r="D182" s="280">
        <v>484.51666666666665</v>
      </c>
      <c r="E182" s="280">
        <v>477.08333333333331</v>
      </c>
      <c r="F182" s="280">
        <v>468.96666666666664</v>
      </c>
      <c r="G182" s="280">
        <v>461.5333333333333</v>
      </c>
      <c r="H182" s="280">
        <v>492.63333333333333</v>
      </c>
      <c r="I182" s="280">
        <v>500.06666666666672</v>
      </c>
      <c r="J182" s="280">
        <v>508.18333333333334</v>
      </c>
      <c r="K182" s="278">
        <v>491.95</v>
      </c>
      <c r="L182" s="278">
        <v>476.4</v>
      </c>
      <c r="M182" s="278">
        <v>17.370100000000001</v>
      </c>
    </row>
    <row r="183" spans="1:13">
      <c r="A183" s="269">
        <v>173</v>
      </c>
      <c r="B183" s="278" t="s">
        <v>384</v>
      </c>
      <c r="C183" s="279">
        <v>75.3</v>
      </c>
      <c r="D183" s="280">
        <v>75.733333333333334</v>
      </c>
      <c r="E183" s="280">
        <v>74.566666666666663</v>
      </c>
      <c r="F183" s="280">
        <v>73.833333333333329</v>
      </c>
      <c r="G183" s="280">
        <v>72.666666666666657</v>
      </c>
      <c r="H183" s="280">
        <v>76.466666666666669</v>
      </c>
      <c r="I183" s="280">
        <v>77.633333333333326</v>
      </c>
      <c r="J183" s="280">
        <v>78.366666666666674</v>
      </c>
      <c r="K183" s="278">
        <v>76.900000000000006</v>
      </c>
      <c r="L183" s="278">
        <v>75</v>
      </c>
      <c r="M183" s="278">
        <v>3.0376799999999999</v>
      </c>
    </row>
    <row r="184" spans="1:13">
      <c r="A184" s="269">
        <v>174</v>
      </c>
      <c r="B184" s="278" t="s">
        <v>385</v>
      </c>
      <c r="C184" s="279">
        <v>502.7</v>
      </c>
      <c r="D184" s="280">
        <v>505.2</v>
      </c>
      <c r="E184" s="280">
        <v>497.4</v>
      </c>
      <c r="F184" s="280">
        <v>492.09999999999997</v>
      </c>
      <c r="G184" s="280">
        <v>484.29999999999995</v>
      </c>
      <c r="H184" s="280">
        <v>510.5</v>
      </c>
      <c r="I184" s="280">
        <v>518.30000000000007</v>
      </c>
      <c r="J184" s="280">
        <v>523.6</v>
      </c>
      <c r="K184" s="278">
        <v>513</v>
      </c>
      <c r="L184" s="278">
        <v>499.9</v>
      </c>
      <c r="M184" s="278">
        <v>5.2449999999999997E-2</v>
      </c>
    </row>
    <row r="185" spans="1:13">
      <c r="A185" s="269">
        <v>175</v>
      </c>
      <c r="B185" s="278" t="s">
        <v>391</v>
      </c>
      <c r="C185" s="279">
        <v>41.8</v>
      </c>
      <c r="D185" s="280">
        <v>42.083333333333336</v>
      </c>
      <c r="E185" s="280">
        <v>41.416666666666671</v>
      </c>
      <c r="F185" s="280">
        <v>41.033333333333339</v>
      </c>
      <c r="G185" s="280">
        <v>40.366666666666674</v>
      </c>
      <c r="H185" s="280">
        <v>42.466666666666669</v>
      </c>
      <c r="I185" s="280">
        <v>43.13333333333334</v>
      </c>
      <c r="J185" s="280">
        <v>43.516666666666666</v>
      </c>
      <c r="K185" s="278">
        <v>42.75</v>
      </c>
      <c r="L185" s="278">
        <v>41.7</v>
      </c>
      <c r="M185" s="278">
        <v>2.8662200000000002</v>
      </c>
    </row>
    <row r="186" spans="1:13">
      <c r="A186" s="269">
        <v>176</v>
      </c>
      <c r="B186" s="278" t="s">
        <v>251</v>
      </c>
      <c r="C186" s="279">
        <v>195.55</v>
      </c>
      <c r="D186" s="280">
        <v>195.85</v>
      </c>
      <c r="E186" s="280">
        <v>192.2</v>
      </c>
      <c r="F186" s="280">
        <v>188.85</v>
      </c>
      <c r="G186" s="280">
        <v>185.2</v>
      </c>
      <c r="H186" s="280">
        <v>199.2</v>
      </c>
      <c r="I186" s="280">
        <v>202.85000000000002</v>
      </c>
      <c r="J186" s="280">
        <v>206.2</v>
      </c>
      <c r="K186" s="278">
        <v>199.5</v>
      </c>
      <c r="L186" s="278">
        <v>192.5</v>
      </c>
      <c r="M186" s="278">
        <v>1.4605600000000001</v>
      </c>
    </row>
    <row r="187" spans="1:13">
      <c r="A187" s="269">
        <v>177</v>
      </c>
      <c r="B187" s="278" t="s">
        <v>386</v>
      </c>
      <c r="C187" s="279">
        <v>330.95</v>
      </c>
      <c r="D187" s="280">
        <v>329.48333333333335</v>
      </c>
      <c r="E187" s="280">
        <v>324.51666666666671</v>
      </c>
      <c r="F187" s="280">
        <v>318.08333333333337</v>
      </c>
      <c r="G187" s="280">
        <v>313.11666666666673</v>
      </c>
      <c r="H187" s="280">
        <v>335.91666666666669</v>
      </c>
      <c r="I187" s="280">
        <v>340.88333333333338</v>
      </c>
      <c r="J187" s="280">
        <v>347.31666666666666</v>
      </c>
      <c r="K187" s="278">
        <v>334.45</v>
      </c>
      <c r="L187" s="278">
        <v>323.05</v>
      </c>
      <c r="M187" s="278">
        <v>0.51080000000000003</v>
      </c>
    </row>
    <row r="188" spans="1:13">
      <c r="A188" s="269">
        <v>178</v>
      </c>
      <c r="B188" s="278" t="s">
        <v>387</v>
      </c>
      <c r="C188" s="279">
        <v>234.05</v>
      </c>
      <c r="D188" s="280">
        <v>234.7166666666667</v>
      </c>
      <c r="E188" s="280">
        <v>231.53333333333339</v>
      </c>
      <c r="F188" s="280">
        <v>229.01666666666668</v>
      </c>
      <c r="G188" s="280">
        <v>225.83333333333337</v>
      </c>
      <c r="H188" s="280">
        <v>237.23333333333341</v>
      </c>
      <c r="I188" s="280">
        <v>240.41666666666669</v>
      </c>
      <c r="J188" s="280">
        <v>242.93333333333342</v>
      </c>
      <c r="K188" s="278">
        <v>237.9</v>
      </c>
      <c r="L188" s="278">
        <v>232.2</v>
      </c>
      <c r="M188" s="278">
        <v>2.06351</v>
      </c>
    </row>
    <row r="189" spans="1:13">
      <c r="A189" s="269">
        <v>179</v>
      </c>
      <c r="B189" s="278" t="s">
        <v>392</v>
      </c>
      <c r="C189" s="279">
        <v>564.95000000000005</v>
      </c>
      <c r="D189" s="280">
        <v>566.98333333333335</v>
      </c>
      <c r="E189" s="280">
        <v>558.9666666666667</v>
      </c>
      <c r="F189" s="280">
        <v>552.98333333333335</v>
      </c>
      <c r="G189" s="280">
        <v>544.9666666666667</v>
      </c>
      <c r="H189" s="280">
        <v>572.9666666666667</v>
      </c>
      <c r="I189" s="280">
        <v>580.98333333333335</v>
      </c>
      <c r="J189" s="280">
        <v>586.9666666666667</v>
      </c>
      <c r="K189" s="278">
        <v>575</v>
      </c>
      <c r="L189" s="278">
        <v>561</v>
      </c>
      <c r="M189" s="278">
        <v>6.2560000000000004E-2</v>
      </c>
    </row>
    <row r="190" spans="1:13">
      <c r="A190" s="269">
        <v>180</v>
      </c>
      <c r="B190" s="278" t="s">
        <v>400</v>
      </c>
      <c r="C190" s="279">
        <v>511.55</v>
      </c>
      <c r="D190" s="280">
        <v>514.11666666666667</v>
      </c>
      <c r="E190" s="280">
        <v>497.43333333333339</v>
      </c>
      <c r="F190" s="280">
        <v>483.31666666666672</v>
      </c>
      <c r="G190" s="280">
        <v>466.63333333333344</v>
      </c>
      <c r="H190" s="280">
        <v>528.23333333333335</v>
      </c>
      <c r="I190" s="280">
        <v>544.91666666666652</v>
      </c>
      <c r="J190" s="280">
        <v>559.0333333333333</v>
      </c>
      <c r="K190" s="278">
        <v>530.79999999999995</v>
      </c>
      <c r="L190" s="278">
        <v>500</v>
      </c>
      <c r="M190" s="278">
        <v>3.0181100000000001</v>
      </c>
    </row>
    <row r="191" spans="1:13">
      <c r="A191" s="269">
        <v>181</v>
      </c>
      <c r="B191" s="278" t="s">
        <v>394</v>
      </c>
      <c r="C191" s="279">
        <v>489.95</v>
      </c>
      <c r="D191" s="280">
        <v>490.63333333333338</v>
      </c>
      <c r="E191" s="280">
        <v>484.06666666666678</v>
      </c>
      <c r="F191" s="280">
        <v>478.18333333333339</v>
      </c>
      <c r="G191" s="280">
        <v>471.61666666666679</v>
      </c>
      <c r="H191" s="280">
        <v>496.51666666666677</v>
      </c>
      <c r="I191" s="280">
        <v>503.08333333333337</v>
      </c>
      <c r="J191" s="280">
        <v>508.96666666666675</v>
      </c>
      <c r="K191" s="278">
        <v>497.2</v>
      </c>
      <c r="L191" s="278">
        <v>484.75</v>
      </c>
      <c r="M191" s="278">
        <v>3.6540000000000003E-2</v>
      </c>
    </row>
    <row r="192" spans="1:13">
      <c r="A192" s="269">
        <v>182</v>
      </c>
      <c r="B192" s="278" t="s">
        <v>107</v>
      </c>
      <c r="C192" s="279">
        <v>486.85</v>
      </c>
      <c r="D192" s="280">
        <v>494.7</v>
      </c>
      <c r="E192" s="280">
        <v>477.15</v>
      </c>
      <c r="F192" s="280">
        <v>467.45</v>
      </c>
      <c r="G192" s="280">
        <v>449.9</v>
      </c>
      <c r="H192" s="280">
        <v>504.4</v>
      </c>
      <c r="I192" s="280">
        <v>521.95000000000005</v>
      </c>
      <c r="J192" s="280">
        <v>531.65</v>
      </c>
      <c r="K192" s="278">
        <v>512.25</v>
      </c>
      <c r="L192" s="278">
        <v>485</v>
      </c>
      <c r="M192" s="278">
        <v>26.067060000000001</v>
      </c>
    </row>
    <row r="193" spans="1:13">
      <c r="A193" s="269">
        <v>183</v>
      </c>
      <c r="B193" s="278" t="s">
        <v>109</v>
      </c>
      <c r="C193" s="279">
        <v>511.75</v>
      </c>
      <c r="D193" s="280">
        <v>520.36666666666667</v>
      </c>
      <c r="E193" s="280">
        <v>498.93333333333339</v>
      </c>
      <c r="F193" s="280">
        <v>486.11666666666673</v>
      </c>
      <c r="G193" s="280">
        <v>464.68333333333345</v>
      </c>
      <c r="H193" s="280">
        <v>533.18333333333339</v>
      </c>
      <c r="I193" s="280">
        <v>554.61666666666656</v>
      </c>
      <c r="J193" s="280">
        <v>567.43333333333328</v>
      </c>
      <c r="K193" s="278">
        <v>541.79999999999995</v>
      </c>
      <c r="L193" s="278">
        <v>507.55</v>
      </c>
      <c r="M193" s="278">
        <v>199.98942</v>
      </c>
    </row>
    <row r="194" spans="1:13">
      <c r="A194" s="269">
        <v>184</v>
      </c>
      <c r="B194" s="278" t="s">
        <v>110</v>
      </c>
      <c r="C194" s="279">
        <v>1703.9</v>
      </c>
      <c r="D194" s="280">
        <v>1715.8333333333333</v>
      </c>
      <c r="E194" s="280">
        <v>1685.7166666666665</v>
      </c>
      <c r="F194" s="280">
        <v>1667.5333333333333</v>
      </c>
      <c r="G194" s="280">
        <v>1637.4166666666665</v>
      </c>
      <c r="H194" s="280">
        <v>1734.0166666666664</v>
      </c>
      <c r="I194" s="280">
        <v>1764.1333333333332</v>
      </c>
      <c r="J194" s="280">
        <v>1782.3166666666664</v>
      </c>
      <c r="K194" s="278">
        <v>1745.95</v>
      </c>
      <c r="L194" s="278">
        <v>1697.65</v>
      </c>
      <c r="M194" s="278">
        <v>33.494840000000003</v>
      </c>
    </row>
    <row r="195" spans="1:13">
      <c r="A195" s="269">
        <v>185</v>
      </c>
      <c r="B195" s="278" t="s">
        <v>253</v>
      </c>
      <c r="C195" s="279">
        <v>2636.35</v>
      </c>
      <c r="D195" s="280">
        <v>2620.4666666666667</v>
      </c>
      <c r="E195" s="280">
        <v>2585.9333333333334</v>
      </c>
      <c r="F195" s="280">
        <v>2535.5166666666669</v>
      </c>
      <c r="G195" s="280">
        <v>2500.9833333333336</v>
      </c>
      <c r="H195" s="280">
        <v>2670.8833333333332</v>
      </c>
      <c r="I195" s="280">
        <v>2705.416666666667</v>
      </c>
      <c r="J195" s="280">
        <v>2755.833333333333</v>
      </c>
      <c r="K195" s="278">
        <v>2655</v>
      </c>
      <c r="L195" s="278">
        <v>2570.0500000000002</v>
      </c>
      <c r="M195" s="278">
        <v>2.3573599999999999</v>
      </c>
    </row>
    <row r="196" spans="1:13">
      <c r="A196" s="269">
        <v>186</v>
      </c>
      <c r="B196" s="278" t="s">
        <v>111</v>
      </c>
      <c r="C196" s="279">
        <v>925</v>
      </c>
      <c r="D196" s="280">
        <v>929.88333333333333</v>
      </c>
      <c r="E196" s="280">
        <v>916.4666666666667</v>
      </c>
      <c r="F196" s="280">
        <v>907.93333333333339</v>
      </c>
      <c r="G196" s="280">
        <v>894.51666666666677</v>
      </c>
      <c r="H196" s="280">
        <v>938.41666666666663</v>
      </c>
      <c r="I196" s="280">
        <v>951.83333333333337</v>
      </c>
      <c r="J196" s="280">
        <v>960.36666666666656</v>
      </c>
      <c r="K196" s="278">
        <v>943.3</v>
      </c>
      <c r="L196" s="278">
        <v>921.35</v>
      </c>
      <c r="M196" s="278">
        <v>109.16003000000001</v>
      </c>
    </row>
    <row r="197" spans="1:13">
      <c r="A197" s="269">
        <v>187</v>
      </c>
      <c r="B197" s="278" t="s">
        <v>254</v>
      </c>
      <c r="C197" s="279">
        <v>494.55</v>
      </c>
      <c r="D197" s="280">
        <v>495.14999999999992</v>
      </c>
      <c r="E197" s="280">
        <v>488.29999999999984</v>
      </c>
      <c r="F197" s="280">
        <v>482.0499999999999</v>
      </c>
      <c r="G197" s="280">
        <v>475.19999999999982</v>
      </c>
      <c r="H197" s="280">
        <v>501.39999999999986</v>
      </c>
      <c r="I197" s="280">
        <v>508.24999999999989</v>
      </c>
      <c r="J197" s="280">
        <v>514.49999999999989</v>
      </c>
      <c r="K197" s="278">
        <v>502</v>
      </c>
      <c r="L197" s="278">
        <v>488.9</v>
      </c>
      <c r="M197" s="278">
        <v>24.43553</v>
      </c>
    </row>
    <row r="198" spans="1:13">
      <c r="A198" s="269">
        <v>188</v>
      </c>
      <c r="B198" s="278" t="s">
        <v>252</v>
      </c>
      <c r="C198" s="279">
        <v>774.25</v>
      </c>
      <c r="D198" s="280">
        <v>780.88333333333333</v>
      </c>
      <c r="E198" s="280">
        <v>763.51666666666665</v>
      </c>
      <c r="F198" s="280">
        <v>752.7833333333333</v>
      </c>
      <c r="G198" s="280">
        <v>735.41666666666663</v>
      </c>
      <c r="H198" s="280">
        <v>791.61666666666667</v>
      </c>
      <c r="I198" s="280">
        <v>808.98333333333323</v>
      </c>
      <c r="J198" s="280">
        <v>819.7166666666667</v>
      </c>
      <c r="K198" s="278">
        <v>798.25</v>
      </c>
      <c r="L198" s="278">
        <v>770.15</v>
      </c>
      <c r="M198" s="278">
        <v>0.97743000000000002</v>
      </c>
    </row>
    <row r="199" spans="1:13">
      <c r="A199" s="269">
        <v>189</v>
      </c>
      <c r="B199" s="278" t="s">
        <v>395</v>
      </c>
      <c r="C199" s="279">
        <v>142.35</v>
      </c>
      <c r="D199" s="280">
        <v>142.81666666666666</v>
      </c>
      <c r="E199" s="280">
        <v>141.03333333333333</v>
      </c>
      <c r="F199" s="280">
        <v>139.71666666666667</v>
      </c>
      <c r="G199" s="280">
        <v>137.93333333333334</v>
      </c>
      <c r="H199" s="280">
        <v>144.13333333333333</v>
      </c>
      <c r="I199" s="280">
        <v>145.91666666666663</v>
      </c>
      <c r="J199" s="280">
        <v>147.23333333333332</v>
      </c>
      <c r="K199" s="278">
        <v>144.6</v>
      </c>
      <c r="L199" s="278">
        <v>141.5</v>
      </c>
      <c r="M199" s="278">
        <v>1.96177</v>
      </c>
    </row>
    <row r="200" spans="1:13">
      <c r="A200" s="269">
        <v>190</v>
      </c>
      <c r="B200" s="278" t="s">
        <v>396</v>
      </c>
      <c r="C200" s="279">
        <v>246.2</v>
      </c>
      <c r="D200" s="280">
        <v>250.36666666666667</v>
      </c>
      <c r="E200" s="280">
        <v>238.73333333333335</v>
      </c>
      <c r="F200" s="280">
        <v>231.26666666666668</v>
      </c>
      <c r="G200" s="280">
        <v>219.63333333333335</v>
      </c>
      <c r="H200" s="280">
        <v>257.83333333333337</v>
      </c>
      <c r="I200" s="280">
        <v>269.4666666666667</v>
      </c>
      <c r="J200" s="280">
        <v>276.93333333333334</v>
      </c>
      <c r="K200" s="278">
        <v>262</v>
      </c>
      <c r="L200" s="278">
        <v>242.9</v>
      </c>
      <c r="M200" s="278">
        <v>9.9500000000000005E-2</v>
      </c>
    </row>
    <row r="201" spans="1:13">
      <c r="A201" s="269">
        <v>191</v>
      </c>
      <c r="B201" s="278" t="s">
        <v>112</v>
      </c>
      <c r="C201" s="279">
        <v>2000.3</v>
      </c>
      <c r="D201" s="280">
        <v>2011.7</v>
      </c>
      <c r="E201" s="280">
        <v>1972</v>
      </c>
      <c r="F201" s="280">
        <v>1943.7</v>
      </c>
      <c r="G201" s="280">
        <v>1904</v>
      </c>
      <c r="H201" s="280">
        <v>2040</v>
      </c>
      <c r="I201" s="280">
        <v>2079.7000000000003</v>
      </c>
      <c r="J201" s="280">
        <v>2108</v>
      </c>
      <c r="K201" s="278">
        <v>2051.4</v>
      </c>
      <c r="L201" s="278">
        <v>1983.4</v>
      </c>
      <c r="M201" s="278">
        <v>11.1294</v>
      </c>
    </row>
    <row r="202" spans="1:13">
      <c r="A202" s="269">
        <v>192</v>
      </c>
      <c r="B202" s="278" t="s">
        <v>113</v>
      </c>
      <c r="C202" s="279">
        <v>244.05</v>
      </c>
      <c r="D202" s="280">
        <v>248.51666666666665</v>
      </c>
      <c r="E202" s="280">
        <v>238.0333333333333</v>
      </c>
      <c r="F202" s="280">
        <v>232.01666666666665</v>
      </c>
      <c r="G202" s="280">
        <v>221.5333333333333</v>
      </c>
      <c r="H202" s="280">
        <v>254.5333333333333</v>
      </c>
      <c r="I202" s="280">
        <v>265.01666666666665</v>
      </c>
      <c r="J202" s="280">
        <v>271.0333333333333</v>
      </c>
      <c r="K202" s="278">
        <v>259</v>
      </c>
      <c r="L202" s="278">
        <v>242.5</v>
      </c>
      <c r="M202" s="278">
        <v>5.5039699999999998</v>
      </c>
    </row>
    <row r="203" spans="1:13">
      <c r="A203" s="269">
        <v>193</v>
      </c>
      <c r="B203" s="278" t="s">
        <v>397</v>
      </c>
      <c r="C203" s="279">
        <v>10.25</v>
      </c>
      <c r="D203" s="280">
        <v>10.299999999999999</v>
      </c>
      <c r="E203" s="280">
        <v>10.099999999999998</v>
      </c>
      <c r="F203" s="280">
        <v>9.9499999999999993</v>
      </c>
      <c r="G203" s="280">
        <v>9.7499999999999982</v>
      </c>
      <c r="H203" s="280">
        <v>10.449999999999998</v>
      </c>
      <c r="I203" s="280">
        <v>10.649999999999997</v>
      </c>
      <c r="J203" s="280">
        <v>10.799999999999997</v>
      </c>
      <c r="K203" s="278">
        <v>10.5</v>
      </c>
      <c r="L203" s="278">
        <v>10.15</v>
      </c>
      <c r="M203" s="278">
        <v>9.4675100000000008</v>
      </c>
    </row>
    <row r="204" spans="1:13">
      <c r="A204" s="269">
        <v>194</v>
      </c>
      <c r="B204" s="278" t="s">
        <v>399</v>
      </c>
      <c r="C204" s="279">
        <v>49.1</v>
      </c>
      <c r="D204" s="280">
        <v>49.283333333333331</v>
      </c>
      <c r="E204" s="280">
        <v>48.066666666666663</v>
      </c>
      <c r="F204" s="280">
        <v>47.033333333333331</v>
      </c>
      <c r="G204" s="280">
        <v>45.816666666666663</v>
      </c>
      <c r="H204" s="280">
        <v>50.316666666666663</v>
      </c>
      <c r="I204" s="280">
        <v>51.533333333333331</v>
      </c>
      <c r="J204" s="280">
        <v>52.566666666666663</v>
      </c>
      <c r="K204" s="278">
        <v>50.5</v>
      </c>
      <c r="L204" s="278">
        <v>48.25</v>
      </c>
      <c r="M204" s="278">
        <v>0.70365999999999995</v>
      </c>
    </row>
    <row r="205" spans="1:13">
      <c r="A205" s="269">
        <v>195</v>
      </c>
      <c r="B205" s="278" t="s">
        <v>115</v>
      </c>
      <c r="C205" s="279">
        <v>117.65</v>
      </c>
      <c r="D205" s="280">
        <v>118.78333333333335</v>
      </c>
      <c r="E205" s="280">
        <v>115.56666666666669</v>
      </c>
      <c r="F205" s="280">
        <v>113.48333333333335</v>
      </c>
      <c r="G205" s="280">
        <v>110.26666666666669</v>
      </c>
      <c r="H205" s="280">
        <v>120.86666666666669</v>
      </c>
      <c r="I205" s="280">
        <v>124.08333333333336</v>
      </c>
      <c r="J205" s="280">
        <v>126.16666666666669</v>
      </c>
      <c r="K205" s="278">
        <v>122</v>
      </c>
      <c r="L205" s="278">
        <v>116.7</v>
      </c>
      <c r="M205" s="278">
        <v>167.33347000000001</v>
      </c>
    </row>
    <row r="206" spans="1:13">
      <c r="A206" s="269">
        <v>196</v>
      </c>
      <c r="B206" s="278" t="s">
        <v>401</v>
      </c>
      <c r="C206" s="279">
        <v>24.2</v>
      </c>
      <c r="D206" s="280">
        <v>24.233333333333331</v>
      </c>
      <c r="E206" s="280">
        <v>23.61666666666666</v>
      </c>
      <c r="F206" s="280">
        <v>23.033333333333328</v>
      </c>
      <c r="G206" s="280">
        <v>22.416666666666657</v>
      </c>
      <c r="H206" s="280">
        <v>24.816666666666663</v>
      </c>
      <c r="I206" s="280">
        <v>25.43333333333333</v>
      </c>
      <c r="J206" s="280">
        <v>26.016666666666666</v>
      </c>
      <c r="K206" s="278">
        <v>24.85</v>
      </c>
      <c r="L206" s="278">
        <v>23.65</v>
      </c>
      <c r="M206" s="278">
        <v>4.1878799999999998</v>
      </c>
    </row>
    <row r="207" spans="1:13">
      <c r="A207" s="269">
        <v>197</v>
      </c>
      <c r="B207" s="278" t="s">
        <v>116</v>
      </c>
      <c r="C207" s="279">
        <v>200.9</v>
      </c>
      <c r="D207" s="280">
        <v>201.6</v>
      </c>
      <c r="E207" s="280">
        <v>198.35</v>
      </c>
      <c r="F207" s="280">
        <v>195.8</v>
      </c>
      <c r="G207" s="280">
        <v>192.55</v>
      </c>
      <c r="H207" s="280">
        <v>204.14999999999998</v>
      </c>
      <c r="I207" s="280">
        <v>207.39999999999998</v>
      </c>
      <c r="J207" s="280">
        <v>209.94999999999996</v>
      </c>
      <c r="K207" s="278">
        <v>204.85</v>
      </c>
      <c r="L207" s="278">
        <v>199.05</v>
      </c>
      <c r="M207" s="278">
        <v>74.559089999999998</v>
      </c>
    </row>
    <row r="208" spans="1:13">
      <c r="A208" s="269">
        <v>198</v>
      </c>
      <c r="B208" s="278" t="s">
        <v>117</v>
      </c>
      <c r="C208" s="279">
        <v>1992.05</v>
      </c>
      <c r="D208" s="280">
        <v>1967.0166666666667</v>
      </c>
      <c r="E208" s="280">
        <v>1927.0333333333333</v>
      </c>
      <c r="F208" s="280">
        <v>1862.0166666666667</v>
      </c>
      <c r="G208" s="280">
        <v>1822.0333333333333</v>
      </c>
      <c r="H208" s="280">
        <v>2032.0333333333333</v>
      </c>
      <c r="I208" s="280">
        <v>2072.0166666666664</v>
      </c>
      <c r="J208" s="280">
        <v>2137.0333333333333</v>
      </c>
      <c r="K208" s="278">
        <v>2007</v>
      </c>
      <c r="L208" s="278">
        <v>1902</v>
      </c>
      <c r="M208" s="278">
        <v>1856.70048</v>
      </c>
    </row>
    <row r="209" spans="1:13">
      <c r="A209" s="269">
        <v>199</v>
      </c>
      <c r="B209" s="278" t="s">
        <v>255</v>
      </c>
      <c r="C209" s="279">
        <v>176.35</v>
      </c>
      <c r="D209" s="280">
        <v>173.78333333333333</v>
      </c>
      <c r="E209" s="280">
        <v>169.56666666666666</v>
      </c>
      <c r="F209" s="280">
        <v>162.78333333333333</v>
      </c>
      <c r="G209" s="280">
        <v>158.56666666666666</v>
      </c>
      <c r="H209" s="280">
        <v>180.56666666666666</v>
      </c>
      <c r="I209" s="280">
        <v>184.7833333333333</v>
      </c>
      <c r="J209" s="280">
        <v>191.56666666666666</v>
      </c>
      <c r="K209" s="278">
        <v>178</v>
      </c>
      <c r="L209" s="278">
        <v>167</v>
      </c>
      <c r="M209" s="278">
        <v>8.7363599999999995</v>
      </c>
    </row>
    <row r="210" spans="1:13">
      <c r="A210" s="269">
        <v>200</v>
      </c>
      <c r="B210" s="278" t="s">
        <v>402</v>
      </c>
      <c r="C210" s="279">
        <v>26910.55</v>
      </c>
      <c r="D210" s="280">
        <v>26885.8</v>
      </c>
      <c r="E210" s="280">
        <v>26384.949999999997</v>
      </c>
      <c r="F210" s="280">
        <v>25859.35</v>
      </c>
      <c r="G210" s="280">
        <v>25358.499999999996</v>
      </c>
      <c r="H210" s="280">
        <v>27411.399999999998</v>
      </c>
      <c r="I210" s="280">
        <v>27912.249999999996</v>
      </c>
      <c r="J210" s="280">
        <v>28437.85</v>
      </c>
      <c r="K210" s="278">
        <v>27386.65</v>
      </c>
      <c r="L210" s="278">
        <v>26360.2</v>
      </c>
      <c r="M210" s="278">
        <v>5.7979999999999997E-2</v>
      </c>
    </row>
    <row r="211" spans="1:13">
      <c r="A211" s="269">
        <v>201</v>
      </c>
      <c r="B211" s="278" t="s">
        <v>398</v>
      </c>
      <c r="C211" s="279">
        <v>46.15</v>
      </c>
      <c r="D211" s="280">
        <v>46.383333333333333</v>
      </c>
      <c r="E211" s="280">
        <v>45.766666666666666</v>
      </c>
      <c r="F211" s="280">
        <v>45.383333333333333</v>
      </c>
      <c r="G211" s="280">
        <v>44.766666666666666</v>
      </c>
      <c r="H211" s="280">
        <v>46.766666666666666</v>
      </c>
      <c r="I211" s="280">
        <v>47.383333333333326</v>
      </c>
      <c r="J211" s="280">
        <v>47.766666666666666</v>
      </c>
      <c r="K211" s="278">
        <v>47</v>
      </c>
      <c r="L211" s="278">
        <v>46</v>
      </c>
      <c r="M211" s="278">
        <v>2.78851</v>
      </c>
    </row>
    <row r="212" spans="1:13">
      <c r="A212" s="269">
        <v>202</v>
      </c>
      <c r="B212" s="278" t="s">
        <v>256</v>
      </c>
      <c r="C212" s="279">
        <v>22.65</v>
      </c>
      <c r="D212" s="280">
        <v>22.7</v>
      </c>
      <c r="E212" s="280">
        <v>22.25</v>
      </c>
      <c r="F212" s="280">
        <v>21.85</v>
      </c>
      <c r="G212" s="280">
        <v>21.400000000000002</v>
      </c>
      <c r="H212" s="280">
        <v>23.099999999999998</v>
      </c>
      <c r="I212" s="280">
        <v>23.549999999999994</v>
      </c>
      <c r="J212" s="280">
        <v>23.949999999999996</v>
      </c>
      <c r="K212" s="278">
        <v>23.15</v>
      </c>
      <c r="L212" s="278">
        <v>22.3</v>
      </c>
      <c r="M212" s="278">
        <v>6.4908000000000001</v>
      </c>
    </row>
    <row r="213" spans="1:13">
      <c r="A213" s="269">
        <v>203</v>
      </c>
      <c r="B213" s="278" t="s">
        <v>416</v>
      </c>
      <c r="C213" s="279">
        <v>47.55</v>
      </c>
      <c r="D213" s="280">
        <v>49</v>
      </c>
      <c r="E213" s="280">
        <v>46.1</v>
      </c>
      <c r="F213" s="280">
        <v>44.65</v>
      </c>
      <c r="G213" s="280">
        <v>41.75</v>
      </c>
      <c r="H213" s="280">
        <v>50.45</v>
      </c>
      <c r="I213" s="280">
        <v>53.350000000000009</v>
      </c>
      <c r="J213" s="280">
        <v>54.800000000000004</v>
      </c>
      <c r="K213" s="278">
        <v>51.9</v>
      </c>
      <c r="L213" s="278">
        <v>47.55</v>
      </c>
      <c r="M213" s="278">
        <v>11.86318</v>
      </c>
    </row>
    <row r="214" spans="1:13">
      <c r="A214" s="269">
        <v>204</v>
      </c>
      <c r="B214" s="278" t="s">
        <v>118</v>
      </c>
      <c r="C214" s="279">
        <v>125.2</v>
      </c>
      <c r="D214" s="280">
        <v>126.55000000000001</v>
      </c>
      <c r="E214" s="280">
        <v>122.20000000000002</v>
      </c>
      <c r="F214" s="280">
        <v>119.2</v>
      </c>
      <c r="G214" s="280">
        <v>114.85000000000001</v>
      </c>
      <c r="H214" s="280">
        <v>129.55000000000001</v>
      </c>
      <c r="I214" s="280">
        <v>133.90000000000003</v>
      </c>
      <c r="J214" s="280">
        <v>136.90000000000003</v>
      </c>
      <c r="K214" s="278">
        <v>130.9</v>
      </c>
      <c r="L214" s="278">
        <v>123.55</v>
      </c>
      <c r="M214" s="278">
        <v>170.37470999999999</v>
      </c>
    </row>
    <row r="215" spans="1:13">
      <c r="A215" s="269">
        <v>205</v>
      </c>
      <c r="B215" s="278" t="s">
        <v>415</v>
      </c>
      <c r="C215" s="279">
        <v>38.9</v>
      </c>
      <c r="D215" s="280">
        <v>38.31666666666667</v>
      </c>
      <c r="E215" s="280">
        <v>37.13333333333334</v>
      </c>
      <c r="F215" s="280">
        <v>35.366666666666667</v>
      </c>
      <c r="G215" s="280">
        <v>34.183333333333337</v>
      </c>
      <c r="H215" s="280">
        <v>40.083333333333343</v>
      </c>
      <c r="I215" s="280">
        <v>41.266666666666666</v>
      </c>
      <c r="J215" s="280">
        <v>43.033333333333346</v>
      </c>
      <c r="K215" s="278">
        <v>39.5</v>
      </c>
      <c r="L215" s="278">
        <v>36.549999999999997</v>
      </c>
      <c r="M215" s="278">
        <v>3.8425099999999999</v>
      </c>
    </row>
    <row r="216" spans="1:13">
      <c r="A216" s="269">
        <v>206</v>
      </c>
      <c r="B216" s="278" t="s">
        <v>259</v>
      </c>
      <c r="C216" s="279">
        <v>105.2</v>
      </c>
      <c r="D216" s="280">
        <v>104.46666666666665</v>
      </c>
      <c r="E216" s="280">
        <v>102.93333333333331</v>
      </c>
      <c r="F216" s="280">
        <v>100.66666666666666</v>
      </c>
      <c r="G216" s="280">
        <v>99.133333333333312</v>
      </c>
      <c r="H216" s="280">
        <v>106.73333333333331</v>
      </c>
      <c r="I216" s="280">
        <v>108.26666666666664</v>
      </c>
      <c r="J216" s="280">
        <v>110.5333333333333</v>
      </c>
      <c r="K216" s="278">
        <v>106</v>
      </c>
      <c r="L216" s="278">
        <v>102.2</v>
      </c>
      <c r="M216" s="278">
        <v>1.70102</v>
      </c>
    </row>
    <row r="217" spans="1:13">
      <c r="A217" s="269">
        <v>207</v>
      </c>
      <c r="B217" s="278" t="s">
        <v>119</v>
      </c>
      <c r="C217" s="279">
        <v>336.75</v>
      </c>
      <c r="D217" s="280">
        <v>337.7833333333333</v>
      </c>
      <c r="E217" s="280">
        <v>332.66666666666663</v>
      </c>
      <c r="F217" s="280">
        <v>328.58333333333331</v>
      </c>
      <c r="G217" s="280">
        <v>323.46666666666664</v>
      </c>
      <c r="H217" s="280">
        <v>341.86666666666662</v>
      </c>
      <c r="I217" s="280">
        <v>346.98333333333329</v>
      </c>
      <c r="J217" s="280">
        <v>351.06666666666661</v>
      </c>
      <c r="K217" s="278">
        <v>342.9</v>
      </c>
      <c r="L217" s="278">
        <v>333.7</v>
      </c>
      <c r="M217" s="278">
        <v>276.57193000000001</v>
      </c>
    </row>
    <row r="218" spans="1:13">
      <c r="A218" s="269">
        <v>208</v>
      </c>
      <c r="B218" s="278" t="s">
        <v>257</v>
      </c>
      <c r="C218" s="279">
        <v>1210.2</v>
      </c>
      <c r="D218" s="280">
        <v>1207.45</v>
      </c>
      <c r="E218" s="280">
        <v>1194.9000000000001</v>
      </c>
      <c r="F218" s="280">
        <v>1179.6000000000001</v>
      </c>
      <c r="G218" s="280">
        <v>1167.0500000000002</v>
      </c>
      <c r="H218" s="280">
        <v>1222.75</v>
      </c>
      <c r="I218" s="280">
        <v>1235.2999999999997</v>
      </c>
      <c r="J218" s="280">
        <v>1250.5999999999999</v>
      </c>
      <c r="K218" s="278">
        <v>1220</v>
      </c>
      <c r="L218" s="278">
        <v>1192.1500000000001</v>
      </c>
      <c r="M218" s="278">
        <v>2.71631</v>
      </c>
    </row>
    <row r="219" spans="1:13">
      <c r="A219" s="269">
        <v>209</v>
      </c>
      <c r="B219" s="278" t="s">
        <v>120</v>
      </c>
      <c r="C219" s="279">
        <v>397.95</v>
      </c>
      <c r="D219" s="280">
        <v>397.10000000000008</v>
      </c>
      <c r="E219" s="280">
        <v>389.70000000000016</v>
      </c>
      <c r="F219" s="280">
        <v>381.4500000000001</v>
      </c>
      <c r="G219" s="280">
        <v>374.05000000000018</v>
      </c>
      <c r="H219" s="280">
        <v>405.35000000000014</v>
      </c>
      <c r="I219" s="280">
        <v>412.75000000000011</v>
      </c>
      <c r="J219" s="280">
        <v>421.00000000000011</v>
      </c>
      <c r="K219" s="278">
        <v>404.5</v>
      </c>
      <c r="L219" s="278">
        <v>388.85</v>
      </c>
      <c r="M219" s="278">
        <v>24.27882</v>
      </c>
    </row>
    <row r="220" spans="1:13">
      <c r="A220" s="269">
        <v>210</v>
      </c>
      <c r="B220" s="278" t="s">
        <v>404</v>
      </c>
      <c r="C220" s="279">
        <v>2539.6</v>
      </c>
      <c r="D220" s="280">
        <v>2574.9166666666665</v>
      </c>
      <c r="E220" s="280">
        <v>2499.6833333333329</v>
      </c>
      <c r="F220" s="280">
        <v>2459.7666666666664</v>
      </c>
      <c r="G220" s="280">
        <v>2384.5333333333328</v>
      </c>
      <c r="H220" s="280">
        <v>2614.833333333333</v>
      </c>
      <c r="I220" s="280">
        <v>2690.0666666666666</v>
      </c>
      <c r="J220" s="280">
        <v>2729.9833333333331</v>
      </c>
      <c r="K220" s="278">
        <v>2650.15</v>
      </c>
      <c r="L220" s="278">
        <v>2535</v>
      </c>
      <c r="M220" s="278">
        <v>1.993E-2</v>
      </c>
    </row>
    <row r="221" spans="1:13">
      <c r="A221" s="269">
        <v>211</v>
      </c>
      <c r="B221" s="278" t="s">
        <v>258</v>
      </c>
      <c r="C221" s="279">
        <v>20.350000000000001</v>
      </c>
      <c r="D221" s="280">
        <v>20.433333333333334</v>
      </c>
      <c r="E221" s="280">
        <v>20.216666666666669</v>
      </c>
      <c r="F221" s="280">
        <v>20.083333333333336</v>
      </c>
      <c r="G221" s="280">
        <v>19.866666666666671</v>
      </c>
      <c r="H221" s="280">
        <v>20.566666666666666</v>
      </c>
      <c r="I221" s="280">
        <v>20.783333333333328</v>
      </c>
      <c r="J221" s="280">
        <v>20.916666666666664</v>
      </c>
      <c r="K221" s="278">
        <v>20.65</v>
      </c>
      <c r="L221" s="278">
        <v>20.3</v>
      </c>
      <c r="M221" s="278">
        <v>5.6343300000000003</v>
      </c>
    </row>
    <row r="222" spans="1:13">
      <c r="A222" s="269">
        <v>212</v>
      </c>
      <c r="B222" s="278" t="s">
        <v>121</v>
      </c>
      <c r="C222" s="279">
        <v>4.1500000000000004</v>
      </c>
      <c r="D222" s="280">
        <v>4.1833333333333327</v>
      </c>
      <c r="E222" s="280">
        <v>4.0666666666666655</v>
      </c>
      <c r="F222" s="280">
        <v>3.9833333333333325</v>
      </c>
      <c r="G222" s="280">
        <v>3.8666666666666654</v>
      </c>
      <c r="H222" s="280">
        <v>4.2666666666666657</v>
      </c>
      <c r="I222" s="280">
        <v>4.3833333333333329</v>
      </c>
      <c r="J222" s="280">
        <v>4.4666666666666659</v>
      </c>
      <c r="K222" s="278">
        <v>4.3</v>
      </c>
      <c r="L222" s="278">
        <v>4.0999999999999996</v>
      </c>
      <c r="M222" s="278">
        <v>1607.3989099999999</v>
      </c>
    </row>
    <row r="223" spans="1:13">
      <c r="A223" s="269">
        <v>213</v>
      </c>
      <c r="B223" s="278" t="s">
        <v>405</v>
      </c>
      <c r="C223" s="279">
        <v>13.9</v>
      </c>
      <c r="D223" s="280">
        <v>13.933333333333332</v>
      </c>
      <c r="E223" s="280">
        <v>13.766666666666664</v>
      </c>
      <c r="F223" s="280">
        <v>13.633333333333333</v>
      </c>
      <c r="G223" s="280">
        <v>13.466666666666665</v>
      </c>
      <c r="H223" s="280">
        <v>14.066666666666663</v>
      </c>
      <c r="I223" s="280">
        <v>14.233333333333331</v>
      </c>
      <c r="J223" s="280">
        <v>14.366666666666662</v>
      </c>
      <c r="K223" s="278">
        <v>14.1</v>
      </c>
      <c r="L223" s="278">
        <v>13.8</v>
      </c>
      <c r="M223" s="278">
        <v>17.87697</v>
      </c>
    </row>
    <row r="224" spans="1:13">
      <c r="A224" s="269">
        <v>214</v>
      </c>
      <c r="B224" s="278" t="s">
        <v>122</v>
      </c>
      <c r="C224" s="279">
        <v>20.75</v>
      </c>
      <c r="D224" s="280">
        <v>20.85</v>
      </c>
      <c r="E224" s="280">
        <v>20.500000000000004</v>
      </c>
      <c r="F224" s="280">
        <v>20.250000000000004</v>
      </c>
      <c r="G224" s="280">
        <v>19.900000000000006</v>
      </c>
      <c r="H224" s="280">
        <v>21.1</v>
      </c>
      <c r="I224" s="280">
        <v>21.449999999999996</v>
      </c>
      <c r="J224" s="280">
        <v>21.7</v>
      </c>
      <c r="K224" s="278">
        <v>21.2</v>
      </c>
      <c r="L224" s="278">
        <v>20.6</v>
      </c>
      <c r="M224" s="278">
        <v>184.58595</v>
      </c>
    </row>
    <row r="225" spans="1:13">
      <c r="A225" s="269">
        <v>215</v>
      </c>
      <c r="B225" s="278" t="s">
        <v>417</v>
      </c>
      <c r="C225" s="279">
        <v>144.69999999999999</v>
      </c>
      <c r="D225" s="280">
        <v>144.71666666666667</v>
      </c>
      <c r="E225" s="280">
        <v>142.53333333333333</v>
      </c>
      <c r="F225" s="280">
        <v>140.36666666666667</v>
      </c>
      <c r="G225" s="280">
        <v>138.18333333333334</v>
      </c>
      <c r="H225" s="280">
        <v>146.88333333333333</v>
      </c>
      <c r="I225" s="280">
        <v>149.06666666666666</v>
      </c>
      <c r="J225" s="280">
        <v>151.23333333333332</v>
      </c>
      <c r="K225" s="278">
        <v>146.9</v>
      </c>
      <c r="L225" s="278">
        <v>142.55000000000001</v>
      </c>
      <c r="M225" s="278">
        <v>3.4439899999999999</v>
      </c>
    </row>
    <row r="226" spans="1:13">
      <c r="A226" s="269">
        <v>216</v>
      </c>
      <c r="B226" s="278" t="s">
        <v>406</v>
      </c>
      <c r="C226" s="279">
        <v>376.6</v>
      </c>
      <c r="D226" s="280">
        <v>379.5333333333333</v>
      </c>
      <c r="E226" s="280">
        <v>373.06666666666661</v>
      </c>
      <c r="F226" s="280">
        <v>369.5333333333333</v>
      </c>
      <c r="G226" s="280">
        <v>363.06666666666661</v>
      </c>
      <c r="H226" s="280">
        <v>383.06666666666661</v>
      </c>
      <c r="I226" s="280">
        <v>389.5333333333333</v>
      </c>
      <c r="J226" s="280">
        <v>393.06666666666661</v>
      </c>
      <c r="K226" s="278">
        <v>386</v>
      </c>
      <c r="L226" s="278">
        <v>376</v>
      </c>
      <c r="M226" s="278">
        <v>0.14202000000000001</v>
      </c>
    </row>
    <row r="227" spans="1:13">
      <c r="A227" s="269">
        <v>217</v>
      </c>
      <c r="B227" s="278" t="s">
        <v>407</v>
      </c>
      <c r="C227" s="279">
        <v>4</v>
      </c>
      <c r="D227" s="280">
        <v>3.9666666666666668</v>
      </c>
      <c r="E227" s="280">
        <v>3.9333333333333336</v>
      </c>
      <c r="F227" s="280">
        <v>3.8666666666666667</v>
      </c>
      <c r="G227" s="280">
        <v>3.8333333333333335</v>
      </c>
      <c r="H227" s="280">
        <v>4.0333333333333332</v>
      </c>
      <c r="I227" s="280">
        <v>4.0666666666666664</v>
      </c>
      <c r="J227" s="280">
        <v>4.1333333333333337</v>
      </c>
      <c r="K227" s="278">
        <v>4</v>
      </c>
      <c r="L227" s="278">
        <v>3.9</v>
      </c>
      <c r="M227" s="278">
        <v>11.848369999999999</v>
      </c>
    </row>
    <row r="228" spans="1:13">
      <c r="A228" s="269">
        <v>218</v>
      </c>
      <c r="B228" s="278" t="s">
        <v>123</v>
      </c>
      <c r="C228" s="279">
        <v>468.35</v>
      </c>
      <c r="D228" s="280">
        <v>468.86666666666662</v>
      </c>
      <c r="E228" s="280">
        <v>462.48333333333323</v>
      </c>
      <c r="F228" s="280">
        <v>456.61666666666662</v>
      </c>
      <c r="G228" s="280">
        <v>450.23333333333323</v>
      </c>
      <c r="H228" s="280">
        <v>474.73333333333323</v>
      </c>
      <c r="I228" s="280">
        <v>481.11666666666656</v>
      </c>
      <c r="J228" s="280">
        <v>486.98333333333323</v>
      </c>
      <c r="K228" s="278">
        <v>475.25</v>
      </c>
      <c r="L228" s="278">
        <v>463</v>
      </c>
      <c r="M228" s="278">
        <v>15.64269</v>
      </c>
    </row>
    <row r="229" spans="1:13">
      <c r="A229" s="269">
        <v>219</v>
      </c>
      <c r="B229" s="278" t="s">
        <v>408</v>
      </c>
      <c r="C229" s="279">
        <v>71.5</v>
      </c>
      <c r="D229" s="280">
        <v>71.649999999999991</v>
      </c>
      <c r="E229" s="280">
        <v>69.34999999999998</v>
      </c>
      <c r="F229" s="280">
        <v>67.199999999999989</v>
      </c>
      <c r="G229" s="280">
        <v>64.899999999999977</v>
      </c>
      <c r="H229" s="280">
        <v>73.799999999999983</v>
      </c>
      <c r="I229" s="280">
        <v>76.099999999999994</v>
      </c>
      <c r="J229" s="280">
        <v>78.249999999999986</v>
      </c>
      <c r="K229" s="278">
        <v>73.95</v>
      </c>
      <c r="L229" s="278">
        <v>69.5</v>
      </c>
      <c r="M229" s="278">
        <v>0.45643</v>
      </c>
    </row>
    <row r="230" spans="1:13">
      <c r="A230" s="269">
        <v>220</v>
      </c>
      <c r="B230" s="278" t="s">
        <v>261</v>
      </c>
      <c r="C230" s="279">
        <v>69.95</v>
      </c>
      <c r="D230" s="280">
        <v>70.466666666666669</v>
      </c>
      <c r="E230" s="280">
        <v>69.13333333333334</v>
      </c>
      <c r="F230" s="280">
        <v>68.316666666666677</v>
      </c>
      <c r="G230" s="280">
        <v>66.983333333333348</v>
      </c>
      <c r="H230" s="280">
        <v>71.283333333333331</v>
      </c>
      <c r="I230" s="280">
        <v>72.616666666666646</v>
      </c>
      <c r="J230" s="280">
        <v>73.433333333333323</v>
      </c>
      <c r="K230" s="278">
        <v>71.8</v>
      </c>
      <c r="L230" s="278">
        <v>69.650000000000006</v>
      </c>
      <c r="M230" s="278">
        <v>11.57428</v>
      </c>
    </row>
    <row r="231" spans="1:13">
      <c r="A231" s="269">
        <v>221</v>
      </c>
      <c r="B231" s="278" t="s">
        <v>413</v>
      </c>
      <c r="C231" s="279">
        <v>99</v>
      </c>
      <c r="D231" s="280">
        <v>99.399999999999991</v>
      </c>
      <c r="E231" s="280">
        <v>97.09999999999998</v>
      </c>
      <c r="F231" s="280">
        <v>95.199999999999989</v>
      </c>
      <c r="G231" s="280">
        <v>92.899999999999977</v>
      </c>
      <c r="H231" s="280">
        <v>101.29999999999998</v>
      </c>
      <c r="I231" s="280">
        <v>103.6</v>
      </c>
      <c r="J231" s="280">
        <v>105.49999999999999</v>
      </c>
      <c r="K231" s="278">
        <v>101.7</v>
      </c>
      <c r="L231" s="278">
        <v>97.5</v>
      </c>
      <c r="M231" s="278">
        <v>8.4384099999999993</v>
      </c>
    </row>
    <row r="232" spans="1:13">
      <c r="A232" s="269">
        <v>222</v>
      </c>
      <c r="B232" s="278" t="s">
        <v>1617</v>
      </c>
      <c r="C232" s="279">
        <v>2345.4</v>
      </c>
      <c r="D232" s="280">
        <v>2349.1166666666668</v>
      </c>
      <c r="E232" s="280">
        <v>2316.2833333333338</v>
      </c>
      <c r="F232" s="280">
        <v>2287.166666666667</v>
      </c>
      <c r="G232" s="280">
        <v>2254.3333333333339</v>
      </c>
      <c r="H232" s="280">
        <v>2378.2333333333336</v>
      </c>
      <c r="I232" s="280">
        <v>2411.0666666666666</v>
      </c>
      <c r="J232" s="280">
        <v>2440.1833333333334</v>
      </c>
      <c r="K232" s="278">
        <v>2381.9499999999998</v>
      </c>
      <c r="L232" s="278">
        <v>2320</v>
      </c>
      <c r="M232" s="278">
        <v>0.19911999999999999</v>
      </c>
    </row>
    <row r="233" spans="1:13">
      <c r="A233" s="269">
        <v>223</v>
      </c>
      <c r="B233" s="278" t="s">
        <v>260</v>
      </c>
      <c r="C233" s="279">
        <v>46.95</v>
      </c>
      <c r="D233" s="280">
        <v>46.95000000000001</v>
      </c>
      <c r="E233" s="280">
        <v>46.200000000000017</v>
      </c>
      <c r="F233" s="280">
        <v>45.45000000000001</v>
      </c>
      <c r="G233" s="280">
        <v>44.700000000000017</v>
      </c>
      <c r="H233" s="280">
        <v>47.700000000000017</v>
      </c>
      <c r="I233" s="280">
        <v>48.45</v>
      </c>
      <c r="J233" s="280">
        <v>49.200000000000017</v>
      </c>
      <c r="K233" s="278">
        <v>47.7</v>
      </c>
      <c r="L233" s="278">
        <v>46.2</v>
      </c>
      <c r="M233" s="278">
        <v>9.10562</v>
      </c>
    </row>
    <row r="234" spans="1:13">
      <c r="A234" s="269">
        <v>224</v>
      </c>
      <c r="B234" s="278" t="s">
        <v>124</v>
      </c>
      <c r="C234" s="279">
        <v>914.55</v>
      </c>
      <c r="D234" s="280">
        <v>920.18333333333339</v>
      </c>
      <c r="E234" s="280">
        <v>903.36666666666679</v>
      </c>
      <c r="F234" s="280">
        <v>892.18333333333339</v>
      </c>
      <c r="G234" s="280">
        <v>875.36666666666679</v>
      </c>
      <c r="H234" s="280">
        <v>931.36666666666679</v>
      </c>
      <c r="I234" s="280">
        <v>948.18333333333339</v>
      </c>
      <c r="J234" s="280">
        <v>959.36666666666679</v>
      </c>
      <c r="K234" s="278">
        <v>937</v>
      </c>
      <c r="L234" s="278">
        <v>909</v>
      </c>
      <c r="M234" s="278">
        <v>12.999919999999999</v>
      </c>
    </row>
    <row r="235" spans="1:13">
      <c r="A235" s="269">
        <v>225</v>
      </c>
      <c r="B235" s="278" t="s">
        <v>419</v>
      </c>
      <c r="C235" s="279">
        <v>273</v>
      </c>
      <c r="D235" s="280">
        <v>272.95</v>
      </c>
      <c r="E235" s="280">
        <v>272.04999999999995</v>
      </c>
      <c r="F235" s="280">
        <v>271.09999999999997</v>
      </c>
      <c r="G235" s="280">
        <v>270.19999999999993</v>
      </c>
      <c r="H235" s="280">
        <v>273.89999999999998</v>
      </c>
      <c r="I235" s="280">
        <v>274.79999999999995</v>
      </c>
      <c r="J235" s="280">
        <v>275.75</v>
      </c>
      <c r="K235" s="278">
        <v>273.85000000000002</v>
      </c>
      <c r="L235" s="278">
        <v>272</v>
      </c>
      <c r="M235" s="278">
        <v>0.27992</v>
      </c>
    </row>
    <row r="236" spans="1:13">
      <c r="A236" s="269">
        <v>226</v>
      </c>
      <c r="B236" s="278" t="s">
        <v>125</v>
      </c>
      <c r="C236" s="279">
        <v>454.35</v>
      </c>
      <c r="D236" s="280">
        <v>443.7833333333333</v>
      </c>
      <c r="E236" s="280">
        <v>426.06666666666661</v>
      </c>
      <c r="F236" s="280">
        <v>397.7833333333333</v>
      </c>
      <c r="G236" s="280">
        <v>380.06666666666661</v>
      </c>
      <c r="H236" s="280">
        <v>472.06666666666661</v>
      </c>
      <c r="I236" s="280">
        <v>489.7833333333333</v>
      </c>
      <c r="J236" s="280">
        <v>518.06666666666661</v>
      </c>
      <c r="K236" s="278">
        <v>461.5</v>
      </c>
      <c r="L236" s="278">
        <v>415.5</v>
      </c>
      <c r="M236" s="278">
        <v>267.84726999999998</v>
      </c>
    </row>
    <row r="237" spans="1:13">
      <c r="A237" s="269">
        <v>227</v>
      </c>
      <c r="B237" s="278" t="s">
        <v>420</v>
      </c>
      <c r="C237" s="279">
        <v>46.65</v>
      </c>
      <c r="D237" s="280">
        <v>45.966666666666669</v>
      </c>
      <c r="E237" s="280">
        <v>45.283333333333339</v>
      </c>
      <c r="F237" s="280">
        <v>43.916666666666671</v>
      </c>
      <c r="G237" s="280">
        <v>43.233333333333341</v>
      </c>
      <c r="H237" s="280">
        <v>47.333333333333336</v>
      </c>
      <c r="I237" s="280">
        <v>48.016666666666673</v>
      </c>
      <c r="J237" s="280">
        <v>49.383333333333333</v>
      </c>
      <c r="K237" s="278">
        <v>46.65</v>
      </c>
      <c r="L237" s="278">
        <v>44.6</v>
      </c>
      <c r="M237" s="278">
        <v>11.92807</v>
      </c>
    </row>
    <row r="238" spans="1:13">
      <c r="A238" s="269">
        <v>228</v>
      </c>
      <c r="B238" s="278" t="s">
        <v>126</v>
      </c>
      <c r="C238" s="279">
        <v>172.8</v>
      </c>
      <c r="D238" s="280">
        <v>167.93333333333337</v>
      </c>
      <c r="E238" s="280">
        <v>161.46666666666673</v>
      </c>
      <c r="F238" s="280">
        <v>150.13333333333335</v>
      </c>
      <c r="G238" s="280">
        <v>143.66666666666671</v>
      </c>
      <c r="H238" s="280">
        <v>179.26666666666674</v>
      </c>
      <c r="I238" s="280">
        <v>185.73333333333338</v>
      </c>
      <c r="J238" s="280">
        <v>197.06666666666675</v>
      </c>
      <c r="K238" s="278">
        <v>174.4</v>
      </c>
      <c r="L238" s="278">
        <v>156.6</v>
      </c>
      <c r="M238" s="278">
        <v>182.70937000000001</v>
      </c>
    </row>
    <row r="239" spans="1:13">
      <c r="A239" s="269">
        <v>229</v>
      </c>
      <c r="B239" s="278" t="s">
        <v>127</v>
      </c>
      <c r="C239" s="279">
        <v>664.95</v>
      </c>
      <c r="D239" s="280">
        <v>667.25000000000011</v>
      </c>
      <c r="E239" s="280">
        <v>660.1500000000002</v>
      </c>
      <c r="F239" s="280">
        <v>655.35000000000014</v>
      </c>
      <c r="G239" s="280">
        <v>648.25000000000023</v>
      </c>
      <c r="H239" s="280">
        <v>672.05000000000018</v>
      </c>
      <c r="I239" s="280">
        <v>679.15000000000009</v>
      </c>
      <c r="J239" s="280">
        <v>683.95000000000016</v>
      </c>
      <c r="K239" s="278">
        <v>674.35</v>
      </c>
      <c r="L239" s="278">
        <v>662.45</v>
      </c>
      <c r="M239" s="278">
        <v>47.795499999999997</v>
      </c>
    </row>
    <row r="240" spans="1:13">
      <c r="A240" s="269">
        <v>230</v>
      </c>
      <c r="B240" s="278" t="s">
        <v>421</v>
      </c>
      <c r="C240" s="279">
        <v>212</v>
      </c>
      <c r="D240" s="280">
        <v>212.45000000000002</v>
      </c>
      <c r="E240" s="280">
        <v>203.90000000000003</v>
      </c>
      <c r="F240" s="280">
        <v>195.8</v>
      </c>
      <c r="G240" s="280">
        <v>187.25000000000003</v>
      </c>
      <c r="H240" s="280">
        <v>220.55000000000004</v>
      </c>
      <c r="I240" s="280">
        <v>229.10000000000005</v>
      </c>
      <c r="J240" s="280">
        <v>237.20000000000005</v>
      </c>
      <c r="K240" s="278">
        <v>221</v>
      </c>
      <c r="L240" s="278">
        <v>204.35</v>
      </c>
      <c r="M240" s="278">
        <v>11.85779</v>
      </c>
    </row>
    <row r="241" spans="1:13">
      <c r="A241" s="269">
        <v>231</v>
      </c>
      <c r="B241" s="278" t="s">
        <v>422</v>
      </c>
      <c r="C241" s="279">
        <v>64</v>
      </c>
      <c r="D241" s="280">
        <v>64.033333333333331</v>
      </c>
      <c r="E241" s="280">
        <v>61.566666666666663</v>
      </c>
      <c r="F241" s="280">
        <v>59.133333333333333</v>
      </c>
      <c r="G241" s="280">
        <v>56.666666666666664</v>
      </c>
      <c r="H241" s="280">
        <v>66.466666666666669</v>
      </c>
      <c r="I241" s="280">
        <v>68.933333333333337</v>
      </c>
      <c r="J241" s="280">
        <v>71.36666666666666</v>
      </c>
      <c r="K241" s="278">
        <v>66.5</v>
      </c>
      <c r="L241" s="278">
        <v>61.6</v>
      </c>
      <c r="M241" s="278">
        <v>0.45733000000000001</v>
      </c>
    </row>
    <row r="242" spans="1:13">
      <c r="A242" s="269">
        <v>232</v>
      </c>
      <c r="B242" s="278" t="s">
        <v>418</v>
      </c>
      <c r="C242" s="279">
        <v>7.4</v>
      </c>
      <c r="D242" s="280">
        <v>7.3833333333333337</v>
      </c>
      <c r="E242" s="280">
        <v>7.3166666666666673</v>
      </c>
      <c r="F242" s="280">
        <v>7.2333333333333334</v>
      </c>
      <c r="G242" s="280">
        <v>7.166666666666667</v>
      </c>
      <c r="H242" s="280">
        <v>7.4666666666666677</v>
      </c>
      <c r="I242" s="280">
        <v>7.5333333333333341</v>
      </c>
      <c r="J242" s="280">
        <v>7.616666666666668</v>
      </c>
      <c r="K242" s="278">
        <v>7.45</v>
      </c>
      <c r="L242" s="278">
        <v>7.3</v>
      </c>
      <c r="M242" s="278">
        <v>4.2096499999999999</v>
      </c>
    </row>
    <row r="243" spans="1:13">
      <c r="A243" s="269">
        <v>233</v>
      </c>
      <c r="B243" s="278" t="s">
        <v>128</v>
      </c>
      <c r="C243" s="279">
        <v>75.75</v>
      </c>
      <c r="D243" s="280">
        <v>76.11666666666666</v>
      </c>
      <c r="E243" s="280">
        <v>75.23333333333332</v>
      </c>
      <c r="F243" s="280">
        <v>74.716666666666654</v>
      </c>
      <c r="G243" s="280">
        <v>73.833333333333314</v>
      </c>
      <c r="H243" s="280">
        <v>76.633333333333326</v>
      </c>
      <c r="I243" s="280">
        <v>77.51666666666668</v>
      </c>
      <c r="J243" s="280">
        <v>78.033333333333331</v>
      </c>
      <c r="K243" s="278">
        <v>77</v>
      </c>
      <c r="L243" s="278">
        <v>75.599999999999994</v>
      </c>
      <c r="M243" s="278">
        <v>134.25917999999999</v>
      </c>
    </row>
    <row r="244" spans="1:13">
      <c r="A244" s="269">
        <v>234</v>
      </c>
      <c r="B244" s="278" t="s">
        <v>263</v>
      </c>
      <c r="C244" s="279">
        <v>1547.05</v>
      </c>
      <c r="D244" s="280">
        <v>1549.0166666666667</v>
      </c>
      <c r="E244" s="280">
        <v>1509.0333333333333</v>
      </c>
      <c r="F244" s="280">
        <v>1471.0166666666667</v>
      </c>
      <c r="G244" s="280">
        <v>1431.0333333333333</v>
      </c>
      <c r="H244" s="280">
        <v>1587.0333333333333</v>
      </c>
      <c r="I244" s="280">
        <v>1627.0166666666664</v>
      </c>
      <c r="J244" s="280">
        <v>1665.0333333333333</v>
      </c>
      <c r="K244" s="278">
        <v>1589</v>
      </c>
      <c r="L244" s="278">
        <v>1511</v>
      </c>
      <c r="M244" s="278">
        <v>2.4254799999999999</v>
      </c>
    </row>
    <row r="245" spans="1:13">
      <c r="A245" s="269">
        <v>235</v>
      </c>
      <c r="B245" s="278" t="s">
        <v>409</v>
      </c>
      <c r="C245" s="279">
        <v>65.05</v>
      </c>
      <c r="D245" s="280">
        <v>64.616666666666674</v>
      </c>
      <c r="E245" s="280">
        <v>63.233333333333348</v>
      </c>
      <c r="F245" s="280">
        <v>61.416666666666671</v>
      </c>
      <c r="G245" s="280">
        <v>60.033333333333346</v>
      </c>
      <c r="H245" s="280">
        <v>66.433333333333351</v>
      </c>
      <c r="I245" s="280">
        <v>67.816666666666677</v>
      </c>
      <c r="J245" s="280">
        <v>69.633333333333354</v>
      </c>
      <c r="K245" s="278">
        <v>66</v>
      </c>
      <c r="L245" s="278">
        <v>62.8</v>
      </c>
      <c r="M245" s="278">
        <v>9.1540199999999992</v>
      </c>
    </row>
    <row r="246" spans="1:13">
      <c r="A246" s="269">
        <v>236</v>
      </c>
      <c r="B246" s="278" t="s">
        <v>410</v>
      </c>
      <c r="C246" s="279">
        <v>84.4</v>
      </c>
      <c r="D246" s="280">
        <v>84.9</v>
      </c>
      <c r="E246" s="280">
        <v>83.100000000000009</v>
      </c>
      <c r="F246" s="280">
        <v>81.8</v>
      </c>
      <c r="G246" s="280">
        <v>80</v>
      </c>
      <c r="H246" s="280">
        <v>86.200000000000017</v>
      </c>
      <c r="I246" s="280">
        <v>88.000000000000028</v>
      </c>
      <c r="J246" s="280">
        <v>89.300000000000026</v>
      </c>
      <c r="K246" s="278">
        <v>86.7</v>
      </c>
      <c r="L246" s="278">
        <v>83.6</v>
      </c>
      <c r="M246" s="278">
        <v>4.5802300000000002</v>
      </c>
    </row>
    <row r="247" spans="1:13">
      <c r="A247" s="269">
        <v>237</v>
      </c>
      <c r="B247" s="278" t="s">
        <v>403</v>
      </c>
      <c r="C247" s="279">
        <v>377.95</v>
      </c>
      <c r="D247" s="280">
        <v>373.73333333333335</v>
      </c>
      <c r="E247" s="280">
        <v>365.4666666666667</v>
      </c>
      <c r="F247" s="280">
        <v>352.98333333333335</v>
      </c>
      <c r="G247" s="280">
        <v>344.7166666666667</v>
      </c>
      <c r="H247" s="280">
        <v>386.2166666666667</v>
      </c>
      <c r="I247" s="280">
        <v>394.48333333333335</v>
      </c>
      <c r="J247" s="280">
        <v>406.9666666666667</v>
      </c>
      <c r="K247" s="278">
        <v>382</v>
      </c>
      <c r="L247" s="278">
        <v>361.25</v>
      </c>
      <c r="M247" s="278">
        <v>4.2371699999999999</v>
      </c>
    </row>
    <row r="248" spans="1:13">
      <c r="A248" s="269">
        <v>238</v>
      </c>
      <c r="B248" s="278" t="s">
        <v>129</v>
      </c>
      <c r="C248" s="279">
        <v>161</v>
      </c>
      <c r="D248" s="280">
        <v>162.45000000000002</v>
      </c>
      <c r="E248" s="280">
        <v>159.05000000000004</v>
      </c>
      <c r="F248" s="280">
        <v>157.10000000000002</v>
      </c>
      <c r="G248" s="280">
        <v>153.70000000000005</v>
      </c>
      <c r="H248" s="280">
        <v>164.40000000000003</v>
      </c>
      <c r="I248" s="280">
        <v>167.8</v>
      </c>
      <c r="J248" s="280">
        <v>169.75000000000003</v>
      </c>
      <c r="K248" s="278">
        <v>165.85</v>
      </c>
      <c r="L248" s="278">
        <v>160.5</v>
      </c>
      <c r="M248" s="278">
        <v>242.49897999999999</v>
      </c>
    </row>
    <row r="249" spans="1:13">
      <c r="A249" s="269">
        <v>239</v>
      </c>
      <c r="B249" s="278" t="s">
        <v>414</v>
      </c>
      <c r="C249" s="279">
        <v>149.6</v>
      </c>
      <c r="D249" s="280">
        <v>149.9</v>
      </c>
      <c r="E249" s="280">
        <v>147.80000000000001</v>
      </c>
      <c r="F249" s="280">
        <v>146</v>
      </c>
      <c r="G249" s="280">
        <v>143.9</v>
      </c>
      <c r="H249" s="280">
        <v>151.70000000000002</v>
      </c>
      <c r="I249" s="280">
        <v>153.79999999999998</v>
      </c>
      <c r="J249" s="280">
        <v>155.60000000000002</v>
      </c>
      <c r="K249" s="278">
        <v>152</v>
      </c>
      <c r="L249" s="278">
        <v>148.1</v>
      </c>
      <c r="M249" s="278">
        <v>9.7100000000000006E-2</v>
      </c>
    </row>
    <row r="250" spans="1:13">
      <c r="A250" s="269">
        <v>240</v>
      </c>
      <c r="B250" s="278" t="s">
        <v>411</v>
      </c>
      <c r="C250" s="279">
        <v>33.75</v>
      </c>
      <c r="D250" s="280">
        <v>33.949999999999996</v>
      </c>
      <c r="E250" s="280">
        <v>33.29999999999999</v>
      </c>
      <c r="F250" s="280">
        <v>32.849999999999994</v>
      </c>
      <c r="G250" s="280">
        <v>32.199999999999989</v>
      </c>
      <c r="H250" s="280">
        <v>34.399999999999991</v>
      </c>
      <c r="I250" s="280">
        <v>35.049999999999997</v>
      </c>
      <c r="J250" s="280">
        <v>35.499999999999993</v>
      </c>
      <c r="K250" s="278">
        <v>34.6</v>
      </c>
      <c r="L250" s="278">
        <v>33.5</v>
      </c>
      <c r="M250" s="278">
        <v>0.56496999999999997</v>
      </c>
    </row>
    <row r="251" spans="1:13">
      <c r="A251" s="269">
        <v>241</v>
      </c>
      <c r="B251" s="278" t="s">
        <v>412</v>
      </c>
      <c r="C251" s="279">
        <v>82.15</v>
      </c>
      <c r="D251" s="280">
        <v>82.5</v>
      </c>
      <c r="E251" s="280">
        <v>81</v>
      </c>
      <c r="F251" s="280">
        <v>79.849999999999994</v>
      </c>
      <c r="G251" s="280">
        <v>78.349999999999994</v>
      </c>
      <c r="H251" s="280">
        <v>83.65</v>
      </c>
      <c r="I251" s="280">
        <v>85.15</v>
      </c>
      <c r="J251" s="280">
        <v>86.300000000000011</v>
      </c>
      <c r="K251" s="278">
        <v>84</v>
      </c>
      <c r="L251" s="278">
        <v>81.349999999999994</v>
      </c>
      <c r="M251" s="278">
        <v>5.9001000000000001</v>
      </c>
    </row>
    <row r="252" spans="1:13">
      <c r="A252" s="269">
        <v>242</v>
      </c>
      <c r="B252" s="278" t="s">
        <v>432</v>
      </c>
      <c r="C252" s="279">
        <v>12.95</v>
      </c>
      <c r="D252" s="280">
        <v>13.199999999999998</v>
      </c>
      <c r="E252" s="280">
        <v>12.549999999999995</v>
      </c>
      <c r="F252" s="280">
        <v>12.149999999999999</v>
      </c>
      <c r="G252" s="280">
        <v>11.499999999999996</v>
      </c>
      <c r="H252" s="280">
        <v>13.599999999999994</v>
      </c>
      <c r="I252" s="280">
        <v>14.249999999999996</v>
      </c>
      <c r="J252" s="280">
        <v>14.649999999999993</v>
      </c>
      <c r="K252" s="278">
        <v>13.85</v>
      </c>
      <c r="L252" s="278">
        <v>12.8</v>
      </c>
      <c r="M252" s="278">
        <v>24.914159999999999</v>
      </c>
    </row>
    <row r="253" spans="1:13">
      <c r="A253" s="269">
        <v>243</v>
      </c>
      <c r="B253" s="278" t="s">
        <v>429</v>
      </c>
      <c r="C253" s="279">
        <v>39.950000000000003</v>
      </c>
      <c r="D253" s="280">
        <v>39.983333333333334</v>
      </c>
      <c r="E253" s="280">
        <v>39.216666666666669</v>
      </c>
      <c r="F253" s="280">
        <v>38.483333333333334</v>
      </c>
      <c r="G253" s="280">
        <v>37.716666666666669</v>
      </c>
      <c r="H253" s="280">
        <v>40.716666666666669</v>
      </c>
      <c r="I253" s="280">
        <v>41.483333333333334</v>
      </c>
      <c r="J253" s="280">
        <v>42.216666666666669</v>
      </c>
      <c r="K253" s="278">
        <v>40.75</v>
      </c>
      <c r="L253" s="278">
        <v>39.25</v>
      </c>
      <c r="M253" s="278">
        <v>0.61043999999999998</v>
      </c>
    </row>
    <row r="254" spans="1:13">
      <c r="A254" s="269">
        <v>244</v>
      </c>
      <c r="B254" s="278" t="s">
        <v>430</v>
      </c>
      <c r="C254" s="279">
        <v>66.2</v>
      </c>
      <c r="D254" s="280">
        <v>66.100000000000009</v>
      </c>
      <c r="E254" s="280">
        <v>64.550000000000011</v>
      </c>
      <c r="F254" s="280">
        <v>62.900000000000006</v>
      </c>
      <c r="G254" s="280">
        <v>61.350000000000009</v>
      </c>
      <c r="H254" s="280">
        <v>67.750000000000014</v>
      </c>
      <c r="I254" s="280">
        <v>69.3</v>
      </c>
      <c r="J254" s="280">
        <v>70.950000000000017</v>
      </c>
      <c r="K254" s="278">
        <v>67.650000000000006</v>
      </c>
      <c r="L254" s="278">
        <v>64.45</v>
      </c>
      <c r="M254" s="278">
        <v>10.33052</v>
      </c>
    </row>
    <row r="255" spans="1:13">
      <c r="A255" s="269">
        <v>245</v>
      </c>
      <c r="B255" s="278" t="s">
        <v>433</v>
      </c>
      <c r="C255" s="279">
        <v>24.35</v>
      </c>
      <c r="D255" s="280">
        <v>24.383333333333336</v>
      </c>
      <c r="E255" s="280">
        <v>24.166666666666671</v>
      </c>
      <c r="F255" s="280">
        <v>23.983333333333334</v>
      </c>
      <c r="G255" s="280">
        <v>23.766666666666669</v>
      </c>
      <c r="H255" s="280">
        <v>24.566666666666674</v>
      </c>
      <c r="I255" s="280">
        <v>24.783333333333335</v>
      </c>
      <c r="J255" s="280">
        <v>24.966666666666676</v>
      </c>
      <c r="K255" s="278">
        <v>24.6</v>
      </c>
      <c r="L255" s="278">
        <v>24.2</v>
      </c>
      <c r="M255" s="278">
        <v>3.4906999999999999</v>
      </c>
    </row>
    <row r="256" spans="1:13">
      <c r="A256" s="269">
        <v>246</v>
      </c>
      <c r="B256" s="278" t="s">
        <v>423</v>
      </c>
      <c r="C256" s="279">
        <v>610.4</v>
      </c>
      <c r="D256" s="280">
        <v>606</v>
      </c>
      <c r="E256" s="280">
        <v>596.4</v>
      </c>
      <c r="F256" s="280">
        <v>582.4</v>
      </c>
      <c r="G256" s="280">
        <v>572.79999999999995</v>
      </c>
      <c r="H256" s="280">
        <v>620</v>
      </c>
      <c r="I256" s="280">
        <v>629.59999999999991</v>
      </c>
      <c r="J256" s="280">
        <v>643.6</v>
      </c>
      <c r="K256" s="278">
        <v>615.6</v>
      </c>
      <c r="L256" s="278">
        <v>592</v>
      </c>
      <c r="M256" s="278">
        <v>3.67422</v>
      </c>
    </row>
    <row r="257" spans="1:13">
      <c r="A257" s="269">
        <v>247</v>
      </c>
      <c r="B257" s="278" t="s">
        <v>437</v>
      </c>
      <c r="C257" s="279">
        <v>2370.5</v>
      </c>
      <c r="D257" s="280">
        <v>2362.2166666666667</v>
      </c>
      <c r="E257" s="280">
        <v>2334.4333333333334</v>
      </c>
      <c r="F257" s="280">
        <v>2298.3666666666668</v>
      </c>
      <c r="G257" s="280">
        <v>2270.5833333333335</v>
      </c>
      <c r="H257" s="280">
        <v>2398.2833333333333</v>
      </c>
      <c r="I257" s="280">
        <v>2426.0666666666671</v>
      </c>
      <c r="J257" s="280">
        <v>2462.1333333333332</v>
      </c>
      <c r="K257" s="278">
        <v>2390</v>
      </c>
      <c r="L257" s="278">
        <v>2326.15</v>
      </c>
      <c r="M257" s="278">
        <v>3.7879999999999997E-2</v>
      </c>
    </row>
    <row r="258" spans="1:13">
      <c r="A258" s="269">
        <v>248</v>
      </c>
      <c r="B258" s="278" t="s">
        <v>434</v>
      </c>
      <c r="C258" s="279">
        <v>50.75</v>
      </c>
      <c r="D258" s="280">
        <v>51.1</v>
      </c>
      <c r="E258" s="280">
        <v>49.95</v>
      </c>
      <c r="F258" s="280">
        <v>49.15</v>
      </c>
      <c r="G258" s="280">
        <v>48</v>
      </c>
      <c r="H258" s="280">
        <v>51.900000000000006</v>
      </c>
      <c r="I258" s="280">
        <v>53.05</v>
      </c>
      <c r="J258" s="280">
        <v>53.850000000000009</v>
      </c>
      <c r="K258" s="278">
        <v>52.25</v>
      </c>
      <c r="L258" s="278">
        <v>50.3</v>
      </c>
      <c r="M258" s="278">
        <v>3.3141500000000002</v>
      </c>
    </row>
    <row r="259" spans="1:13">
      <c r="A259" s="269">
        <v>249</v>
      </c>
      <c r="B259" s="278" t="s">
        <v>130</v>
      </c>
      <c r="C259" s="279">
        <v>90.75</v>
      </c>
      <c r="D259" s="280">
        <v>90.350000000000009</v>
      </c>
      <c r="E259" s="280">
        <v>88.100000000000023</v>
      </c>
      <c r="F259" s="280">
        <v>85.450000000000017</v>
      </c>
      <c r="G259" s="280">
        <v>83.200000000000031</v>
      </c>
      <c r="H259" s="280">
        <v>93.000000000000014</v>
      </c>
      <c r="I259" s="280">
        <v>95.249999999999986</v>
      </c>
      <c r="J259" s="280">
        <v>97.9</v>
      </c>
      <c r="K259" s="278">
        <v>92.6</v>
      </c>
      <c r="L259" s="278">
        <v>87.7</v>
      </c>
      <c r="M259" s="278">
        <v>184.95594</v>
      </c>
    </row>
    <row r="260" spans="1:13">
      <c r="A260" s="269">
        <v>250</v>
      </c>
      <c r="B260" s="278" t="s">
        <v>431</v>
      </c>
      <c r="C260" s="279">
        <v>8.4499999999999993</v>
      </c>
      <c r="D260" s="280">
        <v>8.4499999999999993</v>
      </c>
      <c r="E260" s="280">
        <v>8.4499999999999993</v>
      </c>
      <c r="F260" s="280">
        <v>8.4499999999999993</v>
      </c>
      <c r="G260" s="280">
        <v>8.4499999999999993</v>
      </c>
      <c r="H260" s="280">
        <v>8.4499999999999993</v>
      </c>
      <c r="I260" s="280">
        <v>8.4499999999999993</v>
      </c>
      <c r="J260" s="280">
        <v>8.4499999999999993</v>
      </c>
      <c r="K260" s="278">
        <v>8.4499999999999993</v>
      </c>
      <c r="L260" s="278">
        <v>8.4499999999999993</v>
      </c>
      <c r="M260" s="278">
        <v>1.99254</v>
      </c>
    </row>
    <row r="261" spans="1:13">
      <c r="A261" s="269">
        <v>251</v>
      </c>
      <c r="B261" s="278" t="s">
        <v>424</v>
      </c>
      <c r="C261" s="279">
        <v>1089.4000000000001</v>
      </c>
      <c r="D261" s="280">
        <v>1097.6499999999999</v>
      </c>
      <c r="E261" s="280">
        <v>1076.7999999999997</v>
      </c>
      <c r="F261" s="280">
        <v>1064.1999999999998</v>
      </c>
      <c r="G261" s="280">
        <v>1043.3499999999997</v>
      </c>
      <c r="H261" s="280">
        <v>1110.2499999999998</v>
      </c>
      <c r="I261" s="280">
        <v>1131.0999999999997</v>
      </c>
      <c r="J261" s="280">
        <v>1143.6999999999998</v>
      </c>
      <c r="K261" s="278">
        <v>1118.5</v>
      </c>
      <c r="L261" s="278">
        <v>1085.05</v>
      </c>
      <c r="M261" s="278">
        <v>0.20635999999999999</v>
      </c>
    </row>
    <row r="262" spans="1:13">
      <c r="A262" s="269">
        <v>252</v>
      </c>
      <c r="B262" s="278" t="s">
        <v>425</v>
      </c>
      <c r="C262" s="279">
        <v>195.4</v>
      </c>
      <c r="D262" s="280">
        <v>196.26666666666665</v>
      </c>
      <c r="E262" s="280">
        <v>193.33333333333331</v>
      </c>
      <c r="F262" s="280">
        <v>191.26666666666665</v>
      </c>
      <c r="G262" s="280">
        <v>188.33333333333331</v>
      </c>
      <c r="H262" s="280">
        <v>198.33333333333331</v>
      </c>
      <c r="I262" s="280">
        <v>201.26666666666665</v>
      </c>
      <c r="J262" s="280">
        <v>203.33333333333331</v>
      </c>
      <c r="K262" s="278">
        <v>199.2</v>
      </c>
      <c r="L262" s="278">
        <v>194.2</v>
      </c>
      <c r="M262" s="278">
        <v>0.30129</v>
      </c>
    </row>
    <row r="263" spans="1:13">
      <c r="A263" s="269">
        <v>253</v>
      </c>
      <c r="B263" s="278" t="s">
        <v>426</v>
      </c>
      <c r="C263" s="279">
        <v>100.25</v>
      </c>
      <c r="D263" s="280">
        <v>98.433333333333323</v>
      </c>
      <c r="E263" s="280">
        <v>95.166666666666643</v>
      </c>
      <c r="F263" s="280">
        <v>90.083333333333314</v>
      </c>
      <c r="G263" s="280">
        <v>86.816666666666634</v>
      </c>
      <c r="H263" s="280">
        <v>103.51666666666665</v>
      </c>
      <c r="I263" s="280">
        <v>106.78333333333333</v>
      </c>
      <c r="J263" s="280">
        <v>111.86666666666666</v>
      </c>
      <c r="K263" s="278">
        <v>101.7</v>
      </c>
      <c r="L263" s="278">
        <v>93.35</v>
      </c>
      <c r="M263" s="278">
        <v>41.703339999999997</v>
      </c>
    </row>
    <row r="264" spans="1:13">
      <c r="A264" s="269">
        <v>254</v>
      </c>
      <c r="B264" s="278" t="s">
        <v>427</v>
      </c>
      <c r="C264" s="279">
        <v>51.45</v>
      </c>
      <c r="D264" s="280">
        <v>50.116666666666674</v>
      </c>
      <c r="E264" s="280">
        <v>48.033333333333346</v>
      </c>
      <c r="F264" s="280">
        <v>44.616666666666674</v>
      </c>
      <c r="G264" s="280">
        <v>42.533333333333346</v>
      </c>
      <c r="H264" s="280">
        <v>53.533333333333346</v>
      </c>
      <c r="I264" s="280">
        <v>55.616666666666674</v>
      </c>
      <c r="J264" s="280">
        <v>59.033333333333346</v>
      </c>
      <c r="K264" s="278">
        <v>52.2</v>
      </c>
      <c r="L264" s="278">
        <v>46.7</v>
      </c>
      <c r="M264" s="278">
        <v>15.60402</v>
      </c>
    </row>
    <row r="265" spans="1:13">
      <c r="A265" s="269">
        <v>255</v>
      </c>
      <c r="B265" s="278" t="s">
        <v>428</v>
      </c>
      <c r="C265" s="279">
        <v>65.400000000000006</v>
      </c>
      <c r="D265" s="280">
        <v>65.850000000000009</v>
      </c>
      <c r="E265" s="280">
        <v>63.750000000000014</v>
      </c>
      <c r="F265" s="280">
        <v>62.100000000000009</v>
      </c>
      <c r="G265" s="280">
        <v>60.000000000000014</v>
      </c>
      <c r="H265" s="280">
        <v>67.500000000000014</v>
      </c>
      <c r="I265" s="280">
        <v>69.600000000000009</v>
      </c>
      <c r="J265" s="280">
        <v>71.250000000000014</v>
      </c>
      <c r="K265" s="278">
        <v>67.95</v>
      </c>
      <c r="L265" s="278">
        <v>64.2</v>
      </c>
      <c r="M265" s="278">
        <v>41.392209999999999</v>
      </c>
    </row>
    <row r="266" spans="1:13">
      <c r="A266" s="269">
        <v>256</v>
      </c>
      <c r="B266" s="278" t="s">
        <v>436</v>
      </c>
      <c r="C266" s="279">
        <v>28.7</v>
      </c>
      <c r="D266" s="280">
        <v>28.216666666666665</v>
      </c>
      <c r="E266" s="280">
        <v>27.283333333333331</v>
      </c>
      <c r="F266" s="280">
        <v>25.866666666666667</v>
      </c>
      <c r="G266" s="280">
        <v>24.933333333333334</v>
      </c>
      <c r="H266" s="280">
        <v>29.633333333333329</v>
      </c>
      <c r="I266" s="280">
        <v>30.566666666666659</v>
      </c>
      <c r="J266" s="280">
        <v>31.983333333333327</v>
      </c>
      <c r="K266" s="278">
        <v>29.15</v>
      </c>
      <c r="L266" s="278">
        <v>26.8</v>
      </c>
      <c r="M266" s="278">
        <v>3.1608200000000002</v>
      </c>
    </row>
    <row r="267" spans="1:13">
      <c r="A267" s="269">
        <v>257</v>
      </c>
      <c r="B267" s="278" t="s">
        <v>435</v>
      </c>
      <c r="C267" s="279">
        <v>43.25</v>
      </c>
      <c r="D267" s="280">
        <v>43.083333333333336</v>
      </c>
      <c r="E267" s="280">
        <v>42.266666666666673</v>
      </c>
      <c r="F267" s="280">
        <v>41.283333333333339</v>
      </c>
      <c r="G267" s="280">
        <v>40.466666666666676</v>
      </c>
      <c r="H267" s="280">
        <v>44.06666666666667</v>
      </c>
      <c r="I267" s="280">
        <v>44.883333333333333</v>
      </c>
      <c r="J267" s="280">
        <v>45.866666666666667</v>
      </c>
      <c r="K267" s="278">
        <v>43.9</v>
      </c>
      <c r="L267" s="278">
        <v>42.1</v>
      </c>
      <c r="M267" s="278">
        <v>0.39206000000000002</v>
      </c>
    </row>
    <row r="268" spans="1:13">
      <c r="A268" s="269">
        <v>258</v>
      </c>
      <c r="B268" s="278" t="s">
        <v>264</v>
      </c>
      <c r="C268" s="279">
        <v>40.450000000000003</v>
      </c>
      <c r="D268" s="280">
        <v>39.81666666666667</v>
      </c>
      <c r="E268" s="280">
        <v>38.63333333333334</v>
      </c>
      <c r="F268" s="280">
        <v>36.81666666666667</v>
      </c>
      <c r="G268" s="280">
        <v>35.63333333333334</v>
      </c>
      <c r="H268" s="280">
        <v>41.63333333333334</v>
      </c>
      <c r="I268" s="280">
        <v>42.816666666666663</v>
      </c>
      <c r="J268" s="280">
        <v>44.63333333333334</v>
      </c>
      <c r="K268" s="278">
        <v>41</v>
      </c>
      <c r="L268" s="278">
        <v>38</v>
      </c>
      <c r="M268" s="278">
        <v>5.3865999999999996</v>
      </c>
    </row>
    <row r="269" spans="1:13">
      <c r="A269" s="269">
        <v>259</v>
      </c>
      <c r="B269" s="278" t="s">
        <v>131</v>
      </c>
      <c r="C269" s="279">
        <v>172.2</v>
      </c>
      <c r="D269" s="280">
        <v>169.56666666666666</v>
      </c>
      <c r="E269" s="280">
        <v>165.13333333333333</v>
      </c>
      <c r="F269" s="280">
        <v>158.06666666666666</v>
      </c>
      <c r="G269" s="280">
        <v>153.63333333333333</v>
      </c>
      <c r="H269" s="280">
        <v>176.63333333333333</v>
      </c>
      <c r="I269" s="280">
        <v>181.06666666666666</v>
      </c>
      <c r="J269" s="280">
        <v>188.13333333333333</v>
      </c>
      <c r="K269" s="278">
        <v>174</v>
      </c>
      <c r="L269" s="278">
        <v>162.5</v>
      </c>
      <c r="M269" s="278">
        <v>119.44061000000001</v>
      </c>
    </row>
    <row r="270" spans="1:13">
      <c r="A270" s="269">
        <v>260</v>
      </c>
      <c r="B270" s="278" t="s">
        <v>265</v>
      </c>
      <c r="C270" s="279">
        <v>382</v>
      </c>
      <c r="D270" s="280">
        <v>377.38333333333338</v>
      </c>
      <c r="E270" s="280">
        <v>370.66666666666674</v>
      </c>
      <c r="F270" s="280">
        <v>359.33333333333337</v>
      </c>
      <c r="G270" s="280">
        <v>352.61666666666673</v>
      </c>
      <c r="H270" s="280">
        <v>388.71666666666675</v>
      </c>
      <c r="I270" s="280">
        <v>395.43333333333334</v>
      </c>
      <c r="J270" s="280">
        <v>406.76666666666677</v>
      </c>
      <c r="K270" s="278">
        <v>384.1</v>
      </c>
      <c r="L270" s="278">
        <v>366.05</v>
      </c>
      <c r="M270" s="278">
        <v>5.4081400000000004</v>
      </c>
    </row>
    <row r="271" spans="1:13">
      <c r="A271" s="269">
        <v>261</v>
      </c>
      <c r="B271" s="278" t="s">
        <v>132</v>
      </c>
      <c r="C271" s="279">
        <v>1544.55</v>
      </c>
      <c r="D271" s="280">
        <v>1548.6000000000001</v>
      </c>
      <c r="E271" s="280">
        <v>1520.9500000000003</v>
      </c>
      <c r="F271" s="280">
        <v>1497.3500000000001</v>
      </c>
      <c r="G271" s="280">
        <v>1469.7000000000003</v>
      </c>
      <c r="H271" s="280">
        <v>1572.2000000000003</v>
      </c>
      <c r="I271" s="280">
        <v>1599.8500000000004</v>
      </c>
      <c r="J271" s="280">
        <v>1623.4500000000003</v>
      </c>
      <c r="K271" s="278">
        <v>1576.25</v>
      </c>
      <c r="L271" s="278">
        <v>1525</v>
      </c>
      <c r="M271" s="278">
        <v>7.3208500000000001</v>
      </c>
    </row>
    <row r="272" spans="1:13">
      <c r="A272" s="269">
        <v>262</v>
      </c>
      <c r="B272" s="278" t="s">
        <v>133</v>
      </c>
      <c r="C272" s="279">
        <v>335.35</v>
      </c>
      <c r="D272" s="280">
        <v>340.93333333333334</v>
      </c>
      <c r="E272" s="280">
        <v>327.41666666666669</v>
      </c>
      <c r="F272" s="280">
        <v>319.48333333333335</v>
      </c>
      <c r="G272" s="280">
        <v>305.9666666666667</v>
      </c>
      <c r="H272" s="280">
        <v>348.86666666666667</v>
      </c>
      <c r="I272" s="280">
        <v>362.38333333333333</v>
      </c>
      <c r="J272" s="280">
        <v>370.31666666666666</v>
      </c>
      <c r="K272" s="278">
        <v>354.45</v>
      </c>
      <c r="L272" s="278">
        <v>333</v>
      </c>
      <c r="M272" s="278">
        <v>51.308129999999998</v>
      </c>
    </row>
    <row r="273" spans="1:13">
      <c r="A273" s="269">
        <v>263</v>
      </c>
      <c r="B273" s="278" t="s">
        <v>438</v>
      </c>
      <c r="C273" s="279">
        <v>108.85</v>
      </c>
      <c r="D273" s="280">
        <v>108.84999999999998</v>
      </c>
      <c r="E273" s="280">
        <v>104.64999999999996</v>
      </c>
      <c r="F273" s="280">
        <v>100.44999999999999</v>
      </c>
      <c r="G273" s="280">
        <v>96.249999999999972</v>
      </c>
      <c r="H273" s="280">
        <v>113.04999999999995</v>
      </c>
      <c r="I273" s="280">
        <v>117.24999999999997</v>
      </c>
      <c r="J273" s="280">
        <v>121.44999999999995</v>
      </c>
      <c r="K273" s="278">
        <v>113.05</v>
      </c>
      <c r="L273" s="278">
        <v>104.65</v>
      </c>
      <c r="M273" s="278">
        <v>16.949210000000001</v>
      </c>
    </row>
    <row r="274" spans="1:13">
      <c r="A274" s="269">
        <v>264</v>
      </c>
      <c r="B274" s="278" t="s">
        <v>444</v>
      </c>
      <c r="C274" s="279">
        <v>347.7</v>
      </c>
      <c r="D274" s="280">
        <v>343.34999999999997</v>
      </c>
      <c r="E274" s="280">
        <v>336.89999999999992</v>
      </c>
      <c r="F274" s="280">
        <v>326.09999999999997</v>
      </c>
      <c r="G274" s="280">
        <v>319.64999999999992</v>
      </c>
      <c r="H274" s="280">
        <v>354.14999999999992</v>
      </c>
      <c r="I274" s="280">
        <v>360.59999999999997</v>
      </c>
      <c r="J274" s="280">
        <v>371.39999999999992</v>
      </c>
      <c r="K274" s="278">
        <v>349.8</v>
      </c>
      <c r="L274" s="278">
        <v>332.55</v>
      </c>
      <c r="M274" s="278">
        <v>2.34809</v>
      </c>
    </row>
    <row r="275" spans="1:13">
      <c r="A275" s="269">
        <v>265</v>
      </c>
      <c r="B275" s="278" t="s">
        <v>445</v>
      </c>
      <c r="C275" s="279">
        <v>201.55</v>
      </c>
      <c r="D275" s="280">
        <v>203.35</v>
      </c>
      <c r="E275" s="280">
        <v>197.2</v>
      </c>
      <c r="F275" s="280">
        <v>192.85</v>
      </c>
      <c r="G275" s="280">
        <v>186.7</v>
      </c>
      <c r="H275" s="280">
        <v>207.7</v>
      </c>
      <c r="I275" s="280">
        <v>213.85000000000002</v>
      </c>
      <c r="J275" s="280">
        <v>218.2</v>
      </c>
      <c r="K275" s="278">
        <v>209.5</v>
      </c>
      <c r="L275" s="278">
        <v>199</v>
      </c>
      <c r="M275" s="278">
        <v>3.31392</v>
      </c>
    </row>
    <row r="276" spans="1:13">
      <c r="A276" s="269">
        <v>266</v>
      </c>
      <c r="B276" s="278" t="s">
        <v>446</v>
      </c>
      <c r="C276" s="279">
        <v>372.7</v>
      </c>
      <c r="D276" s="280">
        <v>377.90000000000003</v>
      </c>
      <c r="E276" s="280">
        <v>362.80000000000007</v>
      </c>
      <c r="F276" s="280">
        <v>352.90000000000003</v>
      </c>
      <c r="G276" s="280">
        <v>337.80000000000007</v>
      </c>
      <c r="H276" s="280">
        <v>387.80000000000007</v>
      </c>
      <c r="I276" s="280">
        <v>402.90000000000009</v>
      </c>
      <c r="J276" s="280">
        <v>412.80000000000007</v>
      </c>
      <c r="K276" s="278">
        <v>393</v>
      </c>
      <c r="L276" s="278">
        <v>368</v>
      </c>
      <c r="M276" s="278">
        <v>5.4285199999999998</v>
      </c>
    </row>
    <row r="277" spans="1:13">
      <c r="A277" s="269">
        <v>267</v>
      </c>
      <c r="B277" s="278" t="s">
        <v>448</v>
      </c>
      <c r="C277" s="279">
        <v>26.75</v>
      </c>
      <c r="D277" s="280">
        <v>26.45</v>
      </c>
      <c r="E277" s="280">
        <v>25.849999999999998</v>
      </c>
      <c r="F277" s="280">
        <v>24.95</v>
      </c>
      <c r="G277" s="280">
        <v>24.349999999999998</v>
      </c>
      <c r="H277" s="280">
        <v>27.349999999999998</v>
      </c>
      <c r="I277" s="280">
        <v>27.95</v>
      </c>
      <c r="J277" s="280">
        <v>28.849999999999998</v>
      </c>
      <c r="K277" s="278">
        <v>27.05</v>
      </c>
      <c r="L277" s="278">
        <v>25.55</v>
      </c>
      <c r="M277" s="278">
        <v>8.0407200000000003</v>
      </c>
    </row>
    <row r="278" spans="1:13">
      <c r="A278" s="269">
        <v>268</v>
      </c>
      <c r="B278" s="278" t="s">
        <v>450</v>
      </c>
      <c r="C278" s="279">
        <v>198</v>
      </c>
      <c r="D278" s="280">
        <v>200.86666666666667</v>
      </c>
      <c r="E278" s="280">
        <v>193.13333333333335</v>
      </c>
      <c r="F278" s="280">
        <v>188.26666666666668</v>
      </c>
      <c r="G278" s="280">
        <v>180.53333333333336</v>
      </c>
      <c r="H278" s="280">
        <v>205.73333333333335</v>
      </c>
      <c r="I278" s="280">
        <v>213.4666666666667</v>
      </c>
      <c r="J278" s="280">
        <v>218.33333333333334</v>
      </c>
      <c r="K278" s="278">
        <v>208.6</v>
      </c>
      <c r="L278" s="278">
        <v>196</v>
      </c>
      <c r="M278" s="278">
        <v>3.8435600000000001</v>
      </c>
    </row>
    <row r="279" spans="1:13">
      <c r="A279" s="269">
        <v>269</v>
      </c>
      <c r="B279" s="278" t="s">
        <v>440</v>
      </c>
      <c r="C279" s="279">
        <v>272.89999999999998</v>
      </c>
      <c r="D279" s="280">
        <v>271.96666666666664</v>
      </c>
      <c r="E279" s="280">
        <v>268.93333333333328</v>
      </c>
      <c r="F279" s="280">
        <v>264.96666666666664</v>
      </c>
      <c r="G279" s="280">
        <v>261.93333333333328</v>
      </c>
      <c r="H279" s="280">
        <v>275.93333333333328</v>
      </c>
      <c r="I279" s="280">
        <v>278.9666666666667</v>
      </c>
      <c r="J279" s="280">
        <v>282.93333333333328</v>
      </c>
      <c r="K279" s="278">
        <v>275</v>
      </c>
      <c r="L279" s="278">
        <v>268</v>
      </c>
      <c r="M279" s="278">
        <v>0.35215000000000002</v>
      </c>
    </row>
    <row r="280" spans="1:13">
      <c r="A280" s="269">
        <v>270</v>
      </c>
      <c r="B280" s="278" t="s">
        <v>1781</v>
      </c>
      <c r="C280" s="279">
        <v>707.55</v>
      </c>
      <c r="D280" s="280">
        <v>699.44999999999993</v>
      </c>
      <c r="E280" s="280">
        <v>688.34999999999991</v>
      </c>
      <c r="F280" s="280">
        <v>669.15</v>
      </c>
      <c r="G280" s="280">
        <v>658.05</v>
      </c>
      <c r="H280" s="280">
        <v>718.64999999999986</v>
      </c>
      <c r="I280" s="280">
        <v>729.75</v>
      </c>
      <c r="J280" s="280">
        <v>748.94999999999982</v>
      </c>
      <c r="K280" s="278">
        <v>710.55</v>
      </c>
      <c r="L280" s="278">
        <v>680.25</v>
      </c>
      <c r="M280" s="278">
        <v>1.103E-2</v>
      </c>
    </row>
    <row r="281" spans="1:13">
      <c r="A281" s="269">
        <v>271</v>
      </c>
      <c r="B281" s="278" t="s">
        <v>451</v>
      </c>
      <c r="C281" s="279">
        <v>109.95</v>
      </c>
      <c r="D281" s="280">
        <v>110.31666666666666</v>
      </c>
      <c r="E281" s="280">
        <v>107.63333333333333</v>
      </c>
      <c r="F281" s="280">
        <v>105.31666666666666</v>
      </c>
      <c r="G281" s="280">
        <v>102.63333333333333</v>
      </c>
      <c r="H281" s="280">
        <v>112.63333333333333</v>
      </c>
      <c r="I281" s="280">
        <v>115.31666666666666</v>
      </c>
      <c r="J281" s="280">
        <v>117.63333333333333</v>
      </c>
      <c r="K281" s="278">
        <v>113</v>
      </c>
      <c r="L281" s="278">
        <v>108</v>
      </c>
      <c r="M281" s="278">
        <v>7.5069999999999998E-2</v>
      </c>
    </row>
    <row r="282" spans="1:13">
      <c r="A282" s="269">
        <v>272</v>
      </c>
      <c r="B282" s="278" t="s">
        <v>441</v>
      </c>
      <c r="C282" s="279">
        <v>195</v>
      </c>
      <c r="D282" s="280">
        <v>195.65</v>
      </c>
      <c r="E282" s="280">
        <v>193.35000000000002</v>
      </c>
      <c r="F282" s="280">
        <v>191.70000000000002</v>
      </c>
      <c r="G282" s="280">
        <v>189.40000000000003</v>
      </c>
      <c r="H282" s="280">
        <v>197.3</v>
      </c>
      <c r="I282" s="280">
        <v>199.60000000000002</v>
      </c>
      <c r="J282" s="280">
        <v>201.25</v>
      </c>
      <c r="K282" s="278">
        <v>197.95</v>
      </c>
      <c r="L282" s="278">
        <v>194</v>
      </c>
      <c r="M282" s="278">
        <v>0.54866000000000004</v>
      </c>
    </row>
    <row r="283" spans="1:13">
      <c r="A283" s="269">
        <v>273</v>
      </c>
      <c r="B283" s="278" t="s">
        <v>452</v>
      </c>
      <c r="C283" s="279">
        <v>151.6</v>
      </c>
      <c r="D283" s="280">
        <v>153.88333333333335</v>
      </c>
      <c r="E283" s="280">
        <v>148.76666666666671</v>
      </c>
      <c r="F283" s="280">
        <v>145.93333333333337</v>
      </c>
      <c r="G283" s="280">
        <v>140.81666666666672</v>
      </c>
      <c r="H283" s="280">
        <v>156.7166666666667</v>
      </c>
      <c r="I283" s="280">
        <v>161.83333333333331</v>
      </c>
      <c r="J283" s="280">
        <v>164.66666666666669</v>
      </c>
      <c r="K283" s="278">
        <v>159</v>
      </c>
      <c r="L283" s="278">
        <v>151.05000000000001</v>
      </c>
      <c r="M283" s="278">
        <v>0.21825</v>
      </c>
    </row>
    <row r="284" spans="1:13">
      <c r="A284" s="269">
        <v>274</v>
      </c>
      <c r="B284" s="278" t="s">
        <v>134</v>
      </c>
      <c r="C284" s="279">
        <v>1199.8</v>
      </c>
      <c r="D284" s="280">
        <v>1208.0166666666667</v>
      </c>
      <c r="E284" s="280">
        <v>1176.0333333333333</v>
      </c>
      <c r="F284" s="280">
        <v>1152.2666666666667</v>
      </c>
      <c r="G284" s="280">
        <v>1120.2833333333333</v>
      </c>
      <c r="H284" s="280">
        <v>1231.7833333333333</v>
      </c>
      <c r="I284" s="280">
        <v>1263.7666666666664</v>
      </c>
      <c r="J284" s="280">
        <v>1287.5333333333333</v>
      </c>
      <c r="K284" s="278">
        <v>1240</v>
      </c>
      <c r="L284" s="278">
        <v>1184.25</v>
      </c>
      <c r="M284" s="278">
        <v>68.432770000000005</v>
      </c>
    </row>
    <row r="285" spans="1:13">
      <c r="A285" s="269">
        <v>275</v>
      </c>
      <c r="B285" s="278" t="s">
        <v>442</v>
      </c>
      <c r="C285" s="279">
        <v>52.75</v>
      </c>
      <c r="D285" s="280">
        <v>53.383333333333333</v>
      </c>
      <c r="E285" s="280">
        <v>50.866666666666667</v>
      </c>
      <c r="F285" s="280">
        <v>48.983333333333334</v>
      </c>
      <c r="G285" s="280">
        <v>46.466666666666669</v>
      </c>
      <c r="H285" s="280">
        <v>55.266666666666666</v>
      </c>
      <c r="I285" s="280">
        <v>57.783333333333331</v>
      </c>
      <c r="J285" s="280">
        <v>59.666666666666664</v>
      </c>
      <c r="K285" s="278">
        <v>55.9</v>
      </c>
      <c r="L285" s="278">
        <v>51.5</v>
      </c>
      <c r="M285" s="278">
        <v>0.77258000000000004</v>
      </c>
    </row>
    <row r="286" spans="1:13">
      <c r="A286" s="269">
        <v>276</v>
      </c>
      <c r="B286" s="278" t="s">
        <v>439</v>
      </c>
      <c r="C286" s="279">
        <v>431.1</v>
      </c>
      <c r="D286" s="280">
        <v>430.38333333333338</v>
      </c>
      <c r="E286" s="280">
        <v>425.76666666666677</v>
      </c>
      <c r="F286" s="280">
        <v>420.43333333333339</v>
      </c>
      <c r="G286" s="280">
        <v>415.81666666666678</v>
      </c>
      <c r="H286" s="280">
        <v>435.71666666666675</v>
      </c>
      <c r="I286" s="280">
        <v>440.33333333333343</v>
      </c>
      <c r="J286" s="280">
        <v>445.66666666666674</v>
      </c>
      <c r="K286" s="278">
        <v>435</v>
      </c>
      <c r="L286" s="278">
        <v>425.05</v>
      </c>
      <c r="M286" s="278">
        <v>1.8360000000000001E-2</v>
      </c>
    </row>
    <row r="287" spans="1:13">
      <c r="A287" s="269">
        <v>277</v>
      </c>
      <c r="B287" s="278" t="s">
        <v>443</v>
      </c>
      <c r="C287" s="279">
        <v>180.85</v>
      </c>
      <c r="D287" s="280">
        <v>182.94999999999996</v>
      </c>
      <c r="E287" s="280">
        <v>176.94999999999993</v>
      </c>
      <c r="F287" s="280">
        <v>173.04999999999998</v>
      </c>
      <c r="G287" s="280">
        <v>167.04999999999995</v>
      </c>
      <c r="H287" s="280">
        <v>186.84999999999991</v>
      </c>
      <c r="I287" s="280">
        <v>192.84999999999997</v>
      </c>
      <c r="J287" s="280">
        <v>196.74999999999989</v>
      </c>
      <c r="K287" s="278">
        <v>188.95</v>
      </c>
      <c r="L287" s="278">
        <v>179.05</v>
      </c>
      <c r="M287" s="278">
        <v>0.76673999999999998</v>
      </c>
    </row>
    <row r="288" spans="1:13">
      <c r="A288" s="269">
        <v>278</v>
      </c>
      <c r="B288" s="278" t="s">
        <v>449</v>
      </c>
      <c r="C288" s="279">
        <v>368.95</v>
      </c>
      <c r="D288" s="280">
        <v>369.5333333333333</v>
      </c>
      <c r="E288" s="280">
        <v>364.51666666666659</v>
      </c>
      <c r="F288" s="280">
        <v>360.08333333333331</v>
      </c>
      <c r="G288" s="280">
        <v>355.06666666666661</v>
      </c>
      <c r="H288" s="280">
        <v>373.96666666666658</v>
      </c>
      <c r="I288" s="280">
        <v>378.98333333333323</v>
      </c>
      <c r="J288" s="280">
        <v>383.41666666666657</v>
      </c>
      <c r="K288" s="278">
        <v>374.55</v>
      </c>
      <c r="L288" s="278">
        <v>365.1</v>
      </c>
      <c r="M288" s="278">
        <v>0.81296000000000002</v>
      </c>
    </row>
    <row r="289" spans="1:13">
      <c r="A289" s="269">
        <v>279</v>
      </c>
      <c r="B289" s="278" t="s">
        <v>447</v>
      </c>
      <c r="C289" s="279">
        <v>39</v>
      </c>
      <c r="D289" s="280">
        <v>39.25</v>
      </c>
      <c r="E289" s="280">
        <v>38.35</v>
      </c>
      <c r="F289" s="280">
        <v>37.700000000000003</v>
      </c>
      <c r="G289" s="280">
        <v>36.800000000000004</v>
      </c>
      <c r="H289" s="280">
        <v>39.9</v>
      </c>
      <c r="I289" s="280">
        <v>40.800000000000004</v>
      </c>
      <c r="J289" s="280">
        <v>41.449999999999996</v>
      </c>
      <c r="K289" s="278">
        <v>40.15</v>
      </c>
      <c r="L289" s="278">
        <v>38.6</v>
      </c>
      <c r="M289" s="278">
        <v>12.424810000000001</v>
      </c>
    </row>
    <row r="290" spans="1:13">
      <c r="A290" s="269">
        <v>280</v>
      </c>
      <c r="B290" s="278" t="s">
        <v>135</v>
      </c>
      <c r="C290" s="279">
        <v>58.4</v>
      </c>
      <c r="D290" s="280">
        <v>59</v>
      </c>
      <c r="E290" s="280">
        <v>57.4</v>
      </c>
      <c r="F290" s="280">
        <v>56.4</v>
      </c>
      <c r="G290" s="280">
        <v>54.8</v>
      </c>
      <c r="H290" s="280">
        <v>60</v>
      </c>
      <c r="I290" s="280">
        <v>61.599999999999994</v>
      </c>
      <c r="J290" s="280">
        <v>62.6</v>
      </c>
      <c r="K290" s="278">
        <v>60.6</v>
      </c>
      <c r="L290" s="278">
        <v>58</v>
      </c>
      <c r="M290" s="278">
        <v>138.95249000000001</v>
      </c>
    </row>
    <row r="291" spans="1:13">
      <c r="A291" s="269">
        <v>281</v>
      </c>
      <c r="B291" s="278" t="s">
        <v>454</v>
      </c>
      <c r="C291" s="279">
        <v>13.95</v>
      </c>
      <c r="D291" s="280">
        <v>13.933333333333332</v>
      </c>
      <c r="E291" s="280">
        <v>13.716666666666663</v>
      </c>
      <c r="F291" s="280">
        <v>13.483333333333331</v>
      </c>
      <c r="G291" s="280">
        <v>13.266666666666662</v>
      </c>
      <c r="H291" s="280">
        <v>14.166666666666664</v>
      </c>
      <c r="I291" s="280">
        <v>14.383333333333333</v>
      </c>
      <c r="J291" s="280">
        <v>14.616666666666665</v>
      </c>
      <c r="K291" s="278">
        <v>14.15</v>
      </c>
      <c r="L291" s="278">
        <v>13.7</v>
      </c>
      <c r="M291" s="278">
        <v>2.9180700000000002</v>
      </c>
    </row>
    <row r="292" spans="1:13">
      <c r="A292" s="269">
        <v>282</v>
      </c>
      <c r="B292" s="278" t="s">
        <v>359</v>
      </c>
      <c r="C292" s="279">
        <v>1575.05</v>
      </c>
      <c r="D292" s="280">
        <v>1576.9000000000003</v>
      </c>
      <c r="E292" s="280">
        <v>1553.8000000000006</v>
      </c>
      <c r="F292" s="280">
        <v>1532.5500000000004</v>
      </c>
      <c r="G292" s="280">
        <v>1509.4500000000007</v>
      </c>
      <c r="H292" s="280">
        <v>1598.1500000000005</v>
      </c>
      <c r="I292" s="280">
        <v>1621.2500000000005</v>
      </c>
      <c r="J292" s="280">
        <v>1642.5000000000005</v>
      </c>
      <c r="K292" s="278">
        <v>1600</v>
      </c>
      <c r="L292" s="278">
        <v>1555.65</v>
      </c>
      <c r="M292" s="278">
        <v>0.61473</v>
      </c>
    </row>
    <row r="293" spans="1:13">
      <c r="A293" s="269">
        <v>283</v>
      </c>
      <c r="B293" s="278" t="s">
        <v>455</v>
      </c>
      <c r="C293" s="279">
        <v>488.8</v>
      </c>
      <c r="D293" s="280">
        <v>496.93333333333334</v>
      </c>
      <c r="E293" s="280">
        <v>475.86666666666667</v>
      </c>
      <c r="F293" s="280">
        <v>462.93333333333334</v>
      </c>
      <c r="G293" s="280">
        <v>441.86666666666667</v>
      </c>
      <c r="H293" s="280">
        <v>509.86666666666667</v>
      </c>
      <c r="I293" s="280">
        <v>530.93333333333339</v>
      </c>
      <c r="J293" s="280">
        <v>543.86666666666667</v>
      </c>
      <c r="K293" s="278">
        <v>518</v>
      </c>
      <c r="L293" s="278">
        <v>484</v>
      </c>
      <c r="M293" s="278">
        <v>11.175129999999999</v>
      </c>
    </row>
    <row r="294" spans="1:13">
      <c r="A294" s="269">
        <v>284</v>
      </c>
      <c r="B294" s="278" t="s">
        <v>453</v>
      </c>
      <c r="C294" s="279">
        <v>2422.9</v>
      </c>
      <c r="D294" s="280">
        <v>2417.6333333333332</v>
      </c>
      <c r="E294" s="280">
        <v>2405.2666666666664</v>
      </c>
      <c r="F294" s="280">
        <v>2387.6333333333332</v>
      </c>
      <c r="G294" s="280">
        <v>2375.2666666666664</v>
      </c>
      <c r="H294" s="280">
        <v>2435.2666666666664</v>
      </c>
      <c r="I294" s="280">
        <v>2447.6333333333332</v>
      </c>
      <c r="J294" s="280">
        <v>2465.2666666666664</v>
      </c>
      <c r="K294" s="278">
        <v>2430</v>
      </c>
      <c r="L294" s="278">
        <v>2400</v>
      </c>
      <c r="M294" s="278">
        <v>5.8590000000000003E-2</v>
      </c>
    </row>
    <row r="295" spans="1:13">
      <c r="A295" s="269">
        <v>285</v>
      </c>
      <c r="B295" s="278" t="s">
        <v>456</v>
      </c>
      <c r="C295" s="279">
        <v>16.899999999999999</v>
      </c>
      <c r="D295" s="280">
        <v>16.616666666666664</v>
      </c>
      <c r="E295" s="280">
        <v>16.333333333333329</v>
      </c>
      <c r="F295" s="280">
        <v>15.766666666666666</v>
      </c>
      <c r="G295" s="280">
        <v>15.483333333333331</v>
      </c>
      <c r="H295" s="280">
        <v>17.183333333333326</v>
      </c>
      <c r="I295" s="280">
        <v>17.466666666666665</v>
      </c>
      <c r="J295" s="280">
        <v>18.033333333333324</v>
      </c>
      <c r="K295" s="278">
        <v>16.899999999999999</v>
      </c>
      <c r="L295" s="278">
        <v>16.05</v>
      </c>
      <c r="M295" s="278">
        <v>20.15185</v>
      </c>
    </row>
    <row r="296" spans="1:13">
      <c r="A296" s="269">
        <v>286</v>
      </c>
      <c r="B296" s="278" t="s">
        <v>136</v>
      </c>
      <c r="C296" s="279">
        <v>259.75</v>
      </c>
      <c r="D296" s="280">
        <v>261.90000000000003</v>
      </c>
      <c r="E296" s="280">
        <v>254.95000000000005</v>
      </c>
      <c r="F296" s="280">
        <v>250.15000000000003</v>
      </c>
      <c r="G296" s="280">
        <v>243.20000000000005</v>
      </c>
      <c r="H296" s="280">
        <v>266.70000000000005</v>
      </c>
      <c r="I296" s="280">
        <v>273.64999999999998</v>
      </c>
      <c r="J296" s="280">
        <v>278.45000000000005</v>
      </c>
      <c r="K296" s="278">
        <v>268.85000000000002</v>
      </c>
      <c r="L296" s="278">
        <v>257.10000000000002</v>
      </c>
      <c r="M296" s="278">
        <v>35.779580000000003</v>
      </c>
    </row>
    <row r="297" spans="1:13">
      <c r="A297" s="269">
        <v>287</v>
      </c>
      <c r="B297" s="278" t="s">
        <v>457</v>
      </c>
      <c r="C297" s="279">
        <v>521.1</v>
      </c>
      <c r="D297" s="280">
        <v>519.7833333333333</v>
      </c>
      <c r="E297" s="280">
        <v>516.31666666666661</v>
      </c>
      <c r="F297" s="280">
        <v>511.5333333333333</v>
      </c>
      <c r="G297" s="280">
        <v>508.06666666666661</v>
      </c>
      <c r="H297" s="280">
        <v>524.56666666666661</v>
      </c>
      <c r="I297" s="280">
        <v>528.0333333333333</v>
      </c>
      <c r="J297" s="280">
        <v>532.81666666666661</v>
      </c>
      <c r="K297" s="278">
        <v>523.25</v>
      </c>
      <c r="L297" s="278">
        <v>515</v>
      </c>
      <c r="M297" s="278">
        <v>0.13178999999999999</v>
      </c>
    </row>
    <row r="298" spans="1:13">
      <c r="A298" s="269">
        <v>288</v>
      </c>
      <c r="B298" s="278" t="s">
        <v>137</v>
      </c>
      <c r="C298" s="279">
        <v>822.85</v>
      </c>
      <c r="D298" s="280">
        <v>826.33333333333337</v>
      </c>
      <c r="E298" s="280">
        <v>816.61666666666679</v>
      </c>
      <c r="F298" s="280">
        <v>810.38333333333344</v>
      </c>
      <c r="G298" s="280">
        <v>800.66666666666686</v>
      </c>
      <c r="H298" s="280">
        <v>832.56666666666672</v>
      </c>
      <c r="I298" s="280">
        <v>842.28333333333319</v>
      </c>
      <c r="J298" s="280">
        <v>848.51666666666665</v>
      </c>
      <c r="K298" s="278">
        <v>836.05</v>
      </c>
      <c r="L298" s="278">
        <v>820.1</v>
      </c>
      <c r="M298" s="278">
        <v>35.291559999999997</v>
      </c>
    </row>
    <row r="299" spans="1:13">
      <c r="A299" s="269">
        <v>289</v>
      </c>
      <c r="B299" s="278" t="s">
        <v>267</v>
      </c>
      <c r="C299" s="279">
        <v>1593.25</v>
      </c>
      <c r="D299" s="280">
        <v>1576.7166666666665</v>
      </c>
      <c r="E299" s="280">
        <v>1552.4333333333329</v>
      </c>
      <c r="F299" s="280">
        <v>1511.6166666666666</v>
      </c>
      <c r="G299" s="280">
        <v>1487.333333333333</v>
      </c>
      <c r="H299" s="280">
        <v>1617.5333333333328</v>
      </c>
      <c r="I299" s="280">
        <v>1641.8166666666662</v>
      </c>
      <c r="J299" s="280">
        <v>1682.6333333333328</v>
      </c>
      <c r="K299" s="278">
        <v>1601</v>
      </c>
      <c r="L299" s="278">
        <v>1535.9</v>
      </c>
      <c r="M299" s="278">
        <v>0.73424999999999996</v>
      </c>
    </row>
    <row r="300" spans="1:13">
      <c r="A300" s="269">
        <v>290</v>
      </c>
      <c r="B300" s="278" t="s">
        <v>266</v>
      </c>
      <c r="C300" s="279">
        <v>1185.5</v>
      </c>
      <c r="D300" s="280">
        <v>1185.5</v>
      </c>
      <c r="E300" s="280">
        <v>1162.2</v>
      </c>
      <c r="F300" s="280">
        <v>1138.9000000000001</v>
      </c>
      <c r="G300" s="280">
        <v>1115.6000000000001</v>
      </c>
      <c r="H300" s="280">
        <v>1208.8</v>
      </c>
      <c r="I300" s="280">
        <v>1232.1000000000001</v>
      </c>
      <c r="J300" s="280">
        <v>1255.3999999999999</v>
      </c>
      <c r="K300" s="278">
        <v>1208.8</v>
      </c>
      <c r="L300" s="278">
        <v>1162.2</v>
      </c>
      <c r="M300" s="278">
        <v>1.0713299999999999</v>
      </c>
    </row>
    <row r="301" spans="1:13">
      <c r="A301" s="269">
        <v>291</v>
      </c>
      <c r="B301" s="278" t="s">
        <v>138</v>
      </c>
      <c r="C301" s="279">
        <v>813.3</v>
      </c>
      <c r="D301" s="280">
        <v>819.55000000000007</v>
      </c>
      <c r="E301" s="280">
        <v>802.50000000000011</v>
      </c>
      <c r="F301" s="280">
        <v>791.7</v>
      </c>
      <c r="G301" s="280">
        <v>774.65000000000009</v>
      </c>
      <c r="H301" s="280">
        <v>830.35000000000014</v>
      </c>
      <c r="I301" s="280">
        <v>847.40000000000009</v>
      </c>
      <c r="J301" s="280">
        <v>858.20000000000016</v>
      </c>
      <c r="K301" s="278">
        <v>836.6</v>
      </c>
      <c r="L301" s="278">
        <v>808.75</v>
      </c>
      <c r="M301" s="278">
        <v>22.308240000000001</v>
      </c>
    </row>
    <row r="302" spans="1:13">
      <c r="A302" s="269">
        <v>292</v>
      </c>
      <c r="B302" s="278" t="s">
        <v>458</v>
      </c>
      <c r="C302" s="279">
        <v>899.5</v>
      </c>
      <c r="D302" s="280">
        <v>906.51666666666677</v>
      </c>
      <c r="E302" s="280">
        <v>889.03333333333353</v>
      </c>
      <c r="F302" s="280">
        <v>878.56666666666672</v>
      </c>
      <c r="G302" s="280">
        <v>861.08333333333348</v>
      </c>
      <c r="H302" s="280">
        <v>916.98333333333358</v>
      </c>
      <c r="I302" s="280">
        <v>934.46666666666692</v>
      </c>
      <c r="J302" s="280">
        <v>944.93333333333362</v>
      </c>
      <c r="K302" s="278">
        <v>924</v>
      </c>
      <c r="L302" s="278">
        <v>896.05</v>
      </c>
      <c r="M302" s="278">
        <v>0.66898999999999997</v>
      </c>
    </row>
    <row r="303" spans="1:13">
      <c r="A303" s="269">
        <v>293</v>
      </c>
      <c r="B303" s="278" t="s">
        <v>139</v>
      </c>
      <c r="C303" s="279">
        <v>400.65</v>
      </c>
      <c r="D303" s="280">
        <v>396.39999999999992</v>
      </c>
      <c r="E303" s="280">
        <v>389.34999999999985</v>
      </c>
      <c r="F303" s="280">
        <v>378.04999999999995</v>
      </c>
      <c r="G303" s="280">
        <v>370.99999999999989</v>
      </c>
      <c r="H303" s="280">
        <v>407.69999999999982</v>
      </c>
      <c r="I303" s="280">
        <v>414.74999999999989</v>
      </c>
      <c r="J303" s="280">
        <v>426.04999999999978</v>
      </c>
      <c r="K303" s="278">
        <v>403.45</v>
      </c>
      <c r="L303" s="278">
        <v>385.1</v>
      </c>
      <c r="M303" s="278">
        <v>129.71502000000001</v>
      </c>
    </row>
    <row r="304" spans="1:13">
      <c r="A304" s="269">
        <v>294</v>
      </c>
      <c r="B304" s="278" t="s">
        <v>140</v>
      </c>
      <c r="C304" s="279">
        <v>170.5</v>
      </c>
      <c r="D304" s="280">
        <v>173.71666666666667</v>
      </c>
      <c r="E304" s="280">
        <v>165.53333333333333</v>
      </c>
      <c r="F304" s="280">
        <v>160.56666666666666</v>
      </c>
      <c r="G304" s="280">
        <v>152.38333333333333</v>
      </c>
      <c r="H304" s="280">
        <v>178.68333333333334</v>
      </c>
      <c r="I304" s="280">
        <v>186.86666666666667</v>
      </c>
      <c r="J304" s="280">
        <v>191.83333333333334</v>
      </c>
      <c r="K304" s="278">
        <v>181.9</v>
      </c>
      <c r="L304" s="278">
        <v>168.75</v>
      </c>
      <c r="M304" s="278">
        <v>106.33135</v>
      </c>
    </row>
    <row r="305" spans="1:13">
      <c r="A305" s="269">
        <v>295</v>
      </c>
      <c r="B305" s="278" t="s">
        <v>462</v>
      </c>
      <c r="C305" s="279">
        <v>16</v>
      </c>
      <c r="D305" s="280">
        <v>16.116666666666667</v>
      </c>
      <c r="E305" s="280">
        <v>15.283333333333335</v>
      </c>
      <c r="F305" s="280">
        <v>14.566666666666668</v>
      </c>
      <c r="G305" s="280">
        <v>13.733333333333336</v>
      </c>
      <c r="H305" s="280">
        <v>16.833333333333336</v>
      </c>
      <c r="I305" s="280">
        <v>17.666666666666664</v>
      </c>
      <c r="J305" s="280">
        <v>18.383333333333333</v>
      </c>
      <c r="K305" s="278">
        <v>16.95</v>
      </c>
      <c r="L305" s="278">
        <v>15.4</v>
      </c>
      <c r="M305" s="278">
        <v>15.38904</v>
      </c>
    </row>
    <row r="306" spans="1:13">
      <c r="A306" s="269">
        <v>296</v>
      </c>
      <c r="B306" s="278" t="s">
        <v>320</v>
      </c>
      <c r="C306" s="279">
        <v>9</v>
      </c>
      <c r="D306" s="280">
        <v>9.0333333333333332</v>
      </c>
      <c r="E306" s="280">
        <v>8.9166666666666661</v>
      </c>
      <c r="F306" s="280">
        <v>8.8333333333333321</v>
      </c>
      <c r="G306" s="280">
        <v>8.716666666666665</v>
      </c>
      <c r="H306" s="280">
        <v>9.1166666666666671</v>
      </c>
      <c r="I306" s="280">
        <v>9.2333333333333343</v>
      </c>
      <c r="J306" s="280">
        <v>9.3166666666666682</v>
      </c>
      <c r="K306" s="278">
        <v>9.15</v>
      </c>
      <c r="L306" s="278">
        <v>8.9499999999999993</v>
      </c>
      <c r="M306" s="278">
        <v>3.0189900000000001</v>
      </c>
    </row>
    <row r="307" spans="1:13">
      <c r="A307" s="269">
        <v>297</v>
      </c>
      <c r="B307" s="278" t="s">
        <v>465</v>
      </c>
      <c r="C307" s="279">
        <v>104.45</v>
      </c>
      <c r="D307" s="280">
        <v>108.08333333333333</v>
      </c>
      <c r="E307" s="280">
        <v>100.81666666666666</v>
      </c>
      <c r="F307" s="280">
        <v>97.183333333333337</v>
      </c>
      <c r="G307" s="280">
        <v>89.916666666666671</v>
      </c>
      <c r="H307" s="280">
        <v>111.71666666666665</v>
      </c>
      <c r="I307" s="280">
        <v>118.98333333333333</v>
      </c>
      <c r="J307" s="280">
        <v>122.61666666666665</v>
      </c>
      <c r="K307" s="278">
        <v>115.35</v>
      </c>
      <c r="L307" s="278">
        <v>104.45</v>
      </c>
      <c r="M307" s="278">
        <v>5.6407999999999996</v>
      </c>
    </row>
    <row r="308" spans="1:13">
      <c r="A308" s="269">
        <v>298</v>
      </c>
      <c r="B308" s="278" t="s">
        <v>467</v>
      </c>
      <c r="C308" s="279">
        <v>247.55</v>
      </c>
      <c r="D308" s="280">
        <v>248.63333333333333</v>
      </c>
      <c r="E308" s="280">
        <v>243.41666666666666</v>
      </c>
      <c r="F308" s="280">
        <v>239.28333333333333</v>
      </c>
      <c r="G308" s="280">
        <v>234.06666666666666</v>
      </c>
      <c r="H308" s="280">
        <v>252.76666666666665</v>
      </c>
      <c r="I308" s="280">
        <v>257.98333333333335</v>
      </c>
      <c r="J308" s="280">
        <v>262.11666666666667</v>
      </c>
      <c r="K308" s="278">
        <v>253.85</v>
      </c>
      <c r="L308" s="278">
        <v>244.5</v>
      </c>
      <c r="M308" s="278">
        <v>0.37312000000000001</v>
      </c>
    </row>
    <row r="309" spans="1:13">
      <c r="A309" s="269">
        <v>299</v>
      </c>
      <c r="B309" s="278" t="s">
        <v>463</v>
      </c>
      <c r="C309" s="279">
        <v>2013.3</v>
      </c>
      <c r="D309" s="280">
        <v>2030.7666666666667</v>
      </c>
      <c r="E309" s="280">
        <v>1982.5333333333333</v>
      </c>
      <c r="F309" s="280">
        <v>1951.7666666666667</v>
      </c>
      <c r="G309" s="280">
        <v>1903.5333333333333</v>
      </c>
      <c r="H309" s="280">
        <v>2061.5333333333333</v>
      </c>
      <c r="I309" s="280">
        <v>2109.7666666666664</v>
      </c>
      <c r="J309" s="280">
        <v>2140.5333333333333</v>
      </c>
      <c r="K309" s="278">
        <v>2079</v>
      </c>
      <c r="L309" s="278">
        <v>2000</v>
      </c>
      <c r="M309" s="278">
        <v>2.647E-2</v>
      </c>
    </row>
    <row r="310" spans="1:13">
      <c r="A310" s="269">
        <v>300</v>
      </c>
      <c r="B310" s="278" t="s">
        <v>464</v>
      </c>
      <c r="C310" s="279">
        <v>200.45</v>
      </c>
      <c r="D310" s="280">
        <v>200.68333333333331</v>
      </c>
      <c r="E310" s="280">
        <v>196.76666666666662</v>
      </c>
      <c r="F310" s="280">
        <v>193.08333333333331</v>
      </c>
      <c r="G310" s="280">
        <v>189.16666666666663</v>
      </c>
      <c r="H310" s="280">
        <v>204.36666666666662</v>
      </c>
      <c r="I310" s="280">
        <v>208.2833333333333</v>
      </c>
      <c r="J310" s="280">
        <v>211.96666666666661</v>
      </c>
      <c r="K310" s="278">
        <v>204.6</v>
      </c>
      <c r="L310" s="278">
        <v>197</v>
      </c>
      <c r="M310" s="278">
        <v>0.66829000000000005</v>
      </c>
    </row>
    <row r="311" spans="1:13">
      <c r="A311" s="269">
        <v>301</v>
      </c>
      <c r="B311" s="278" t="s">
        <v>141</v>
      </c>
      <c r="C311" s="279">
        <v>122.65</v>
      </c>
      <c r="D311" s="280">
        <v>123.36666666666667</v>
      </c>
      <c r="E311" s="280">
        <v>119.93333333333335</v>
      </c>
      <c r="F311" s="280">
        <v>117.21666666666668</v>
      </c>
      <c r="G311" s="280">
        <v>113.78333333333336</v>
      </c>
      <c r="H311" s="280">
        <v>126.08333333333334</v>
      </c>
      <c r="I311" s="280">
        <v>129.51666666666668</v>
      </c>
      <c r="J311" s="280">
        <v>132.23333333333335</v>
      </c>
      <c r="K311" s="278">
        <v>126.8</v>
      </c>
      <c r="L311" s="278">
        <v>120.65</v>
      </c>
      <c r="M311" s="278">
        <v>111.79810000000001</v>
      </c>
    </row>
    <row r="312" spans="1:13">
      <c r="A312" s="269">
        <v>302</v>
      </c>
      <c r="B312" s="278" t="s">
        <v>142</v>
      </c>
      <c r="C312" s="279">
        <v>298.95</v>
      </c>
      <c r="D312" s="280">
        <v>297.96666666666664</v>
      </c>
      <c r="E312" s="280">
        <v>295.08333333333326</v>
      </c>
      <c r="F312" s="280">
        <v>291.21666666666664</v>
      </c>
      <c r="G312" s="280">
        <v>288.33333333333326</v>
      </c>
      <c r="H312" s="280">
        <v>301.83333333333326</v>
      </c>
      <c r="I312" s="280">
        <v>304.71666666666658</v>
      </c>
      <c r="J312" s="280">
        <v>308.58333333333326</v>
      </c>
      <c r="K312" s="278">
        <v>300.85000000000002</v>
      </c>
      <c r="L312" s="278">
        <v>294.10000000000002</v>
      </c>
      <c r="M312" s="278">
        <v>49.09366</v>
      </c>
    </row>
    <row r="313" spans="1:13">
      <c r="A313" s="269">
        <v>303</v>
      </c>
      <c r="B313" s="278" t="s">
        <v>143</v>
      </c>
      <c r="C313" s="279">
        <v>4749.3</v>
      </c>
      <c r="D313" s="280">
        <v>4806.55</v>
      </c>
      <c r="E313" s="280">
        <v>4677.75</v>
      </c>
      <c r="F313" s="280">
        <v>4606.2</v>
      </c>
      <c r="G313" s="280">
        <v>4477.3999999999996</v>
      </c>
      <c r="H313" s="280">
        <v>4878.1000000000004</v>
      </c>
      <c r="I313" s="280">
        <v>5006.9000000000015</v>
      </c>
      <c r="J313" s="280">
        <v>5078.4500000000007</v>
      </c>
      <c r="K313" s="278">
        <v>4935.3500000000004</v>
      </c>
      <c r="L313" s="278">
        <v>4735</v>
      </c>
      <c r="M313" s="278">
        <v>15.30824</v>
      </c>
    </row>
    <row r="314" spans="1:13">
      <c r="A314" s="269">
        <v>304</v>
      </c>
      <c r="B314" s="278" t="s">
        <v>459</v>
      </c>
      <c r="C314" s="279">
        <v>563.6</v>
      </c>
      <c r="D314" s="280">
        <v>566.51666666666677</v>
      </c>
      <c r="E314" s="280">
        <v>549.08333333333348</v>
      </c>
      <c r="F314" s="280">
        <v>534.56666666666672</v>
      </c>
      <c r="G314" s="280">
        <v>517.13333333333344</v>
      </c>
      <c r="H314" s="280">
        <v>581.03333333333353</v>
      </c>
      <c r="I314" s="280">
        <v>598.4666666666667</v>
      </c>
      <c r="J314" s="280">
        <v>612.98333333333358</v>
      </c>
      <c r="K314" s="278">
        <v>583.95000000000005</v>
      </c>
      <c r="L314" s="278">
        <v>552</v>
      </c>
      <c r="M314" s="278">
        <v>0.25766</v>
      </c>
    </row>
    <row r="315" spans="1:13">
      <c r="A315" s="269">
        <v>305</v>
      </c>
      <c r="B315" s="278" t="s">
        <v>144</v>
      </c>
      <c r="C315" s="279">
        <v>504.75</v>
      </c>
      <c r="D315" s="280">
        <v>505.2</v>
      </c>
      <c r="E315" s="280">
        <v>493.75</v>
      </c>
      <c r="F315" s="280">
        <v>482.75</v>
      </c>
      <c r="G315" s="280">
        <v>471.3</v>
      </c>
      <c r="H315" s="280">
        <v>516.20000000000005</v>
      </c>
      <c r="I315" s="280">
        <v>527.64999999999986</v>
      </c>
      <c r="J315" s="280">
        <v>538.65</v>
      </c>
      <c r="K315" s="278">
        <v>516.65</v>
      </c>
      <c r="L315" s="278">
        <v>494.2</v>
      </c>
      <c r="M315" s="278">
        <v>77.384929999999997</v>
      </c>
    </row>
    <row r="316" spans="1:13">
      <c r="A316" s="269">
        <v>306</v>
      </c>
      <c r="B316" s="278" t="s">
        <v>473</v>
      </c>
      <c r="C316" s="279">
        <v>1108.75</v>
      </c>
      <c r="D316" s="280">
        <v>1103.1833333333334</v>
      </c>
      <c r="E316" s="280">
        <v>1086.3666666666668</v>
      </c>
      <c r="F316" s="280">
        <v>1063.9833333333333</v>
      </c>
      <c r="G316" s="280">
        <v>1047.1666666666667</v>
      </c>
      <c r="H316" s="280">
        <v>1125.5666666666668</v>
      </c>
      <c r="I316" s="280">
        <v>1142.3833333333334</v>
      </c>
      <c r="J316" s="280">
        <v>1164.7666666666669</v>
      </c>
      <c r="K316" s="278">
        <v>1120</v>
      </c>
      <c r="L316" s="278">
        <v>1080.8</v>
      </c>
      <c r="M316" s="278">
        <v>2.2614299999999998</v>
      </c>
    </row>
    <row r="317" spans="1:13">
      <c r="A317" s="269">
        <v>307</v>
      </c>
      <c r="B317" s="278" t="s">
        <v>469</v>
      </c>
      <c r="C317" s="279">
        <v>1227.2</v>
      </c>
      <c r="D317" s="280">
        <v>1237.3333333333333</v>
      </c>
      <c r="E317" s="280">
        <v>1209.8666666666666</v>
      </c>
      <c r="F317" s="280">
        <v>1192.5333333333333</v>
      </c>
      <c r="G317" s="280">
        <v>1165.0666666666666</v>
      </c>
      <c r="H317" s="280">
        <v>1254.6666666666665</v>
      </c>
      <c r="I317" s="280">
        <v>1282.1333333333332</v>
      </c>
      <c r="J317" s="280">
        <v>1299.4666666666665</v>
      </c>
      <c r="K317" s="278">
        <v>1264.8</v>
      </c>
      <c r="L317" s="278">
        <v>1220</v>
      </c>
      <c r="M317" s="278">
        <v>0.31573000000000001</v>
      </c>
    </row>
    <row r="318" spans="1:13">
      <c r="A318" s="269">
        <v>308</v>
      </c>
      <c r="B318" s="278" t="s">
        <v>145</v>
      </c>
      <c r="C318" s="279">
        <v>442.7</v>
      </c>
      <c r="D318" s="280">
        <v>450.4666666666667</v>
      </c>
      <c r="E318" s="280">
        <v>430.93333333333339</v>
      </c>
      <c r="F318" s="280">
        <v>419.16666666666669</v>
      </c>
      <c r="G318" s="280">
        <v>399.63333333333338</v>
      </c>
      <c r="H318" s="280">
        <v>462.23333333333341</v>
      </c>
      <c r="I318" s="280">
        <v>481.76666666666671</v>
      </c>
      <c r="J318" s="280">
        <v>493.53333333333342</v>
      </c>
      <c r="K318" s="278">
        <v>470</v>
      </c>
      <c r="L318" s="278">
        <v>438.7</v>
      </c>
      <c r="M318" s="278">
        <v>18.61769</v>
      </c>
    </row>
    <row r="319" spans="1:13">
      <c r="A319" s="269">
        <v>309</v>
      </c>
      <c r="B319" s="278" t="s">
        <v>146</v>
      </c>
      <c r="C319" s="279">
        <v>872.65</v>
      </c>
      <c r="D319" s="280">
        <v>881.19999999999993</v>
      </c>
      <c r="E319" s="280">
        <v>854.74999999999989</v>
      </c>
      <c r="F319" s="280">
        <v>836.84999999999991</v>
      </c>
      <c r="G319" s="280">
        <v>810.39999999999986</v>
      </c>
      <c r="H319" s="280">
        <v>899.09999999999991</v>
      </c>
      <c r="I319" s="280">
        <v>925.55</v>
      </c>
      <c r="J319" s="280">
        <v>943.44999999999993</v>
      </c>
      <c r="K319" s="278">
        <v>907.65</v>
      </c>
      <c r="L319" s="278">
        <v>863.3</v>
      </c>
      <c r="M319" s="278">
        <v>8.17591</v>
      </c>
    </row>
    <row r="320" spans="1:13">
      <c r="A320" s="269">
        <v>310</v>
      </c>
      <c r="B320" s="278" t="s">
        <v>466</v>
      </c>
      <c r="C320" s="279">
        <v>124.8</v>
      </c>
      <c r="D320" s="280">
        <v>125.46666666666668</v>
      </c>
      <c r="E320" s="280">
        <v>121.13333333333335</v>
      </c>
      <c r="F320" s="280">
        <v>117.46666666666667</v>
      </c>
      <c r="G320" s="280">
        <v>113.13333333333334</v>
      </c>
      <c r="H320" s="280">
        <v>129.13333333333338</v>
      </c>
      <c r="I320" s="280">
        <v>133.4666666666667</v>
      </c>
      <c r="J320" s="280">
        <v>137.13333333333338</v>
      </c>
      <c r="K320" s="278">
        <v>129.80000000000001</v>
      </c>
      <c r="L320" s="278">
        <v>121.8</v>
      </c>
      <c r="M320" s="278">
        <v>0.44544</v>
      </c>
    </row>
    <row r="321" spans="1:13">
      <c r="A321" s="269">
        <v>311</v>
      </c>
      <c r="B321" s="278" t="s">
        <v>1977</v>
      </c>
      <c r="C321" s="279">
        <v>200.2</v>
      </c>
      <c r="D321" s="280">
        <v>199.29999999999998</v>
      </c>
      <c r="E321" s="280">
        <v>192.89999999999998</v>
      </c>
      <c r="F321" s="280">
        <v>185.6</v>
      </c>
      <c r="G321" s="280">
        <v>179.2</v>
      </c>
      <c r="H321" s="280">
        <v>206.59999999999997</v>
      </c>
      <c r="I321" s="280">
        <v>213</v>
      </c>
      <c r="J321" s="280">
        <v>220.29999999999995</v>
      </c>
      <c r="K321" s="278">
        <v>205.7</v>
      </c>
      <c r="L321" s="278">
        <v>192</v>
      </c>
      <c r="M321" s="278">
        <v>7.29467</v>
      </c>
    </row>
    <row r="322" spans="1:13">
      <c r="A322" s="269">
        <v>312</v>
      </c>
      <c r="B322" s="278" t="s">
        <v>470</v>
      </c>
      <c r="C322" s="279">
        <v>59.15</v>
      </c>
      <c r="D322" s="280">
        <v>59.849999999999994</v>
      </c>
      <c r="E322" s="280">
        <v>57.899999999999991</v>
      </c>
      <c r="F322" s="280">
        <v>56.65</v>
      </c>
      <c r="G322" s="280">
        <v>54.699999999999996</v>
      </c>
      <c r="H322" s="280">
        <v>61.099999999999987</v>
      </c>
      <c r="I322" s="280">
        <v>63.04999999999999</v>
      </c>
      <c r="J322" s="280">
        <v>64.299999999999983</v>
      </c>
      <c r="K322" s="278">
        <v>61.8</v>
      </c>
      <c r="L322" s="278">
        <v>58.6</v>
      </c>
      <c r="M322" s="278">
        <v>3.71136</v>
      </c>
    </row>
    <row r="323" spans="1:13">
      <c r="A323" s="269">
        <v>313</v>
      </c>
      <c r="B323" s="278" t="s">
        <v>471</v>
      </c>
      <c r="C323" s="279">
        <v>251.5</v>
      </c>
      <c r="D323" s="280">
        <v>255.18333333333331</v>
      </c>
      <c r="E323" s="280">
        <v>245.96666666666664</v>
      </c>
      <c r="F323" s="280">
        <v>240.43333333333334</v>
      </c>
      <c r="G323" s="280">
        <v>231.21666666666667</v>
      </c>
      <c r="H323" s="280">
        <v>260.71666666666658</v>
      </c>
      <c r="I323" s="280">
        <v>269.93333333333328</v>
      </c>
      <c r="J323" s="280">
        <v>275.46666666666658</v>
      </c>
      <c r="K323" s="278">
        <v>264.39999999999998</v>
      </c>
      <c r="L323" s="278">
        <v>249.65</v>
      </c>
      <c r="M323" s="278">
        <v>2.5044900000000001</v>
      </c>
    </row>
    <row r="324" spans="1:13">
      <c r="A324" s="269">
        <v>314</v>
      </c>
      <c r="B324" s="278" t="s">
        <v>147</v>
      </c>
      <c r="C324" s="279">
        <v>877.7</v>
      </c>
      <c r="D324" s="280">
        <v>884.23333333333323</v>
      </c>
      <c r="E324" s="280">
        <v>861.46666666666647</v>
      </c>
      <c r="F324" s="280">
        <v>845.23333333333323</v>
      </c>
      <c r="G324" s="280">
        <v>822.46666666666647</v>
      </c>
      <c r="H324" s="280">
        <v>900.46666666666647</v>
      </c>
      <c r="I324" s="280">
        <v>923.23333333333312</v>
      </c>
      <c r="J324" s="280">
        <v>939.46666666666647</v>
      </c>
      <c r="K324" s="278">
        <v>907</v>
      </c>
      <c r="L324" s="278">
        <v>868</v>
      </c>
      <c r="M324" s="278">
        <v>6.0426900000000003</v>
      </c>
    </row>
    <row r="325" spans="1:13">
      <c r="A325" s="269">
        <v>315</v>
      </c>
      <c r="B325" s="278" t="s">
        <v>460</v>
      </c>
      <c r="C325" s="279">
        <v>13.85</v>
      </c>
      <c r="D325" s="280">
        <v>13.816666666666665</v>
      </c>
      <c r="E325" s="280">
        <v>13.68333333333333</v>
      </c>
      <c r="F325" s="280">
        <v>13.516666666666666</v>
      </c>
      <c r="G325" s="280">
        <v>13.383333333333331</v>
      </c>
      <c r="H325" s="280">
        <v>13.983333333333329</v>
      </c>
      <c r="I325" s="280">
        <v>14.116666666666665</v>
      </c>
      <c r="J325" s="280">
        <v>14.283333333333328</v>
      </c>
      <c r="K325" s="278">
        <v>13.95</v>
      </c>
      <c r="L325" s="278">
        <v>13.65</v>
      </c>
      <c r="M325" s="278">
        <v>1.85819</v>
      </c>
    </row>
    <row r="326" spans="1:13">
      <c r="A326" s="269">
        <v>316</v>
      </c>
      <c r="B326" s="278" t="s">
        <v>461</v>
      </c>
      <c r="C326" s="279">
        <v>127.5</v>
      </c>
      <c r="D326" s="280">
        <v>128.04999999999998</v>
      </c>
      <c r="E326" s="280">
        <v>125.29999999999995</v>
      </c>
      <c r="F326" s="280">
        <v>123.09999999999997</v>
      </c>
      <c r="G326" s="280">
        <v>120.34999999999994</v>
      </c>
      <c r="H326" s="280">
        <v>130.24999999999997</v>
      </c>
      <c r="I326" s="280">
        <v>133.00000000000003</v>
      </c>
      <c r="J326" s="280">
        <v>135.19999999999999</v>
      </c>
      <c r="K326" s="278">
        <v>130.80000000000001</v>
      </c>
      <c r="L326" s="278">
        <v>125.85</v>
      </c>
      <c r="M326" s="278">
        <v>3.12839</v>
      </c>
    </row>
    <row r="327" spans="1:13">
      <c r="A327" s="269">
        <v>317</v>
      </c>
      <c r="B327" s="278" t="s">
        <v>148</v>
      </c>
      <c r="C327" s="279">
        <v>75.05</v>
      </c>
      <c r="D327" s="280">
        <v>75.783333333333317</v>
      </c>
      <c r="E327" s="280">
        <v>73.96666666666664</v>
      </c>
      <c r="F327" s="280">
        <v>72.883333333333326</v>
      </c>
      <c r="G327" s="280">
        <v>71.066666666666649</v>
      </c>
      <c r="H327" s="280">
        <v>76.866666666666632</v>
      </c>
      <c r="I327" s="280">
        <v>78.683333333333323</v>
      </c>
      <c r="J327" s="280">
        <v>79.766666666666623</v>
      </c>
      <c r="K327" s="278">
        <v>77.599999999999994</v>
      </c>
      <c r="L327" s="278">
        <v>74.7</v>
      </c>
      <c r="M327" s="278">
        <v>120.19547</v>
      </c>
    </row>
    <row r="328" spans="1:13">
      <c r="A328" s="269">
        <v>318</v>
      </c>
      <c r="B328" s="278" t="s">
        <v>472</v>
      </c>
      <c r="C328" s="279">
        <v>497.6</v>
      </c>
      <c r="D328" s="280">
        <v>499.45</v>
      </c>
      <c r="E328" s="280">
        <v>486.4</v>
      </c>
      <c r="F328" s="280">
        <v>475.2</v>
      </c>
      <c r="G328" s="280">
        <v>462.15</v>
      </c>
      <c r="H328" s="280">
        <v>510.65</v>
      </c>
      <c r="I328" s="280">
        <v>523.70000000000005</v>
      </c>
      <c r="J328" s="280">
        <v>534.9</v>
      </c>
      <c r="K328" s="278">
        <v>512.5</v>
      </c>
      <c r="L328" s="278">
        <v>488.25</v>
      </c>
      <c r="M328" s="278">
        <v>1.0865199999999999</v>
      </c>
    </row>
    <row r="329" spans="1:13">
      <c r="A329" s="269">
        <v>319</v>
      </c>
      <c r="B329" s="278" t="s">
        <v>269</v>
      </c>
      <c r="C329" s="279">
        <v>755.05</v>
      </c>
      <c r="D329" s="280">
        <v>758.88333333333333</v>
      </c>
      <c r="E329" s="280">
        <v>743.81666666666661</v>
      </c>
      <c r="F329" s="280">
        <v>732.58333333333326</v>
      </c>
      <c r="G329" s="280">
        <v>717.51666666666654</v>
      </c>
      <c r="H329" s="280">
        <v>770.11666666666667</v>
      </c>
      <c r="I329" s="280">
        <v>785.18333333333351</v>
      </c>
      <c r="J329" s="280">
        <v>796.41666666666674</v>
      </c>
      <c r="K329" s="278">
        <v>773.95</v>
      </c>
      <c r="L329" s="278">
        <v>747.65</v>
      </c>
      <c r="M329" s="278">
        <v>3.4024399999999999</v>
      </c>
    </row>
    <row r="330" spans="1:13">
      <c r="A330" s="269">
        <v>320</v>
      </c>
      <c r="B330" s="278" t="s">
        <v>149</v>
      </c>
      <c r="C330" s="279">
        <v>58831.05</v>
      </c>
      <c r="D330" s="280">
        <v>58610.35</v>
      </c>
      <c r="E330" s="280">
        <v>58220.7</v>
      </c>
      <c r="F330" s="280">
        <v>57610.35</v>
      </c>
      <c r="G330" s="280">
        <v>57220.7</v>
      </c>
      <c r="H330" s="280">
        <v>59220.7</v>
      </c>
      <c r="I330" s="280">
        <v>59610.350000000006</v>
      </c>
      <c r="J330" s="280">
        <v>60220.7</v>
      </c>
      <c r="K330" s="278">
        <v>59000</v>
      </c>
      <c r="L330" s="278">
        <v>58000</v>
      </c>
      <c r="M330" s="278">
        <v>7.492E-2</v>
      </c>
    </row>
    <row r="331" spans="1:13">
      <c r="A331" s="269">
        <v>321</v>
      </c>
      <c r="B331" s="278" t="s">
        <v>268</v>
      </c>
      <c r="C331" s="279">
        <v>30.4</v>
      </c>
      <c r="D331" s="280">
        <v>30.599999999999998</v>
      </c>
      <c r="E331" s="280">
        <v>30.049999999999997</v>
      </c>
      <c r="F331" s="280">
        <v>29.7</v>
      </c>
      <c r="G331" s="280">
        <v>29.15</v>
      </c>
      <c r="H331" s="280">
        <v>30.949999999999996</v>
      </c>
      <c r="I331" s="280">
        <v>31.5</v>
      </c>
      <c r="J331" s="280">
        <v>31.849999999999994</v>
      </c>
      <c r="K331" s="278">
        <v>31.15</v>
      </c>
      <c r="L331" s="278">
        <v>30.25</v>
      </c>
      <c r="M331" s="278">
        <v>1.6498200000000001</v>
      </c>
    </row>
    <row r="332" spans="1:13">
      <c r="A332" s="269">
        <v>322</v>
      </c>
      <c r="B332" s="278" t="s">
        <v>150</v>
      </c>
      <c r="C332" s="279">
        <v>820.65</v>
      </c>
      <c r="D332" s="280">
        <v>820.75</v>
      </c>
      <c r="E332" s="280">
        <v>805</v>
      </c>
      <c r="F332" s="280">
        <v>789.35</v>
      </c>
      <c r="G332" s="280">
        <v>773.6</v>
      </c>
      <c r="H332" s="280">
        <v>836.4</v>
      </c>
      <c r="I332" s="280">
        <v>852.15</v>
      </c>
      <c r="J332" s="280">
        <v>867.8</v>
      </c>
      <c r="K332" s="278">
        <v>836.5</v>
      </c>
      <c r="L332" s="278">
        <v>805.1</v>
      </c>
      <c r="M332" s="278">
        <v>16.37424</v>
      </c>
    </row>
    <row r="333" spans="1:13">
      <c r="A333" s="269">
        <v>323</v>
      </c>
      <c r="B333" s="278" t="s">
        <v>3163</v>
      </c>
      <c r="C333" s="279">
        <v>234.1</v>
      </c>
      <c r="D333" s="280">
        <v>234.43333333333331</v>
      </c>
      <c r="E333" s="280">
        <v>229.86666666666662</v>
      </c>
      <c r="F333" s="280">
        <v>225.6333333333333</v>
      </c>
      <c r="G333" s="280">
        <v>221.06666666666661</v>
      </c>
      <c r="H333" s="280">
        <v>238.66666666666663</v>
      </c>
      <c r="I333" s="280">
        <v>243.23333333333329</v>
      </c>
      <c r="J333" s="280">
        <v>247.46666666666664</v>
      </c>
      <c r="K333" s="278">
        <v>239</v>
      </c>
      <c r="L333" s="278">
        <v>230.2</v>
      </c>
      <c r="M333" s="278">
        <v>8.2536299999999994</v>
      </c>
    </row>
    <row r="334" spans="1:13">
      <c r="A334" s="269">
        <v>324</v>
      </c>
      <c r="B334" s="278" t="s">
        <v>270</v>
      </c>
      <c r="C334" s="279">
        <v>617.04999999999995</v>
      </c>
      <c r="D334" s="280">
        <v>611.7166666666667</v>
      </c>
      <c r="E334" s="280">
        <v>602.43333333333339</v>
      </c>
      <c r="F334" s="280">
        <v>587.81666666666672</v>
      </c>
      <c r="G334" s="280">
        <v>578.53333333333342</v>
      </c>
      <c r="H334" s="280">
        <v>626.33333333333337</v>
      </c>
      <c r="I334" s="280">
        <v>635.61666666666667</v>
      </c>
      <c r="J334" s="280">
        <v>650.23333333333335</v>
      </c>
      <c r="K334" s="278">
        <v>621</v>
      </c>
      <c r="L334" s="278">
        <v>597.1</v>
      </c>
      <c r="M334" s="278">
        <v>1.8852800000000001</v>
      </c>
    </row>
    <row r="335" spans="1:13">
      <c r="A335" s="269">
        <v>325</v>
      </c>
      <c r="B335" s="278" t="s">
        <v>151</v>
      </c>
      <c r="C335" s="279">
        <v>28.85</v>
      </c>
      <c r="D335" s="280">
        <v>28.966666666666669</v>
      </c>
      <c r="E335" s="280">
        <v>28.483333333333338</v>
      </c>
      <c r="F335" s="280">
        <v>28.116666666666671</v>
      </c>
      <c r="G335" s="280">
        <v>27.63333333333334</v>
      </c>
      <c r="H335" s="280">
        <v>29.333333333333336</v>
      </c>
      <c r="I335" s="280">
        <v>29.81666666666667</v>
      </c>
      <c r="J335" s="280">
        <v>30.183333333333334</v>
      </c>
      <c r="K335" s="278">
        <v>29.45</v>
      </c>
      <c r="L335" s="278">
        <v>28.6</v>
      </c>
      <c r="M335" s="278">
        <v>47.357810000000001</v>
      </c>
    </row>
    <row r="336" spans="1:13">
      <c r="A336" s="269">
        <v>326</v>
      </c>
      <c r="B336" s="278" t="s">
        <v>262</v>
      </c>
      <c r="C336" s="279">
        <v>2593.3000000000002</v>
      </c>
      <c r="D336" s="280">
        <v>2611.1</v>
      </c>
      <c r="E336" s="280">
        <v>2542.1999999999998</v>
      </c>
      <c r="F336" s="280">
        <v>2491.1</v>
      </c>
      <c r="G336" s="280">
        <v>2422.1999999999998</v>
      </c>
      <c r="H336" s="280">
        <v>2662.2</v>
      </c>
      <c r="I336" s="280">
        <v>2731.1000000000004</v>
      </c>
      <c r="J336" s="280">
        <v>2782.2</v>
      </c>
      <c r="K336" s="278">
        <v>2680</v>
      </c>
      <c r="L336" s="278">
        <v>2560</v>
      </c>
      <c r="M336" s="278">
        <v>3.5820699999999999</v>
      </c>
    </row>
    <row r="337" spans="1:13">
      <c r="A337" s="269">
        <v>327</v>
      </c>
      <c r="B337" s="278" t="s">
        <v>479</v>
      </c>
      <c r="C337" s="279">
        <v>1499.15</v>
      </c>
      <c r="D337" s="280">
        <v>1512.0166666666667</v>
      </c>
      <c r="E337" s="280">
        <v>1469.1333333333332</v>
      </c>
      <c r="F337" s="280">
        <v>1439.1166666666666</v>
      </c>
      <c r="G337" s="280">
        <v>1396.2333333333331</v>
      </c>
      <c r="H337" s="280">
        <v>1542.0333333333333</v>
      </c>
      <c r="I337" s="280">
        <v>1584.916666666667</v>
      </c>
      <c r="J337" s="280">
        <v>1614.9333333333334</v>
      </c>
      <c r="K337" s="278">
        <v>1554.9</v>
      </c>
      <c r="L337" s="278">
        <v>1482</v>
      </c>
      <c r="M337" s="278">
        <v>1.1284099999999999</v>
      </c>
    </row>
    <row r="338" spans="1:13">
      <c r="A338" s="269">
        <v>328</v>
      </c>
      <c r="B338" s="278" t="s">
        <v>152</v>
      </c>
      <c r="C338" s="279">
        <v>18.55</v>
      </c>
      <c r="D338" s="280">
        <v>18.566666666666666</v>
      </c>
      <c r="E338" s="280">
        <v>18.383333333333333</v>
      </c>
      <c r="F338" s="280">
        <v>18.216666666666665</v>
      </c>
      <c r="G338" s="280">
        <v>18.033333333333331</v>
      </c>
      <c r="H338" s="280">
        <v>18.733333333333334</v>
      </c>
      <c r="I338" s="280">
        <v>18.916666666666664</v>
      </c>
      <c r="J338" s="280">
        <v>19.083333333333336</v>
      </c>
      <c r="K338" s="278">
        <v>18.75</v>
      </c>
      <c r="L338" s="278">
        <v>18.399999999999999</v>
      </c>
      <c r="M338" s="278">
        <v>14.493589999999999</v>
      </c>
    </row>
    <row r="339" spans="1:13">
      <c r="A339" s="269">
        <v>329</v>
      </c>
      <c r="B339" s="278" t="s">
        <v>478</v>
      </c>
      <c r="C339" s="279">
        <v>36</v>
      </c>
      <c r="D339" s="280">
        <v>35.800000000000004</v>
      </c>
      <c r="E339" s="280">
        <v>34.95000000000001</v>
      </c>
      <c r="F339" s="280">
        <v>33.900000000000006</v>
      </c>
      <c r="G339" s="280">
        <v>33.050000000000011</v>
      </c>
      <c r="H339" s="280">
        <v>36.850000000000009</v>
      </c>
      <c r="I339" s="280">
        <v>37.700000000000003</v>
      </c>
      <c r="J339" s="280">
        <v>38.750000000000007</v>
      </c>
      <c r="K339" s="278">
        <v>36.65</v>
      </c>
      <c r="L339" s="278">
        <v>34.75</v>
      </c>
      <c r="M339" s="278">
        <v>0.29332999999999998</v>
      </c>
    </row>
    <row r="340" spans="1:13">
      <c r="A340" s="269">
        <v>330</v>
      </c>
      <c r="B340" s="278" t="s">
        <v>153</v>
      </c>
      <c r="C340" s="279">
        <v>23.25</v>
      </c>
      <c r="D340" s="280">
        <v>23.433333333333337</v>
      </c>
      <c r="E340" s="280">
        <v>22.666666666666675</v>
      </c>
      <c r="F340" s="280">
        <v>22.083333333333339</v>
      </c>
      <c r="G340" s="280">
        <v>21.316666666666677</v>
      </c>
      <c r="H340" s="280">
        <v>24.016666666666673</v>
      </c>
      <c r="I340" s="280">
        <v>24.783333333333339</v>
      </c>
      <c r="J340" s="280">
        <v>25.366666666666671</v>
      </c>
      <c r="K340" s="278">
        <v>24.2</v>
      </c>
      <c r="L340" s="278">
        <v>22.85</v>
      </c>
      <c r="M340" s="278">
        <v>143.64979</v>
      </c>
    </row>
    <row r="341" spans="1:13">
      <c r="A341" s="269">
        <v>331</v>
      </c>
      <c r="B341" s="278" t="s">
        <v>474</v>
      </c>
      <c r="C341" s="279">
        <v>422.8</v>
      </c>
      <c r="D341" s="280">
        <v>424.39999999999992</v>
      </c>
      <c r="E341" s="280">
        <v>414.79999999999984</v>
      </c>
      <c r="F341" s="280">
        <v>406.7999999999999</v>
      </c>
      <c r="G341" s="280">
        <v>397.19999999999982</v>
      </c>
      <c r="H341" s="280">
        <v>432.39999999999986</v>
      </c>
      <c r="I341" s="280">
        <v>441.99999999999989</v>
      </c>
      <c r="J341" s="280">
        <v>449.99999999999989</v>
      </c>
      <c r="K341" s="278">
        <v>434</v>
      </c>
      <c r="L341" s="278">
        <v>416.4</v>
      </c>
      <c r="M341" s="278">
        <v>0.31920999999999999</v>
      </c>
    </row>
    <row r="342" spans="1:13">
      <c r="A342" s="269">
        <v>332</v>
      </c>
      <c r="B342" s="278" t="s">
        <v>154</v>
      </c>
      <c r="C342" s="279">
        <v>17142.45</v>
      </c>
      <c r="D342" s="280">
        <v>17082.566666666666</v>
      </c>
      <c r="E342" s="280">
        <v>16885.133333333331</v>
      </c>
      <c r="F342" s="280">
        <v>16627.816666666666</v>
      </c>
      <c r="G342" s="280">
        <v>16430.383333333331</v>
      </c>
      <c r="H342" s="280">
        <v>17339.883333333331</v>
      </c>
      <c r="I342" s="280">
        <v>17537.316666666666</v>
      </c>
      <c r="J342" s="280">
        <v>17794.633333333331</v>
      </c>
      <c r="K342" s="278">
        <v>17280</v>
      </c>
      <c r="L342" s="278">
        <v>16825.25</v>
      </c>
      <c r="M342" s="278">
        <v>2.0907800000000001</v>
      </c>
    </row>
    <row r="343" spans="1:13">
      <c r="A343" s="269">
        <v>333</v>
      </c>
      <c r="B343" s="278" t="s">
        <v>3183</v>
      </c>
      <c r="C343" s="279">
        <v>21.4</v>
      </c>
      <c r="D343" s="280">
        <v>21.349999999999998</v>
      </c>
      <c r="E343" s="280">
        <v>20.799999999999997</v>
      </c>
      <c r="F343" s="280">
        <v>20.2</v>
      </c>
      <c r="G343" s="280">
        <v>19.649999999999999</v>
      </c>
      <c r="H343" s="280">
        <v>21.949999999999996</v>
      </c>
      <c r="I343" s="280">
        <v>22.5</v>
      </c>
      <c r="J343" s="280">
        <v>23.099999999999994</v>
      </c>
      <c r="K343" s="278">
        <v>21.9</v>
      </c>
      <c r="L343" s="278">
        <v>20.75</v>
      </c>
      <c r="M343" s="278">
        <v>2.79914</v>
      </c>
    </row>
    <row r="344" spans="1:13">
      <c r="A344" s="269">
        <v>334</v>
      </c>
      <c r="B344" s="278" t="s">
        <v>477</v>
      </c>
      <c r="C344" s="279">
        <v>23.65</v>
      </c>
      <c r="D344" s="280">
        <v>23.7</v>
      </c>
      <c r="E344" s="280">
        <v>23.45</v>
      </c>
      <c r="F344" s="280">
        <v>23.25</v>
      </c>
      <c r="G344" s="280">
        <v>23</v>
      </c>
      <c r="H344" s="280">
        <v>23.9</v>
      </c>
      <c r="I344" s="280">
        <v>24.15</v>
      </c>
      <c r="J344" s="280">
        <v>24.349999999999998</v>
      </c>
      <c r="K344" s="278">
        <v>23.95</v>
      </c>
      <c r="L344" s="278">
        <v>23.5</v>
      </c>
      <c r="M344" s="278">
        <v>2.2021099999999998</v>
      </c>
    </row>
    <row r="345" spans="1:13">
      <c r="A345" s="269">
        <v>335</v>
      </c>
      <c r="B345" s="278" t="s">
        <v>476</v>
      </c>
      <c r="C345" s="279">
        <v>277.60000000000002</v>
      </c>
      <c r="D345" s="280">
        <v>275.45</v>
      </c>
      <c r="E345" s="280">
        <v>267.14999999999998</v>
      </c>
      <c r="F345" s="280">
        <v>256.7</v>
      </c>
      <c r="G345" s="280">
        <v>248.39999999999998</v>
      </c>
      <c r="H345" s="280">
        <v>285.89999999999998</v>
      </c>
      <c r="I345" s="280">
        <v>294.20000000000005</v>
      </c>
      <c r="J345" s="280">
        <v>304.64999999999998</v>
      </c>
      <c r="K345" s="278">
        <v>283.75</v>
      </c>
      <c r="L345" s="278">
        <v>265</v>
      </c>
      <c r="M345" s="278">
        <v>1.72689</v>
      </c>
    </row>
    <row r="346" spans="1:13">
      <c r="A346" s="269">
        <v>336</v>
      </c>
      <c r="B346" s="278" t="s">
        <v>271</v>
      </c>
      <c r="C346" s="279">
        <v>20.350000000000001</v>
      </c>
      <c r="D346" s="280">
        <v>20.333333333333332</v>
      </c>
      <c r="E346" s="280">
        <v>20.216666666666665</v>
      </c>
      <c r="F346" s="280">
        <v>20.083333333333332</v>
      </c>
      <c r="G346" s="280">
        <v>19.966666666666665</v>
      </c>
      <c r="H346" s="280">
        <v>20.466666666666665</v>
      </c>
      <c r="I346" s="280">
        <v>20.583333333333332</v>
      </c>
      <c r="J346" s="280">
        <v>20.716666666666665</v>
      </c>
      <c r="K346" s="278">
        <v>20.45</v>
      </c>
      <c r="L346" s="278">
        <v>20.2</v>
      </c>
      <c r="M346" s="278">
        <v>13.56183</v>
      </c>
    </row>
    <row r="347" spans="1:13">
      <c r="A347" s="269">
        <v>337</v>
      </c>
      <c r="B347" s="278" t="s">
        <v>284</v>
      </c>
      <c r="C347" s="279">
        <v>120.55</v>
      </c>
      <c r="D347" s="280">
        <v>122.35000000000001</v>
      </c>
      <c r="E347" s="280">
        <v>118.20000000000002</v>
      </c>
      <c r="F347" s="280">
        <v>115.85000000000001</v>
      </c>
      <c r="G347" s="280">
        <v>111.70000000000002</v>
      </c>
      <c r="H347" s="280">
        <v>124.70000000000002</v>
      </c>
      <c r="I347" s="280">
        <v>128.85000000000002</v>
      </c>
      <c r="J347" s="280">
        <v>131.20000000000002</v>
      </c>
      <c r="K347" s="278">
        <v>126.5</v>
      </c>
      <c r="L347" s="278">
        <v>120</v>
      </c>
      <c r="M347" s="278">
        <v>1.9054</v>
      </c>
    </row>
    <row r="348" spans="1:13">
      <c r="A348" s="269">
        <v>338</v>
      </c>
      <c r="B348" s="278" t="s">
        <v>155</v>
      </c>
      <c r="C348" s="279">
        <v>1373.85</v>
      </c>
      <c r="D348" s="280">
        <v>1379.45</v>
      </c>
      <c r="E348" s="280">
        <v>1344.5500000000002</v>
      </c>
      <c r="F348" s="280">
        <v>1315.2500000000002</v>
      </c>
      <c r="G348" s="280">
        <v>1280.3500000000004</v>
      </c>
      <c r="H348" s="280">
        <v>1408.75</v>
      </c>
      <c r="I348" s="280">
        <v>1443.65</v>
      </c>
      <c r="J348" s="280">
        <v>1472.9499999999998</v>
      </c>
      <c r="K348" s="278">
        <v>1414.35</v>
      </c>
      <c r="L348" s="278">
        <v>1350.15</v>
      </c>
      <c r="M348" s="278">
        <v>13.54819</v>
      </c>
    </row>
    <row r="349" spans="1:13">
      <c r="A349" s="269">
        <v>339</v>
      </c>
      <c r="B349" s="278" t="s">
        <v>480</v>
      </c>
      <c r="C349" s="279">
        <v>1025.0999999999999</v>
      </c>
      <c r="D349" s="280">
        <v>1030.1833333333334</v>
      </c>
      <c r="E349" s="280">
        <v>1014.9166666666667</v>
      </c>
      <c r="F349" s="280">
        <v>1004.7333333333333</v>
      </c>
      <c r="G349" s="280">
        <v>989.4666666666667</v>
      </c>
      <c r="H349" s="280">
        <v>1040.3666666666668</v>
      </c>
      <c r="I349" s="280">
        <v>1055.6333333333332</v>
      </c>
      <c r="J349" s="280">
        <v>1065.8166666666668</v>
      </c>
      <c r="K349" s="278">
        <v>1045.45</v>
      </c>
      <c r="L349" s="278">
        <v>1020</v>
      </c>
      <c r="M349" s="278">
        <v>4.1169999999999998E-2</v>
      </c>
    </row>
    <row r="350" spans="1:13">
      <c r="A350" s="269">
        <v>340</v>
      </c>
      <c r="B350" s="278" t="s">
        <v>475</v>
      </c>
      <c r="C350" s="279">
        <v>43.9</v>
      </c>
      <c r="D350" s="280">
        <v>43.849999999999994</v>
      </c>
      <c r="E350" s="280">
        <v>43.649999999999991</v>
      </c>
      <c r="F350" s="280">
        <v>43.4</v>
      </c>
      <c r="G350" s="280">
        <v>43.199999999999996</v>
      </c>
      <c r="H350" s="280">
        <v>44.099999999999987</v>
      </c>
      <c r="I350" s="280">
        <v>44.29999999999999</v>
      </c>
      <c r="J350" s="280">
        <v>44.549999999999983</v>
      </c>
      <c r="K350" s="278">
        <v>44.05</v>
      </c>
      <c r="L350" s="278">
        <v>43.6</v>
      </c>
      <c r="M350" s="278">
        <v>0.76171999999999995</v>
      </c>
    </row>
    <row r="351" spans="1:13">
      <c r="A351" s="269">
        <v>341</v>
      </c>
      <c r="B351" s="278" t="s">
        <v>156</v>
      </c>
      <c r="C351" s="279">
        <v>73</v>
      </c>
      <c r="D351" s="280">
        <v>72.916666666666671</v>
      </c>
      <c r="E351" s="280">
        <v>72.183333333333337</v>
      </c>
      <c r="F351" s="280">
        <v>71.36666666666666</v>
      </c>
      <c r="G351" s="280">
        <v>70.633333333333326</v>
      </c>
      <c r="H351" s="280">
        <v>73.733333333333348</v>
      </c>
      <c r="I351" s="280">
        <v>74.466666666666669</v>
      </c>
      <c r="J351" s="280">
        <v>75.28333333333336</v>
      </c>
      <c r="K351" s="278">
        <v>73.650000000000006</v>
      </c>
      <c r="L351" s="278">
        <v>72.099999999999994</v>
      </c>
      <c r="M351" s="278">
        <v>32.727260000000001</v>
      </c>
    </row>
    <row r="352" spans="1:13">
      <c r="A352" s="269">
        <v>342</v>
      </c>
      <c r="B352" s="278" t="s">
        <v>157</v>
      </c>
      <c r="C352" s="279">
        <v>90.45</v>
      </c>
      <c r="D352" s="280">
        <v>91.666666666666671</v>
      </c>
      <c r="E352" s="280">
        <v>88.933333333333337</v>
      </c>
      <c r="F352" s="280">
        <v>87.416666666666671</v>
      </c>
      <c r="G352" s="280">
        <v>84.683333333333337</v>
      </c>
      <c r="H352" s="280">
        <v>93.183333333333337</v>
      </c>
      <c r="I352" s="280">
        <v>95.916666666666657</v>
      </c>
      <c r="J352" s="280">
        <v>97.433333333333337</v>
      </c>
      <c r="K352" s="278">
        <v>94.4</v>
      </c>
      <c r="L352" s="278">
        <v>90.15</v>
      </c>
      <c r="M352" s="278">
        <v>84.497050000000002</v>
      </c>
    </row>
    <row r="353" spans="1:13">
      <c r="A353" s="269">
        <v>343</v>
      </c>
      <c r="B353" s="278" t="s">
        <v>272</v>
      </c>
      <c r="C353" s="279">
        <v>339.25</v>
      </c>
      <c r="D353" s="280">
        <v>339.75</v>
      </c>
      <c r="E353" s="280">
        <v>332.95</v>
      </c>
      <c r="F353" s="280">
        <v>326.64999999999998</v>
      </c>
      <c r="G353" s="280">
        <v>319.84999999999997</v>
      </c>
      <c r="H353" s="280">
        <v>346.05</v>
      </c>
      <c r="I353" s="280">
        <v>352.84999999999997</v>
      </c>
      <c r="J353" s="280">
        <v>359.15000000000003</v>
      </c>
      <c r="K353" s="278">
        <v>346.55</v>
      </c>
      <c r="L353" s="278">
        <v>333.45</v>
      </c>
      <c r="M353" s="278">
        <v>1.6872199999999999</v>
      </c>
    </row>
    <row r="354" spans="1:13">
      <c r="A354" s="269">
        <v>344</v>
      </c>
      <c r="B354" s="278" t="s">
        <v>273</v>
      </c>
      <c r="C354" s="279">
        <v>2496.9</v>
      </c>
      <c r="D354" s="280">
        <v>2460.75</v>
      </c>
      <c r="E354" s="280">
        <v>2411.5</v>
      </c>
      <c r="F354" s="280">
        <v>2326.1</v>
      </c>
      <c r="G354" s="280">
        <v>2276.85</v>
      </c>
      <c r="H354" s="280">
        <v>2546.15</v>
      </c>
      <c r="I354" s="280">
        <v>2595.4</v>
      </c>
      <c r="J354" s="280">
        <v>2680.8</v>
      </c>
      <c r="K354" s="278">
        <v>2510</v>
      </c>
      <c r="L354" s="278">
        <v>2375.35</v>
      </c>
      <c r="M354" s="278">
        <v>1.12656</v>
      </c>
    </row>
    <row r="355" spans="1:13">
      <c r="A355" s="269">
        <v>345</v>
      </c>
      <c r="B355" s="278" t="s">
        <v>158</v>
      </c>
      <c r="C355" s="279">
        <v>90.9</v>
      </c>
      <c r="D355" s="280">
        <v>91.166666666666671</v>
      </c>
      <c r="E355" s="280">
        <v>89.833333333333343</v>
      </c>
      <c r="F355" s="280">
        <v>88.766666666666666</v>
      </c>
      <c r="G355" s="280">
        <v>87.433333333333337</v>
      </c>
      <c r="H355" s="280">
        <v>92.233333333333348</v>
      </c>
      <c r="I355" s="280">
        <v>93.566666666666691</v>
      </c>
      <c r="J355" s="280">
        <v>94.633333333333354</v>
      </c>
      <c r="K355" s="278">
        <v>92.5</v>
      </c>
      <c r="L355" s="278">
        <v>90.1</v>
      </c>
      <c r="M355" s="278">
        <v>5.0443699999999998</v>
      </c>
    </row>
    <row r="356" spans="1:13">
      <c r="A356" s="269">
        <v>346</v>
      </c>
      <c r="B356" s="278" t="s">
        <v>481</v>
      </c>
      <c r="C356" s="279">
        <v>155.55000000000001</v>
      </c>
      <c r="D356" s="280">
        <v>154.78333333333333</v>
      </c>
      <c r="E356" s="280">
        <v>153.56666666666666</v>
      </c>
      <c r="F356" s="280">
        <v>151.58333333333334</v>
      </c>
      <c r="G356" s="280">
        <v>150.36666666666667</v>
      </c>
      <c r="H356" s="280">
        <v>156.76666666666665</v>
      </c>
      <c r="I356" s="280">
        <v>157.98333333333329</v>
      </c>
      <c r="J356" s="280">
        <v>159.96666666666664</v>
      </c>
      <c r="K356" s="278">
        <v>156</v>
      </c>
      <c r="L356" s="278">
        <v>152.80000000000001</v>
      </c>
      <c r="M356" s="278">
        <v>0.74689000000000005</v>
      </c>
    </row>
    <row r="357" spans="1:13">
      <c r="A357" s="269">
        <v>347</v>
      </c>
      <c r="B357" s="278" t="s">
        <v>159</v>
      </c>
      <c r="C357" s="279">
        <v>75.599999999999994</v>
      </c>
      <c r="D357" s="280">
        <v>76.333333333333329</v>
      </c>
      <c r="E357" s="280">
        <v>74.36666666666666</v>
      </c>
      <c r="F357" s="280">
        <v>73.133333333333326</v>
      </c>
      <c r="G357" s="280">
        <v>71.166666666666657</v>
      </c>
      <c r="H357" s="280">
        <v>77.566666666666663</v>
      </c>
      <c r="I357" s="280">
        <v>79.533333333333331</v>
      </c>
      <c r="J357" s="280">
        <v>80.766666666666666</v>
      </c>
      <c r="K357" s="278">
        <v>78.3</v>
      </c>
      <c r="L357" s="278">
        <v>75.099999999999994</v>
      </c>
      <c r="M357" s="278">
        <v>208.06305</v>
      </c>
    </row>
    <row r="358" spans="1:13">
      <c r="A358" s="269">
        <v>348</v>
      </c>
      <c r="B358" s="278" t="s">
        <v>482</v>
      </c>
      <c r="C358" s="279">
        <v>38.549999999999997</v>
      </c>
      <c r="D358" s="280">
        <v>38.716666666666669</v>
      </c>
      <c r="E358" s="280">
        <v>37.833333333333336</v>
      </c>
      <c r="F358" s="280">
        <v>37.116666666666667</v>
      </c>
      <c r="G358" s="280">
        <v>36.233333333333334</v>
      </c>
      <c r="H358" s="280">
        <v>39.433333333333337</v>
      </c>
      <c r="I358" s="280">
        <v>40.316666666666663</v>
      </c>
      <c r="J358" s="280">
        <v>41.033333333333339</v>
      </c>
      <c r="K358" s="278">
        <v>39.6</v>
      </c>
      <c r="L358" s="278">
        <v>38</v>
      </c>
      <c r="M358" s="278">
        <v>2.16845</v>
      </c>
    </row>
    <row r="359" spans="1:13">
      <c r="A359" s="269">
        <v>349</v>
      </c>
      <c r="B359" s="278" t="s">
        <v>483</v>
      </c>
      <c r="C359" s="279">
        <v>176.15</v>
      </c>
      <c r="D359" s="280">
        <v>175.18333333333331</v>
      </c>
      <c r="E359" s="280">
        <v>172.36666666666662</v>
      </c>
      <c r="F359" s="280">
        <v>168.58333333333331</v>
      </c>
      <c r="G359" s="280">
        <v>165.76666666666662</v>
      </c>
      <c r="H359" s="280">
        <v>178.96666666666661</v>
      </c>
      <c r="I359" s="280">
        <v>181.78333333333327</v>
      </c>
      <c r="J359" s="280">
        <v>185.56666666666661</v>
      </c>
      <c r="K359" s="278">
        <v>178</v>
      </c>
      <c r="L359" s="278">
        <v>171.4</v>
      </c>
      <c r="M359" s="278">
        <v>1.10886</v>
      </c>
    </row>
    <row r="360" spans="1:13">
      <c r="A360" s="269">
        <v>350</v>
      </c>
      <c r="B360" s="278" t="s">
        <v>484</v>
      </c>
      <c r="C360" s="279">
        <v>140.19999999999999</v>
      </c>
      <c r="D360" s="280">
        <v>141.76666666666668</v>
      </c>
      <c r="E360" s="280">
        <v>136.73333333333335</v>
      </c>
      <c r="F360" s="280">
        <v>133.26666666666668</v>
      </c>
      <c r="G360" s="280">
        <v>128.23333333333335</v>
      </c>
      <c r="H360" s="280">
        <v>145.23333333333335</v>
      </c>
      <c r="I360" s="280">
        <v>150.26666666666671</v>
      </c>
      <c r="J360" s="280">
        <v>153.73333333333335</v>
      </c>
      <c r="K360" s="278">
        <v>146.80000000000001</v>
      </c>
      <c r="L360" s="278">
        <v>138.30000000000001</v>
      </c>
      <c r="M360" s="278">
        <v>0.44872000000000001</v>
      </c>
    </row>
    <row r="361" spans="1:13">
      <c r="A361" s="269">
        <v>351</v>
      </c>
      <c r="B361" s="278" t="s">
        <v>160</v>
      </c>
      <c r="C361" s="279">
        <v>17019.400000000001</v>
      </c>
      <c r="D361" s="280">
        <v>17073.850000000002</v>
      </c>
      <c r="E361" s="280">
        <v>16869.550000000003</v>
      </c>
      <c r="F361" s="280">
        <v>16719.7</v>
      </c>
      <c r="G361" s="280">
        <v>16515.400000000001</v>
      </c>
      <c r="H361" s="280">
        <v>17223.700000000004</v>
      </c>
      <c r="I361" s="280">
        <v>17428</v>
      </c>
      <c r="J361" s="280">
        <v>17577.850000000006</v>
      </c>
      <c r="K361" s="278">
        <v>17278.150000000001</v>
      </c>
      <c r="L361" s="278">
        <v>16924</v>
      </c>
      <c r="M361" s="278">
        <v>0.23788000000000001</v>
      </c>
    </row>
    <row r="362" spans="1:13">
      <c r="A362" s="269">
        <v>352</v>
      </c>
      <c r="B362" s="278" t="s">
        <v>488</v>
      </c>
      <c r="C362" s="279">
        <v>89.35</v>
      </c>
      <c r="D362" s="280">
        <v>89.933333333333337</v>
      </c>
      <c r="E362" s="280">
        <v>88.216666666666669</v>
      </c>
      <c r="F362" s="280">
        <v>87.083333333333329</v>
      </c>
      <c r="G362" s="280">
        <v>85.36666666666666</v>
      </c>
      <c r="H362" s="280">
        <v>91.066666666666677</v>
      </c>
      <c r="I362" s="280">
        <v>92.783333333333346</v>
      </c>
      <c r="J362" s="280">
        <v>93.916666666666686</v>
      </c>
      <c r="K362" s="278">
        <v>91.65</v>
      </c>
      <c r="L362" s="278">
        <v>88.8</v>
      </c>
      <c r="M362" s="278">
        <v>1.21193</v>
      </c>
    </row>
    <row r="363" spans="1:13">
      <c r="A363" s="269">
        <v>353</v>
      </c>
      <c r="B363" s="278" t="s">
        <v>485</v>
      </c>
      <c r="C363" s="279">
        <v>11</v>
      </c>
      <c r="D363" s="280">
        <v>11</v>
      </c>
      <c r="E363" s="280">
        <v>10.65</v>
      </c>
      <c r="F363" s="280">
        <v>10.3</v>
      </c>
      <c r="G363" s="280">
        <v>9.9500000000000011</v>
      </c>
      <c r="H363" s="280">
        <v>11.35</v>
      </c>
      <c r="I363" s="280">
        <v>11.700000000000001</v>
      </c>
      <c r="J363" s="280">
        <v>12.049999999999999</v>
      </c>
      <c r="K363" s="278">
        <v>11.35</v>
      </c>
      <c r="L363" s="278">
        <v>10.65</v>
      </c>
      <c r="M363" s="278">
        <v>5.9931000000000001</v>
      </c>
    </row>
    <row r="364" spans="1:13">
      <c r="A364" s="269">
        <v>354</v>
      </c>
      <c r="B364" s="278" t="s">
        <v>161</v>
      </c>
      <c r="C364" s="279">
        <v>912.95</v>
      </c>
      <c r="D364" s="280">
        <v>923.9666666666667</v>
      </c>
      <c r="E364" s="280">
        <v>894.98333333333335</v>
      </c>
      <c r="F364" s="280">
        <v>877.01666666666665</v>
      </c>
      <c r="G364" s="280">
        <v>848.0333333333333</v>
      </c>
      <c r="H364" s="280">
        <v>941.93333333333339</v>
      </c>
      <c r="I364" s="280">
        <v>970.91666666666674</v>
      </c>
      <c r="J364" s="280">
        <v>988.88333333333344</v>
      </c>
      <c r="K364" s="278">
        <v>952.95</v>
      </c>
      <c r="L364" s="278">
        <v>906</v>
      </c>
      <c r="M364" s="278">
        <v>15.32572</v>
      </c>
    </row>
    <row r="365" spans="1:13">
      <c r="A365" s="269">
        <v>355</v>
      </c>
      <c r="B365" s="278" t="s">
        <v>489</v>
      </c>
      <c r="C365" s="279">
        <v>529.65</v>
      </c>
      <c r="D365" s="280">
        <v>523.2166666666667</v>
      </c>
      <c r="E365" s="280">
        <v>513.43333333333339</v>
      </c>
      <c r="F365" s="280">
        <v>497.2166666666667</v>
      </c>
      <c r="G365" s="280">
        <v>487.43333333333339</v>
      </c>
      <c r="H365" s="280">
        <v>539.43333333333339</v>
      </c>
      <c r="I365" s="280">
        <v>549.2166666666667</v>
      </c>
      <c r="J365" s="280">
        <v>565.43333333333339</v>
      </c>
      <c r="K365" s="278">
        <v>533</v>
      </c>
      <c r="L365" s="278">
        <v>507</v>
      </c>
      <c r="M365" s="278">
        <v>2.7821899999999999</v>
      </c>
    </row>
    <row r="366" spans="1:13">
      <c r="A366" s="269">
        <v>356</v>
      </c>
      <c r="B366" s="278" t="s">
        <v>162</v>
      </c>
      <c r="C366" s="279">
        <v>227.8</v>
      </c>
      <c r="D366" s="280">
        <v>229.66666666666666</v>
      </c>
      <c r="E366" s="280">
        <v>224.43333333333331</v>
      </c>
      <c r="F366" s="280">
        <v>221.06666666666666</v>
      </c>
      <c r="G366" s="280">
        <v>215.83333333333331</v>
      </c>
      <c r="H366" s="280">
        <v>233.0333333333333</v>
      </c>
      <c r="I366" s="280">
        <v>238.26666666666665</v>
      </c>
      <c r="J366" s="280">
        <v>241.6333333333333</v>
      </c>
      <c r="K366" s="278">
        <v>234.9</v>
      </c>
      <c r="L366" s="278">
        <v>226.3</v>
      </c>
      <c r="M366" s="278">
        <v>23.614570000000001</v>
      </c>
    </row>
    <row r="367" spans="1:13">
      <c r="A367" s="269">
        <v>357</v>
      </c>
      <c r="B367" s="278" t="s">
        <v>163</v>
      </c>
      <c r="C367" s="279">
        <v>87.35</v>
      </c>
      <c r="D367" s="280">
        <v>88.366666666666674</v>
      </c>
      <c r="E367" s="280">
        <v>85.983333333333348</v>
      </c>
      <c r="F367" s="280">
        <v>84.616666666666674</v>
      </c>
      <c r="G367" s="280">
        <v>82.233333333333348</v>
      </c>
      <c r="H367" s="280">
        <v>89.733333333333348</v>
      </c>
      <c r="I367" s="280">
        <v>92.116666666666674</v>
      </c>
      <c r="J367" s="280">
        <v>93.483333333333348</v>
      </c>
      <c r="K367" s="278">
        <v>90.75</v>
      </c>
      <c r="L367" s="278">
        <v>87</v>
      </c>
      <c r="M367" s="278">
        <v>46.334800000000001</v>
      </c>
    </row>
    <row r="368" spans="1:13">
      <c r="A368" s="269">
        <v>358</v>
      </c>
      <c r="B368" s="278" t="s">
        <v>276</v>
      </c>
      <c r="C368" s="279">
        <v>4624.2</v>
      </c>
      <c r="D368" s="280">
        <v>4675.0666666666666</v>
      </c>
      <c r="E368" s="280">
        <v>4550.1333333333332</v>
      </c>
      <c r="F368" s="280">
        <v>4476.0666666666666</v>
      </c>
      <c r="G368" s="280">
        <v>4351.1333333333332</v>
      </c>
      <c r="H368" s="280">
        <v>4749.1333333333332</v>
      </c>
      <c r="I368" s="280">
        <v>4874.0666666666657</v>
      </c>
      <c r="J368" s="280">
        <v>4948.1333333333332</v>
      </c>
      <c r="K368" s="278">
        <v>4800</v>
      </c>
      <c r="L368" s="278">
        <v>4601</v>
      </c>
      <c r="M368" s="278">
        <v>0.67096999999999996</v>
      </c>
    </row>
    <row r="369" spans="1:13">
      <c r="A369" s="269">
        <v>359</v>
      </c>
      <c r="B369" s="278" t="s">
        <v>278</v>
      </c>
      <c r="C369" s="279">
        <v>10159.25</v>
      </c>
      <c r="D369" s="280">
        <v>10170.9</v>
      </c>
      <c r="E369" s="280">
        <v>10002.699999999999</v>
      </c>
      <c r="F369" s="280">
        <v>9846.15</v>
      </c>
      <c r="G369" s="280">
        <v>9677.9499999999989</v>
      </c>
      <c r="H369" s="280">
        <v>10327.449999999999</v>
      </c>
      <c r="I369" s="280">
        <v>10495.65</v>
      </c>
      <c r="J369" s="280">
        <v>10652.199999999999</v>
      </c>
      <c r="K369" s="278">
        <v>10339.1</v>
      </c>
      <c r="L369" s="278">
        <v>10014.35</v>
      </c>
      <c r="M369" s="278">
        <v>3.1530000000000002E-2</v>
      </c>
    </row>
    <row r="370" spans="1:13">
      <c r="A370" s="269">
        <v>360</v>
      </c>
      <c r="B370" s="278" t="s">
        <v>495</v>
      </c>
      <c r="C370" s="279">
        <v>4177.45</v>
      </c>
      <c r="D370" s="280">
        <v>4190.666666666667</v>
      </c>
      <c r="E370" s="280">
        <v>4140.1333333333341</v>
      </c>
      <c r="F370" s="280">
        <v>4102.8166666666675</v>
      </c>
      <c r="G370" s="280">
        <v>4052.2833333333347</v>
      </c>
      <c r="H370" s="280">
        <v>4227.9833333333336</v>
      </c>
      <c r="I370" s="280">
        <v>4278.5166666666664</v>
      </c>
      <c r="J370" s="280">
        <v>4315.833333333333</v>
      </c>
      <c r="K370" s="278">
        <v>4241.2</v>
      </c>
      <c r="L370" s="278">
        <v>4153.3500000000004</v>
      </c>
      <c r="M370" s="278">
        <v>0.13539999999999999</v>
      </c>
    </row>
    <row r="371" spans="1:13">
      <c r="A371" s="269">
        <v>361</v>
      </c>
      <c r="B371" s="278" t="s">
        <v>490</v>
      </c>
      <c r="C371" s="279">
        <v>74.45</v>
      </c>
      <c r="D371" s="280">
        <v>74.7</v>
      </c>
      <c r="E371" s="280">
        <v>73.75</v>
      </c>
      <c r="F371" s="280">
        <v>73.05</v>
      </c>
      <c r="G371" s="280">
        <v>72.099999999999994</v>
      </c>
      <c r="H371" s="280">
        <v>75.400000000000006</v>
      </c>
      <c r="I371" s="280">
        <v>76.350000000000023</v>
      </c>
      <c r="J371" s="280">
        <v>77.050000000000011</v>
      </c>
      <c r="K371" s="278">
        <v>75.650000000000006</v>
      </c>
      <c r="L371" s="278">
        <v>74</v>
      </c>
      <c r="M371" s="278">
        <v>1.2613099999999999</v>
      </c>
    </row>
    <row r="372" spans="1:13">
      <c r="A372" s="269">
        <v>362</v>
      </c>
      <c r="B372" s="278" t="s">
        <v>491</v>
      </c>
      <c r="C372" s="279">
        <v>541.5</v>
      </c>
      <c r="D372" s="280">
        <v>537.04999999999995</v>
      </c>
      <c r="E372" s="280">
        <v>529.49999999999989</v>
      </c>
      <c r="F372" s="280">
        <v>517.49999999999989</v>
      </c>
      <c r="G372" s="280">
        <v>509.94999999999982</v>
      </c>
      <c r="H372" s="280">
        <v>549.04999999999995</v>
      </c>
      <c r="I372" s="280">
        <v>556.60000000000014</v>
      </c>
      <c r="J372" s="280">
        <v>568.6</v>
      </c>
      <c r="K372" s="278">
        <v>544.6</v>
      </c>
      <c r="L372" s="278">
        <v>525.04999999999995</v>
      </c>
      <c r="M372" s="278">
        <v>0.31933</v>
      </c>
    </row>
    <row r="373" spans="1:13">
      <c r="A373" s="269">
        <v>363</v>
      </c>
      <c r="B373" s="278" t="s">
        <v>164</v>
      </c>
      <c r="C373" s="279">
        <v>1353.05</v>
      </c>
      <c r="D373" s="280">
        <v>1380.8166666666666</v>
      </c>
      <c r="E373" s="280">
        <v>1318.7833333333333</v>
      </c>
      <c r="F373" s="280">
        <v>1284.5166666666667</v>
      </c>
      <c r="G373" s="280">
        <v>1222.4833333333333</v>
      </c>
      <c r="H373" s="280">
        <v>1415.0833333333333</v>
      </c>
      <c r="I373" s="280">
        <v>1477.1166666666666</v>
      </c>
      <c r="J373" s="280">
        <v>1511.3833333333332</v>
      </c>
      <c r="K373" s="278">
        <v>1442.85</v>
      </c>
      <c r="L373" s="278">
        <v>1346.55</v>
      </c>
      <c r="M373" s="278">
        <v>16.416969999999999</v>
      </c>
    </row>
    <row r="374" spans="1:13">
      <c r="A374" s="269">
        <v>364</v>
      </c>
      <c r="B374" s="278" t="s">
        <v>274</v>
      </c>
      <c r="C374" s="279">
        <v>1528.25</v>
      </c>
      <c r="D374" s="280">
        <v>1538.3833333333332</v>
      </c>
      <c r="E374" s="280">
        <v>1501.8666666666663</v>
      </c>
      <c r="F374" s="280">
        <v>1475.4833333333331</v>
      </c>
      <c r="G374" s="280">
        <v>1438.9666666666662</v>
      </c>
      <c r="H374" s="280">
        <v>1564.7666666666664</v>
      </c>
      <c r="I374" s="280">
        <v>1601.2833333333333</v>
      </c>
      <c r="J374" s="280">
        <v>1627.6666666666665</v>
      </c>
      <c r="K374" s="278">
        <v>1574.9</v>
      </c>
      <c r="L374" s="278">
        <v>1512</v>
      </c>
      <c r="M374" s="278">
        <v>2.5261499999999999</v>
      </c>
    </row>
    <row r="375" spans="1:13">
      <c r="A375" s="269">
        <v>365</v>
      </c>
      <c r="B375" s="278" t="s">
        <v>165</v>
      </c>
      <c r="C375" s="279">
        <v>29.7</v>
      </c>
      <c r="D375" s="280">
        <v>29.616666666666664</v>
      </c>
      <c r="E375" s="280">
        <v>28.983333333333327</v>
      </c>
      <c r="F375" s="280">
        <v>28.266666666666662</v>
      </c>
      <c r="G375" s="280">
        <v>27.633333333333326</v>
      </c>
      <c r="H375" s="280">
        <v>30.333333333333329</v>
      </c>
      <c r="I375" s="280">
        <v>30.966666666666661</v>
      </c>
      <c r="J375" s="280">
        <v>31.68333333333333</v>
      </c>
      <c r="K375" s="278">
        <v>30.25</v>
      </c>
      <c r="L375" s="278">
        <v>28.9</v>
      </c>
      <c r="M375" s="278">
        <v>148.41128</v>
      </c>
    </row>
    <row r="376" spans="1:13">
      <c r="A376" s="269">
        <v>366</v>
      </c>
      <c r="B376" s="278" t="s">
        <v>275</v>
      </c>
      <c r="C376" s="279">
        <v>178.35</v>
      </c>
      <c r="D376" s="280">
        <v>177.85</v>
      </c>
      <c r="E376" s="280">
        <v>174.5</v>
      </c>
      <c r="F376" s="280">
        <v>170.65</v>
      </c>
      <c r="G376" s="280">
        <v>167.3</v>
      </c>
      <c r="H376" s="280">
        <v>181.7</v>
      </c>
      <c r="I376" s="280">
        <v>185.04999999999995</v>
      </c>
      <c r="J376" s="280">
        <v>188.89999999999998</v>
      </c>
      <c r="K376" s="278">
        <v>181.2</v>
      </c>
      <c r="L376" s="278">
        <v>174</v>
      </c>
      <c r="M376" s="278">
        <v>6.8224499999999999</v>
      </c>
    </row>
    <row r="377" spans="1:13">
      <c r="A377" s="269">
        <v>367</v>
      </c>
      <c r="B377" s="278" t="s">
        <v>486</v>
      </c>
      <c r="C377" s="279">
        <v>108.55</v>
      </c>
      <c r="D377" s="280">
        <v>108.78333333333335</v>
      </c>
      <c r="E377" s="280">
        <v>105.91666666666669</v>
      </c>
      <c r="F377" s="280">
        <v>103.28333333333335</v>
      </c>
      <c r="G377" s="280">
        <v>100.41666666666669</v>
      </c>
      <c r="H377" s="280">
        <v>111.41666666666669</v>
      </c>
      <c r="I377" s="280">
        <v>114.28333333333333</v>
      </c>
      <c r="J377" s="280">
        <v>116.91666666666669</v>
      </c>
      <c r="K377" s="278">
        <v>111.65</v>
      </c>
      <c r="L377" s="278">
        <v>106.15</v>
      </c>
      <c r="M377" s="278">
        <v>0.50146999999999997</v>
      </c>
    </row>
    <row r="378" spans="1:13">
      <c r="A378" s="269">
        <v>368</v>
      </c>
      <c r="B378" s="278" t="s">
        <v>492</v>
      </c>
      <c r="C378" s="279">
        <v>675.15</v>
      </c>
      <c r="D378" s="280">
        <v>683.35</v>
      </c>
      <c r="E378" s="280">
        <v>663.80000000000007</v>
      </c>
      <c r="F378" s="280">
        <v>652.45000000000005</v>
      </c>
      <c r="G378" s="280">
        <v>632.90000000000009</v>
      </c>
      <c r="H378" s="280">
        <v>694.7</v>
      </c>
      <c r="I378" s="280">
        <v>714.25</v>
      </c>
      <c r="J378" s="280">
        <v>725.6</v>
      </c>
      <c r="K378" s="278">
        <v>702.9</v>
      </c>
      <c r="L378" s="278">
        <v>672</v>
      </c>
      <c r="M378" s="278">
        <v>3.6674199999999999</v>
      </c>
    </row>
    <row r="379" spans="1:13">
      <c r="A379" s="269">
        <v>369</v>
      </c>
      <c r="B379" s="278" t="s">
        <v>166</v>
      </c>
      <c r="C379" s="279">
        <v>161.75</v>
      </c>
      <c r="D379" s="280">
        <v>162.58333333333334</v>
      </c>
      <c r="E379" s="280">
        <v>160.16666666666669</v>
      </c>
      <c r="F379" s="280">
        <v>158.58333333333334</v>
      </c>
      <c r="G379" s="280">
        <v>156.16666666666669</v>
      </c>
      <c r="H379" s="280">
        <v>164.16666666666669</v>
      </c>
      <c r="I379" s="280">
        <v>166.58333333333337</v>
      </c>
      <c r="J379" s="280">
        <v>168.16666666666669</v>
      </c>
      <c r="K379" s="278">
        <v>165</v>
      </c>
      <c r="L379" s="278">
        <v>161</v>
      </c>
      <c r="M379" s="278">
        <v>48.157679999999999</v>
      </c>
    </row>
    <row r="380" spans="1:13">
      <c r="A380" s="269">
        <v>370</v>
      </c>
      <c r="B380" s="278" t="s">
        <v>493</v>
      </c>
      <c r="C380" s="279">
        <v>58.85</v>
      </c>
      <c r="D380" s="280">
        <v>58.666666666666664</v>
      </c>
      <c r="E380" s="280">
        <v>57.93333333333333</v>
      </c>
      <c r="F380" s="280">
        <v>57.016666666666666</v>
      </c>
      <c r="G380" s="280">
        <v>56.283333333333331</v>
      </c>
      <c r="H380" s="280">
        <v>59.583333333333329</v>
      </c>
      <c r="I380" s="280">
        <v>60.316666666666663</v>
      </c>
      <c r="J380" s="280">
        <v>61.233333333333327</v>
      </c>
      <c r="K380" s="278">
        <v>59.4</v>
      </c>
      <c r="L380" s="278">
        <v>57.75</v>
      </c>
      <c r="M380" s="278">
        <v>8.1098800000000004</v>
      </c>
    </row>
    <row r="381" spans="1:13">
      <c r="A381" s="269">
        <v>371</v>
      </c>
      <c r="B381" s="278" t="s">
        <v>277</v>
      </c>
      <c r="C381" s="279">
        <v>163.75</v>
      </c>
      <c r="D381" s="280">
        <v>163.66666666666666</v>
      </c>
      <c r="E381" s="280">
        <v>161.33333333333331</v>
      </c>
      <c r="F381" s="280">
        <v>158.91666666666666</v>
      </c>
      <c r="G381" s="280">
        <v>156.58333333333331</v>
      </c>
      <c r="H381" s="280">
        <v>166.08333333333331</v>
      </c>
      <c r="I381" s="280">
        <v>168.41666666666663</v>
      </c>
      <c r="J381" s="280">
        <v>170.83333333333331</v>
      </c>
      <c r="K381" s="278">
        <v>166</v>
      </c>
      <c r="L381" s="278">
        <v>161.25</v>
      </c>
      <c r="M381" s="278">
        <v>2.70858</v>
      </c>
    </row>
    <row r="382" spans="1:13">
      <c r="A382" s="269">
        <v>372</v>
      </c>
      <c r="B382" s="278" t="s">
        <v>494</v>
      </c>
      <c r="C382" s="279">
        <v>32.549999999999997</v>
      </c>
      <c r="D382" s="280">
        <v>33.199999999999996</v>
      </c>
      <c r="E382" s="280">
        <v>31.649999999999991</v>
      </c>
      <c r="F382" s="280">
        <v>30.749999999999993</v>
      </c>
      <c r="G382" s="280">
        <v>29.199999999999989</v>
      </c>
      <c r="H382" s="280">
        <v>34.099999999999994</v>
      </c>
      <c r="I382" s="280">
        <v>35.649999999999991</v>
      </c>
      <c r="J382" s="280">
        <v>36.549999999999997</v>
      </c>
      <c r="K382" s="278">
        <v>34.75</v>
      </c>
      <c r="L382" s="278">
        <v>32.299999999999997</v>
      </c>
      <c r="M382" s="278">
        <v>1.0938000000000001</v>
      </c>
    </row>
    <row r="383" spans="1:13">
      <c r="A383" s="269">
        <v>373</v>
      </c>
      <c r="B383" s="278" t="s">
        <v>487</v>
      </c>
      <c r="C383" s="279">
        <v>38</v>
      </c>
      <c r="D383" s="280">
        <v>38.15</v>
      </c>
      <c r="E383" s="280">
        <v>37.75</v>
      </c>
      <c r="F383" s="280">
        <v>37.5</v>
      </c>
      <c r="G383" s="280">
        <v>37.1</v>
      </c>
      <c r="H383" s="280">
        <v>38.4</v>
      </c>
      <c r="I383" s="280">
        <v>38.79999999999999</v>
      </c>
      <c r="J383" s="280">
        <v>39.049999999999997</v>
      </c>
      <c r="K383" s="278">
        <v>38.549999999999997</v>
      </c>
      <c r="L383" s="278">
        <v>37.9</v>
      </c>
      <c r="M383" s="278">
        <v>3.5464199999999999</v>
      </c>
    </row>
    <row r="384" spans="1:13">
      <c r="A384" s="269">
        <v>374</v>
      </c>
      <c r="B384" s="278" t="s">
        <v>167</v>
      </c>
      <c r="C384" s="279">
        <v>912.05</v>
      </c>
      <c r="D384" s="280">
        <v>907.11666666666667</v>
      </c>
      <c r="E384" s="280">
        <v>877.23333333333335</v>
      </c>
      <c r="F384" s="280">
        <v>842.41666666666663</v>
      </c>
      <c r="G384" s="280">
        <v>812.5333333333333</v>
      </c>
      <c r="H384" s="280">
        <v>941.93333333333339</v>
      </c>
      <c r="I384" s="280">
        <v>971.81666666666683</v>
      </c>
      <c r="J384" s="280">
        <v>1006.6333333333334</v>
      </c>
      <c r="K384" s="278">
        <v>937</v>
      </c>
      <c r="L384" s="278">
        <v>872.3</v>
      </c>
      <c r="M384" s="278">
        <v>30.62332</v>
      </c>
    </row>
    <row r="385" spans="1:13">
      <c r="A385" s="269">
        <v>375</v>
      </c>
      <c r="B385" s="278" t="s">
        <v>279</v>
      </c>
      <c r="C385" s="279">
        <v>185.05</v>
      </c>
      <c r="D385" s="280">
        <v>187.38333333333333</v>
      </c>
      <c r="E385" s="280">
        <v>180.81666666666666</v>
      </c>
      <c r="F385" s="280">
        <v>176.58333333333334</v>
      </c>
      <c r="G385" s="280">
        <v>170.01666666666668</v>
      </c>
      <c r="H385" s="280">
        <v>191.61666666666665</v>
      </c>
      <c r="I385" s="280">
        <v>198.18333333333331</v>
      </c>
      <c r="J385" s="280">
        <v>202.41666666666663</v>
      </c>
      <c r="K385" s="278">
        <v>193.95</v>
      </c>
      <c r="L385" s="278">
        <v>183.15</v>
      </c>
      <c r="M385" s="278">
        <v>3.9609800000000002</v>
      </c>
    </row>
    <row r="386" spans="1:13">
      <c r="A386" s="269">
        <v>376</v>
      </c>
      <c r="B386" s="278" t="s">
        <v>497</v>
      </c>
      <c r="C386" s="279">
        <v>305.8</v>
      </c>
      <c r="D386" s="280">
        <v>306.96666666666664</v>
      </c>
      <c r="E386" s="280">
        <v>301.93333333333328</v>
      </c>
      <c r="F386" s="280">
        <v>298.06666666666666</v>
      </c>
      <c r="G386" s="280">
        <v>293.0333333333333</v>
      </c>
      <c r="H386" s="280">
        <v>310.83333333333326</v>
      </c>
      <c r="I386" s="280">
        <v>315.86666666666667</v>
      </c>
      <c r="J386" s="280">
        <v>319.73333333333323</v>
      </c>
      <c r="K386" s="278">
        <v>312</v>
      </c>
      <c r="L386" s="278">
        <v>303.10000000000002</v>
      </c>
      <c r="M386" s="278">
        <v>11.719989999999999</v>
      </c>
    </row>
    <row r="387" spans="1:13">
      <c r="A387" s="269">
        <v>377</v>
      </c>
      <c r="B387" s="278" t="s">
        <v>499</v>
      </c>
      <c r="C387" s="279">
        <v>66.900000000000006</v>
      </c>
      <c r="D387" s="280">
        <v>67.233333333333334</v>
      </c>
      <c r="E387" s="280">
        <v>66.066666666666663</v>
      </c>
      <c r="F387" s="280">
        <v>65.233333333333334</v>
      </c>
      <c r="G387" s="280">
        <v>64.066666666666663</v>
      </c>
      <c r="H387" s="280">
        <v>68.066666666666663</v>
      </c>
      <c r="I387" s="280">
        <v>69.23333333333332</v>
      </c>
      <c r="J387" s="280">
        <v>70.066666666666663</v>
      </c>
      <c r="K387" s="278">
        <v>68.400000000000006</v>
      </c>
      <c r="L387" s="278">
        <v>66.400000000000006</v>
      </c>
      <c r="M387" s="278">
        <v>6.46685</v>
      </c>
    </row>
    <row r="388" spans="1:13">
      <c r="A388" s="269">
        <v>378</v>
      </c>
      <c r="B388" s="278" t="s">
        <v>280</v>
      </c>
      <c r="C388" s="279">
        <v>541.70000000000005</v>
      </c>
      <c r="D388" s="280">
        <v>544.86666666666667</v>
      </c>
      <c r="E388" s="280">
        <v>535.83333333333337</v>
      </c>
      <c r="F388" s="280">
        <v>529.9666666666667</v>
      </c>
      <c r="G388" s="280">
        <v>520.93333333333339</v>
      </c>
      <c r="H388" s="280">
        <v>550.73333333333335</v>
      </c>
      <c r="I388" s="280">
        <v>559.76666666666665</v>
      </c>
      <c r="J388" s="280">
        <v>565.63333333333333</v>
      </c>
      <c r="K388" s="278">
        <v>553.9</v>
      </c>
      <c r="L388" s="278">
        <v>539</v>
      </c>
      <c r="M388" s="278">
        <v>0.40908</v>
      </c>
    </row>
    <row r="389" spans="1:13">
      <c r="A389" s="269">
        <v>379</v>
      </c>
      <c r="B389" s="278" t="s">
        <v>500</v>
      </c>
      <c r="C389" s="279">
        <v>213.8</v>
      </c>
      <c r="D389" s="280">
        <v>217.29999999999998</v>
      </c>
      <c r="E389" s="280">
        <v>207.64999999999998</v>
      </c>
      <c r="F389" s="280">
        <v>201.5</v>
      </c>
      <c r="G389" s="280">
        <v>191.85</v>
      </c>
      <c r="H389" s="280">
        <v>223.44999999999996</v>
      </c>
      <c r="I389" s="280">
        <v>233.1</v>
      </c>
      <c r="J389" s="280">
        <v>239.24999999999994</v>
      </c>
      <c r="K389" s="278">
        <v>226.95</v>
      </c>
      <c r="L389" s="278">
        <v>211.15</v>
      </c>
      <c r="M389" s="278">
        <v>6.6473300000000002</v>
      </c>
    </row>
    <row r="390" spans="1:13">
      <c r="A390" s="269">
        <v>380</v>
      </c>
      <c r="B390" s="278" t="s">
        <v>168</v>
      </c>
      <c r="C390" s="279">
        <v>526.54999999999995</v>
      </c>
      <c r="D390" s="280">
        <v>529.1</v>
      </c>
      <c r="E390" s="280">
        <v>518</v>
      </c>
      <c r="F390" s="280">
        <v>509.44999999999993</v>
      </c>
      <c r="G390" s="280">
        <v>498.34999999999991</v>
      </c>
      <c r="H390" s="280">
        <v>537.65000000000009</v>
      </c>
      <c r="I390" s="280">
        <v>548.75000000000023</v>
      </c>
      <c r="J390" s="280">
        <v>557.30000000000018</v>
      </c>
      <c r="K390" s="278">
        <v>540.20000000000005</v>
      </c>
      <c r="L390" s="278">
        <v>520.54999999999995</v>
      </c>
      <c r="M390" s="278">
        <v>4.0299800000000001</v>
      </c>
    </row>
    <row r="391" spans="1:13">
      <c r="A391" s="269">
        <v>381</v>
      </c>
      <c r="B391" s="278" t="s">
        <v>502</v>
      </c>
      <c r="C391" s="279">
        <v>879.05</v>
      </c>
      <c r="D391" s="280">
        <v>876.0333333333333</v>
      </c>
      <c r="E391" s="280">
        <v>864.11666666666656</v>
      </c>
      <c r="F391" s="280">
        <v>849.18333333333328</v>
      </c>
      <c r="G391" s="280">
        <v>837.26666666666654</v>
      </c>
      <c r="H391" s="280">
        <v>890.96666666666658</v>
      </c>
      <c r="I391" s="280">
        <v>902.88333333333333</v>
      </c>
      <c r="J391" s="280">
        <v>917.81666666666661</v>
      </c>
      <c r="K391" s="278">
        <v>887.95</v>
      </c>
      <c r="L391" s="278">
        <v>861.1</v>
      </c>
      <c r="M391" s="278">
        <v>5.2510000000000001E-2</v>
      </c>
    </row>
    <row r="392" spans="1:13">
      <c r="A392" s="269">
        <v>382</v>
      </c>
      <c r="B392" s="278" t="s">
        <v>503</v>
      </c>
      <c r="C392" s="279">
        <v>237.7</v>
      </c>
      <c r="D392" s="280">
        <v>238.6</v>
      </c>
      <c r="E392" s="280">
        <v>234.1</v>
      </c>
      <c r="F392" s="280">
        <v>230.5</v>
      </c>
      <c r="G392" s="280">
        <v>226</v>
      </c>
      <c r="H392" s="280">
        <v>242.2</v>
      </c>
      <c r="I392" s="280">
        <v>246.7</v>
      </c>
      <c r="J392" s="280">
        <v>250.29999999999998</v>
      </c>
      <c r="K392" s="278">
        <v>243.1</v>
      </c>
      <c r="L392" s="278">
        <v>235</v>
      </c>
      <c r="M392" s="278">
        <v>3.7401800000000001</v>
      </c>
    </row>
    <row r="393" spans="1:13">
      <c r="A393" s="269">
        <v>383</v>
      </c>
      <c r="B393" s="278" t="s">
        <v>169</v>
      </c>
      <c r="C393" s="279">
        <v>128.85</v>
      </c>
      <c r="D393" s="280">
        <v>130.85</v>
      </c>
      <c r="E393" s="280">
        <v>124.69999999999999</v>
      </c>
      <c r="F393" s="280">
        <v>120.55</v>
      </c>
      <c r="G393" s="280">
        <v>114.39999999999999</v>
      </c>
      <c r="H393" s="280">
        <v>135</v>
      </c>
      <c r="I393" s="280">
        <v>141.15000000000003</v>
      </c>
      <c r="J393" s="280">
        <v>145.29999999999998</v>
      </c>
      <c r="K393" s="278">
        <v>137</v>
      </c>
      <c r="L393" s="278">
        <v>126.7</v>
      </c>
      <c r="M393" s="278">
        <v>588.69888000000003</v>
      </c>
    </row>
    <row r="394" spans="1:13">
      <c r="A394" s="269">
        <v>384</v>
      </c>
      <c r="B394" s="278" t="s">
        <v>501</v>
      </c>
      <c r="C394" s="279">
        <v>38.200000000000003</v>
      </c>
      <c r="D394" s="280">
        <v>38.299999999999997</v>
      </c>
      <c r="E394" s="280">
        <v>37.949999999999996</v>
      </c>
      <c r="F394" s="280">
        <v>37.699999999999996</v>
      </c>
      <c r="G394" s="280">
        <v>37.349999999999994</v>
      </c>
      <c r="H394" s="280">
        <v>38.549999999999997</v>
      </c>
      <c r="I394" s="280">
        <v>38.899999999999991</v>
      </c>
      <c r="J394" s="280">
        <v>39.15</v>
      </c>
      <c r="K394" s="278">
        <v>38.65</v>
      </c>
      <c r="L394" s="278">
        <v>38.049999999999997</v>
      </c>
      <c r="M394" s="278">
        <v>8.1539900000000003</v>
      </c>
    </row>
    <row r="395" spans="1:13">
      <c r="A395" s="269">
        <v>385</v>
      </c>
      <c r="B395" s="278" t="s">
        <v>170</v>
      </c>
      <c r="C395" s="279">
        <v>91.6</v>
      </c>
      <c r="D395" s="280">
        <v>91.533333333333346</v>
      </c>
      <c r="E395" s="280">
        <v>90.216666666666697</v>
      </c>
      <c r="F395" s="280">
        <v>88.833333333333357</v>
      </c>
      <c r="G395" s="280">
        <v>87.516666666666708</v>
      </c>
      <c r="H395" s="280">
        <v>92.916666666666686</v>
      </c>
      <c r="I395" s="280">
        <v>94.23333333333332</v>
      </c>
      <c r="J395" s="280">
        <v>95.616666666666674</v>
      </c>
      <c r="K395" s="278">
        <v>92.85</v>
      </c>
      <c r="L395" s="278">
        <v>90.15</v>
      </c>
      <c r="M395" s="278">
        <v>57.309429999999999</v>
      </c>
    </row>
    <row r="396" spans="1:13">
      <c r="A396" s="269">
        <v>386</v>
      </c>
      <c r="B396" s="278" t="s">
        <v>504</v>
      </c>
      <c r="C396" s="279">
        <v>80.25</v>
      </c>
      <c r="D396" s="280">
        <v>78.716666666666669</v>
      </c>
      <c r="E396" s="280">
        <v>74.13333333333334</v>
      </c>
      <c r="F396" s="280">
        <v>68.016666666666666</v>
      </c>
      <c r="G396" s="280">
        <v>63.433333333333337</v>
      </c>
      <c r="H396" s="280">
        <v>84.833333333333343</v>
      </c>
      <c r="I396" s="280">
        <v>89.416666666666657</v>
      </c>
      <c r="J396" s="280">
        <v>95.533333333333346</v>
      </c>
      <c r="K396" s="278">
        <v>83.3</v>
      </c>
      <c r="L396" s="278">
        <v>72.599999999999994</v>
      </c>
      <c r="M396" s="278">
        <v>41.214149999999997</v>
      </c>
    </row>
    <row r="397" spans="1:13">
      <c r="A397" s="269">
        <v>387</v>
      </c>
      <c r="B397" s="278" t="s">
        <v>505</v>
      </c>
      <c r="C397" s="279">
        <v>600.15</v>
      </c>
      <c r="D397" s="280">
        <v>599.18333333333328</v>
      </c>
      <c r="E397" s="280">
        <v>591.06666666666661</v>
      </c>
      <c r="F397" s="280">
        <v>581.98333333333335</v>
      </c>
      <c r="G397" s="280">
        <v>573.86666666666667</v>
      </c>
      <c r="H397" s="280">
        <v>608.26666666666654</v>
      </c>
      <c r="I397" s="280">
        <v>616.3833333333331</v>
      </c>
      <c r="J397" s="280">
        <v>625.46666666666647</v>
      </c>
      <c r="K397" s="278">
        <v>607.29999999999995</v>
      </c>
      <c r="L397" s="278">
        <v>590.1</v>
      </c>
      <c r="M397" s="278">
        <v>1.7219800000000001</v>
      </c>
    </row>
    <row r="398" spans="1:13">
      <c r="A398" s="269">
        <v>388</v>
      </c>
      <c r="B398" s="278" t="s">
        <v>506</v>
      </c>
      <c r="C398" s="279">
        <v>9.0500000000000007</v>
      </c>
      <c r="D398" s="280">
        <v>9.35</v>
      </c>
      <c r="E398" s="280">
        <v>8.75</v>
      </c>
      <c r="F398" s="280">
        <v>8.4500000000000011</v>
      </c>
      <c r="G398" s="280">
        <v>7.8500000000000014</v>
      </c>
      <c r="H398" s="280">
        <v>9.6499999999999986</v>
      </c>
      <c r="I398" s="280">
        <v>10.249999999999996</v>
      </c>
      <c r="J398" s="280">
        <v>10.549999999999997</v>
      </c>
      <c r="K398" s="278">
        <v>9.9499999999999993</v>
      </c>
      <c r="L398" s="278">
        <v>9.0500000000000007</v>
      </c>
      <c r="M398" s="278">
        <v>39.193399999999997</v>
      </c>
    </row>
    <row r="399" spans="1:13">
      <c r="A399" s="269">
        <v>389</v>
      </c>
      <c r="B399" s="278" t="s">
        <v>171</v>
      </c>
      <c r="C399" s="279">
        <v>1506.95</v>
      </c>
      <c r="D399" s="280">
        <v>1488.5333333333335</v>
      </c>
      <c r="E399" s="280">
        <v>1463.416666666667</v>
      </c>
      <c r="F399" s="280">
        <v>1419.8833333333334</v>
      </c>
      <c r="G399" s="280">
        <v>1394.7666666666669</v>
      </c>
      <c r="H399" s="280">
        <v>1532.0666666666671</v>
      </c>
      <c r="I399" s="280">
        <v>1557.1833333333334</v>
      </c>
      <c r="J399" s="280">
        <v>1600.7166666666672</v>
      </c>
      <c r="K399" s="278">
        <v>1513.65</v>
      </c>
      <c r="L399" s="278">
        <v>1445</v>
      </c>
      <c r="M399" s="278">
        <v>228.71529000000001</v>
      </c>
    </row>
    <row r="400" spans="1:13">
      <c r="A400" s="269">
        <v>390</v>
      </c>
      <c r="B400" s="278" t="s">
        <v>507</v>
      </c>
      <c r="C400" s="279">
        <v>18.149999999999999</v>
      </c>
      <c r="D400" s="280">
        <v>18.149999999999999</v>
      </c>
      <c r="E400" s="280">
        <v>18.149999999999999</v>
      </c>
      <c r="F400" s="280">
        <v>18.149999999999999</v>
      </c>
      <c r="G400" s="280">
        <v>18.149999999999999</v>
      </c>
      <c r="H400" s="280">
        <v>18.149999999999999</v>
      </c>
      <c r="I400" s="280">
        <v>18.149999999999999</v>
      </c>
      <c r="J400" s="280">
        <v>18.149999999999999</v>
      </c>
      <c r="K400" s="278">
        <v>18.149999999999999</v>
      </c>
      <c r="L400" s="278">
        <v>18.149999999999999</v>
      </c>
      <c r="M400" s="278">
        <v>1.7926599999999999</v>
      </c>
    </row>
    <row r="401" spans="1:13">
      <c r="A401" s="269">
        <v>391</v>
      </c>
      <c r="B401" s="278" t="s">
        <v>520</v>
      </c>
      <c r="C401" s="279">
        <v>4.95</v>
      </c>
      <c r="D401" s="280">
        <v>4.9666666666666668</v>
      </c>
      <c r="E401" s="280">
        <v>4.8833333333333337</v>
      </c>
      <c r="F401" s="280">
        <v>4.8166666666666673</v>
      </c>
      <c r="G401" s="280">
        <v>4.7333333333333343</v>
      </c>
      <c r="H401" s="280">
        <v>5.0333333333333332</v>
      </c>
      <c r="I401" s="280">
        <v>5.1166666666666654</v>
      </c>
      <c r="J401" s="280">
        <v>5.1833333333333327</v>
      </c>
      <c r="K401" s="278">
        <v>5.05</v>
      </c>
      <c r="L401" s="278">
        <v>4.9000000000000004</v>
      </c>
      <c r="M401" s="278">
        <v>3.5875499999999998</v>
      </c>
    </row>
    <row r="402" spans="1:13">
      <c r="A402" s="269">
        <v>392</v>
      </c>
      <c r="B402" s="278" t="s">
        <v>509</v>
      </c>
      <c r="C402" s="279">
        <v>124.2</v>
      </c>
      <c r="D402" s="280">
        <v>122.13333333333333</v>
      </c>
      <c r="E402" s="280">
        <v>119.26666666666665</v>
      </c>
      <c r="F402" s="280">
        <v>114.33333333333333</v>
      </c>
      <c r="G402" s="280">
        <v>111.46666666666665</v>
      </c>
      <c r="H402" s="280">
        <v>127.06666666666665</v>
      </c>
      <c r="I402" s="280">
        <v>129.93333333333334</v>
      </c>
      <c r="J402" s="280">
        <v>134.86666666666665</v>
      </c>
      <c r="K402" s="278">
        <v>125</v>
      </c>
      <c r="L402" s="278">
        <v>117.2</v>
      </c>
      <c r="M402" s="278">
        <v>0.97677999999999998</v>
      </c>
    </row>
    <row r="403" spans="1:13">
      <c r="A403" s="269">
        <v>393</v>
      </c>
      <c r="B403" s="278" t="s">
        <v>2317</v>
      </c>
      <c r="C403" s="279">
        <v>81</v>
      </c>
      <c r="D403" s="280">
        <v>81.100000000000009</v>
      </c>
      <c r="E403" s="280">
        <v>80.200000000000017</v>
      </c>
      <c r="F403" s="280">
        <v>79.400000000000006</v>
      </c>
      <c r="G403" s="280">
        <v>78.500000000000014</v>
      </c>
      <c r="H403" s="280">
        <v>81.90000000000002</v>
      </c>
      <c r="I403" s="280">
        <v>82.800000000000026</v>
      </c>
      <c r="J403" s="280">
        <v>83.600000000000023</v>
      </c>
      <c r="K403" s="278">
        <v>82</v>
      </c>
      <c r="L403" s="278">
        <v>80.3</v>
      </c>
      <c r="M403" s="278">
        <v>0.82535999999999998</v>
      </c>
    </row>
    <row r="404" spans="1:13">
      <c r="A404" s="269">
        <v>394</v>
      </c>
      <c r="B404" s="278" t="s">
        <v>496</v>
      </c>
      <c r="C404" s="279">
        <v>231.95</v>
      </c>
      <c r="D404" s="280">
        <v>230.31666666666669</v>
      </c>
      <c r="E404" s="280">
        <v>224.63333333333338</v>
      </c>
      <c r="F404" s="280">
        <v>217.31666666666669</v>
      </c>
      <c r="G404" s="280">
        <v>211.63333333333338</v>
      </c>
      <c r="H404" s="280">
        <v>237.63333333333338</v>
      </c>
      <c r="I404" s="280">
        <v>243.31666666666672</v>
      </c>
      <c r="J404" s="280">
        <v>250.63333333333338</v>
      </c>
      <c r="K404" s="278">
        <v>236</v>
      </c>
      <c r="L404" s="278">
        <v>223</v>
      </c>
      <c r="M404" s="278">
        <v>5.5609799999999998</v>
      </c>
    </row>
    <row r="405" spans="1:13">
      <c r="A405" s="269">
        <v>395</v>
      </c>
      <c r="B405" s="278" t="s">
        <v>508</v>
      </c>
      <c r="C405" s="279">
        <v>1.9</v>
      </c>
      <c r="D405" s="280">
        <v>1.8999999999999997</v>
      </c>
      <c r="E405" s="280">
        <v>1.8999999999999995</v>
      </c>
      <c r="F405" s="280">
        <v>1.8999999999999997</v>
      </c>
      <c r="G405" s="280">
        <v>1.8999999999999995</v>
      </c>
      <c r="H405" s="280">
        <v>1.8999999999999995</v>
      </c>
      <c r="I405" s="280">
        <v>1.9</v>
      </c>
      <c r="J405" s="280">
        <v>1.8999999999999995</v>
      </c>
      <c r="K405" s="278">
        <v>1.9</v>
      </c>
      <c r="L405" s="278">
        <v>1.9</v>
      </c>
      <c r="M405" s="278">
        <v>30.597180000000002</v>
      </c>
    </row>
    <row r="406" spans="1:13">
      <c r="A406" s="269">
        <v>396</v>
      </c>
      <c r="B406" s="278" t="s">
        <v>498</v>
      </c>
      <c r="C406" s="279">
        <v>16.55</v>
      </c>
      <c r="D406" s="280">
        <v>16.533333333333331</v>
      </c>
      <c r="E406" s="280">
        <v>16.316666666666663</v>
      </c>
      <c r="F406" s="280">
        <v>16.083333333333332</v>
      </c>
      <c r="G406" s="280">
        <v>15.866666666666664</v>
      </c>
      <c r="H406" s="280">
        <v>16.766666666666662</v>
      </c>
      <c r="I406" s="280">
        <v>16.983333333333331</v>
      </c>
      <c r="J406" s="280">
        <v>17.216666666666661</v>
      </c>
      <c r="K406" s="278">
        <v>16.75</v>
      </c>
      <c r="L406" s="278">
        <v>16.3</v>
      </c>
      <c r="M406" s="278">
        <v>18.191790000000001</v>
      </c>
    </row>
    <row r="407" spans="1:13">
      <c r="A407" s="269">
        <v>397</v>
      </c>
      <c r="B407" s="278" t="s">
        <v>513</v>
      </c>
      <c r="C407" s="279">
        <v>56.8</v>
      </c>
      <c r="D407" s="280">
        <v>56.199999999999996</v>
      </c>
      <c r="E407" s="280">
        <v>55.599999999999994</v>
      </c>
      <c r="F407" s="280">
        <v>54.4</v>
      </c>
      <c r="G407" s="280">
        <v>53.8</v>
      </c>
      <c r="H407" s="280">
        <v>57.399999999999991</v>
      </c>
      <c r="I407" s="280">
        <v>58</v>
      </c>
      <c r="J407" s="280">
        <v>59.199999999999989</v>
      </c>
      <c r="K407" s="278">
        <v>56.8</v>
      </c>
      <c r="L407" s="278">
        <v>55</v>
      </c>
      <c r="M407" s="278">
        <v>11.5806</v>
      </c>
    </row>
    <row r="408" spans="1:13">
      <c r="A408" s="269">
        <v>398</v>
      </c>
      <c r="B408" s="278" t="s">
        <v>172</v>
      </c>
      <c r="C408" s="279">
        <v>28.4</v>
      </c>
      <c r="D408" s="280">
        <v>28.416666666666668</v>
      </c>
      <c r="E408" s="280">
        <v>27.883333333333336</v>
      </c>
      <c r="F408" s="280">
        <v>27.366666666666667</v>
      </c>
      <c r="G408" s="280">
        <v>26.833333333333336</v>
      </c>
      <c r="H408" s="280">
        <v>28.933333333333337</v>
      </c>
      <c r="I408" s="280">
        <v>29.466666666666669</v>
      </c>
      <c r="J408" s="280">
        <v>29.983333333333338</v>
      </c>
      <c r="K408" s="278">
        <v>28.95</v>
      </c>
      <c r="L408" s="278">
        <v>27.9</v>
      </c>
      <c r="M408" s="278">
        <v>100.84842999999999</v>
      </c>
    </row>
    <row r="409" spans="1:13">
      <c r="A409" s="269">
        <v>399</v>
      </c>
      <c r="B409" s="278" t="s">
        <v>514</v>
      </c>
      <c r="C409" s="279">
        <v>7922.9</v>
      </c>
      <c r="D409" s="280">
        <v>7975.3</v>
      </c>
      <c r="E409" s="280">
        <v>7800.6</v>
      </c>
      <c r="F409" s="280">
        <v>7678.3</v>
      </c>
      <c r="G409" s="280">
        <v>7503.6</v>
      </c>
      <c r="H409" s="280">
        <v>8097.6</v>
      </c>
      <c r="I409" s="280">
        <v>8272.2999999999993</v>
      </c>
      <c r="J409" s="280">
        <v>8394.6</v>
      </c>
      <c r="K409" s="278">
        <v>8150</v>
      </c>
      <c r="L409" s="278">
        <v>7853</v>
      </c>
      <c r="M409" s="278">
        <v>0.17715</v>
      </c>
    </row>
    <row r="410" spans="1:13">
      <c r="A410" s="269">
        <v>400</v>
      </c>
      <c r="B410" s="278" t="s">
        <v>281</v>
      </c>
      <c r="C410" s="279">
        <v>735.15</v>
      </c>
      <c r="D410" s="280">
        <v>733.7166666666667</v>
      </c>
      <c r="E410" s="280">
        <v>724.93333333333339</v>
      </c>
      <c r="F410" s="280">
        <v>714.7166666666667</v>
      </c>
      <c r="G410" s="280">
        <v>705.93333333333339</v>
      </c>
      <c r="H410" s="280">
        <v>743.93333333333339</v>
      </c>
      <c r="I410" s="280">
        <v>752.7166666666667</v>
      </c>
      <c r="J410" s="280">
        <v>762.93333333333339</v>
      </c>
      <c r="K410" s="278">
        <v>742.5</v>
      </c>
      <c r="L410" s="278">
        <v>723.5</v>
      </c>
      <c r="M410" s="278">
        <v>13.456720000000001</v>
      </c>
    </row>
    <row r="411" spans="1:13">
      <c r="A411" s="269">
        <v>401</v>
      </c>
      <c r="B411" s="278" t="s">
        <v>173</v>
      </c>
      <c r="C411" s="279">
        <v>170.75</v>
      </c>
      <c r="D411" s="280">
        <v>170.70000000000002</v>
      </c>
      <c r="E411" s="280">
        <v>168.85000000000002</v>
      </c>
      <c r="F411" s="280">
        <v>166.95000000000002</v>
      </c>
      <c r="G411" s="280">
        <v>165.10000000000002</v>
      </c>
      <c r="H411" s="280">
        <v>172.60000000000002</v>
      </c>
      <c r="I411" s="280">
        <v>174.45</v>
      </c>
      <c r="J411" s="280">
        <v>176.35000000000002</v>
      </c>
      <c r="K411" s="278">
        <v>172.55</v>
      </c>
      <c r="L411" s="278">
        <v>168.8</v>
      </c>
      <c r="M411" s="278">
        <v>429.44139000000001</v>
      </c>
    </row>
    <row r="412" spans="1:13">
      <c r="A412" s="269">
        <v>402</v>
      </c>
      <c r="B412" s="278" t="s">
        <v>515</v>
      </c>
      <c r="C412" s="279">
        <v>3292.15</v>
      </c>
      <c r="D412" s="280">
        <v>3304.7999999999997</v>
      </c>
      <c r="E412" s="280">
        <v>3257.3499999999995</v>
      </c>
      <c r="F412" s="280">
        <v>3222.5499999999997</v>
      </c>
      <c r="G412" s="280">
        <v>3175.0999999999995</v>
      </c>
      <c r="H412" s="280">
        <v>3339.5999999999995</v>
      </c>
      <c r="I412" s="280">
        <v>3387.0499999999993</v>
      </c>
      <c r="J412" s="280">
        <v>3421.8499999999995</v>
      </c>
      <c r="K412" s="278">
        <v>3352.25</v>
      </c>
      <c r="L412" s="278">
        <v>3270</v>
      </c>
      <c r="M412" s="278">
        <v>2.4809999999999999E-2</v>
      </c>
    </row>
    <row r="413" spans="1:13">
      <c r="A413" s="269">
        <v>403</v>
      </c>
      <c r="B413" s="278" t="s">
        <v>517</v>
      </c>
      <c r="C413" s="279">
        <v>1366.5</v>
      </c>
      <c r="D413" s="280">
        <v>1361.95</v>
      </c>
      <c r="E413" s="280">
        <v>1335.6000000000001</v>
      </c>
      <c r="F413" s="280">
        <v>1304.7</v>
      </c>
      <c r="G413" s="280">
        <v>1278.3500000000001</v>
      </c>
      <c r="H413" s="280">
        <v>1392.8500000000001</v>
      </c>
      <c r="I413" s="280">
        <v>1419.2</v>
      </c>
      <c r="J413" s="280">
        <v>1450.1000000000001</v>
      </c>
      <c r="K413" s="278">
        <v>1388.3</v>
      </c>
      <c r="L413" s="278">
        <v>1331.05</v>
      </c>
      <c r="M413" s="278">
        <v>3.6380000000000003E-2</v>
      </c>
    </row>
    <row r="414" spans="1:13">
      <c r="A414" s="269">
        <v>404</v>
      </c>
      <c r="B414" s="278" t="s">
        <v>518</v>
      </c>
      <c r="C414" s="279">
        <v>386.4</v>
      </c>
      <c r="D414" s="280">
        <v>385.40000000000003</v>
      </c>
      <c r="E414" s="280">
        <v>381.00000000000006</v>
      </c>
      <c r="F414" s="280">
        <v>375.6</v>
      </c>
      <c r="G414" s="280">
        <v>371.20000000000005</v>
      </c>
      <c r="H414" s="280">
        <v>390.80000000000007</v>
      </c>
      <c r="I414" s="280">
        <v>395.20000000000005</v>
      </c>
      <c r="J414" s="280">
        <v>400.60000000000008</v>
      </c>
      <c r="K414" s="278">
        <v>389.8</v>
      </c>
      <c r="L414" s="278">
        <v>380</v>
      </c>
      <c r="M414" s="278">
        <v>0.19284999999999999</v>
      </c>
    </row>
    <row r="415" spans="1:13">
      <c r="A415" s="269">
        <v>405</v>
      </c>
      <c r="B415" s="278" t="s">
        <v>510</v>
      </c>
      <c r="C415" s="279">
        <v>55.25</v>
      </c>
      <c r="D415" s="280">
        <v>55.466666666666669</v>
      </c>
      <c r="E415" s="280">
        <v>54.533333333333339</v>
      </c>
      <c r="F415" s="280">
        <v>53.81666666666667</v>
      </c>
      <c r="G415" s="280">
        <v>52.88333333333334</v>
      </c>
      <c r="H415" s="280">
        <v>56.183333333333337</v>
      </c>
      <c r="I415" s="280">
        <v>57.116666666666674</v>
      </c>
      <c r="J415" s="280">
        <v>57.833333333333336</v>
      </c>
      <c r="K415" s="278">
        <v>56.4</v>
      </c>
      <c r="L415" s="278">
        <v>54.75</v>
      </c>
      <c r="M415" s="278">
        <v>2.7458100000000001</v>
      </c>
    </row>
    <row r="416" spans="1:13">
      <c r="A416" s="269">
        <v>406</v>
      </c>
      <c r="B416" s="278" t="s">
        <v>519</v>
      </c>
      <c r="C416" s="279">
        <v>164.8</v>
      </c>
      <c r="D416" s="280">
        <v>166.8</v>
      </c>
      <c r="E416" s="280">
        <v>159.80000000000001</v>
      </c>
      <c r="F416" s="280">
        <v>154.80000000000001</v>
      </c>
      <c r="G416" s="280">
        <v>147.80000000000001</v>
      </c>
      <c r="H416" s="280">
        <v>171.8</v>
      </c>
      <c r="I416" s="280">
        <v>178.8</v>
      </c>
      <c r="J416" s="280">
        <v>183.8</v>
      </c>
      <c r="K416" s="278">
        <v>173.8</v>
      </c>
      <c r="L416" s="278">
        <v>161.80000000000001</v>
      </c>
      <c r="M416" s="278">
        <v>0.82286000000000004</v>
      </c>
    </row>
    <row r="417" spans="1:13">
      <c r="A417" s="269">
        <v>407</v>
      </c>
      <c r="B417" s="278" t="s">
        <v>174</v>
      </c>
      <c r="C417" s="279">
        <v>18432.400000000001</v>
      </c>
      <c r="D417" s="280">
        <v>18452.850000000002</v>
      </c>
      <c r="E417" s="280">
        <v>18021.500000000004</v>
      </c>
      <c r="F417" s="280">
        <v>17610.600000000002</v>
      </c>
      <c r="G417" s="280">
        <v>17179.250000000004</v>
      </c>
      <c r="H417" s="280">
        <v>18863.750000000004</v>
      </c>
      <c r="I417" s="280">
        <v>19295.100000000002</v>
      </c>
      <c r="J417" s="280">
        <v>19706.000000000004</v>
      </c>
      <c r="K417" s="278">
        <v>18884.2</v>
      </c>
      <c r="L417" s="278">
        <v>18041.95</v>
      </c>
      <c r="M417" s="278">
        <v>0.44718000000000002</v>
      </c>
    </row>
    <row r="418" spans="1:13">
      <c r="A418" s="269">
        <v>408</v>
      </c>
      <c r="B418" s="278" t="s">
        <v>521</v>
      </c>
      <c r="C418" s="279">
        <v>716.5</v>
      </c>
      <c r="D418" s="280">
        <v>717.73333333333323</v>
      </c>
      <c r="E418" s="280">
        <v>705.76666666666642</v>
      </c>
      <c r="F418" s="280">
        <v>695.03333333333319</v>
      </c>
      <c r="G418" s="280">
        <v>683.06666666666638</v>
      </c>
      <c r="H418" s="280">
        <v>728.46666666666647</v>
      </c>
      <c r="I418" s="280">
        <v>740.43333333333339</v>
      </c>
      <c r="J418" s="280">
        <v>751.16666666666652</v>
      </c>
      <c r="K418" s="278">
        <v>729.7</v>
      </c>
      <c r="L418" s="278">
        <v>707</v>
      </c>
      <c r="M418" s="278">
        <v>4.4089999999999997E-2</v>
      </c>
    </row>
    <row r="419" spans="1:13">
      <c r="A419" s="269">
        <v>409</v>
      </c>
      <c r="B419" s="278" t="s">
        <v>175</v>
      </c>
      <c r="C419" s="279">
        <v>1054.8</v>
      </c>
      <c r="D419" s="280">
        <v>1057.8999999999999</v>
      </c>
      <c r="E419" s="280">
        <v>1041.8999999999996</v>
      </c>
      <c r="F419" s="280">
        <v>1028.9999999999998</v>
      </c>
      <c r="G419" s="280">
        <v>1012.9999999999995</v>
      </c>
      <c r="H419" s="280">
        <v>1070.7999999999997</v>
      </c>
      <c r="I419" s="280">
        <v>1086.8000000000002</v>
      </c>
      <c r="J419" s="280">
        <v>1099.6999999999998</v>
      </c>
      <c r="K419" s="278">
        <v>1073.9000000000001</v>
      </c>
      <c r="L419" s="278">
        <v>1045</v>
      </c>
      <c r="M419" s="278">
        <v>3.3391199999999999</v>
      </c>
    </row>
    <row r="420" spans="1:13">
      <c r="A420" s="269">
        <v>410</v>
      </c>
      <c r="B420" s="278" t="s">
        <v>516</v>
      </c>
      <c r="C420" s="279">
        <v>345.2</v>
      </c>
      <c r="D420" s="280">
        <v>348.10000000000008</v>
      </c>
      <c r="E420" s="280">
        <v>319.20000000000016</v>
      </c>
      <c r="F420" s="280">
        <v>293.2000000000001</v>
      </c>
      <c r="G420" s="280">
        <v>264.30000000000018</v>
      </c>
      <c r="H420" s="280">
        <v>374.10000000000014</v>
      </c>
      <c r="I420" s="280">
        <v>403.00000000000011</v>
      </c>
      <c r="J420" s="280">
        <v>429.00000000000011</v>
      </c>
      <c r="K420" s="278">
        <v>377</v>
      </c>
      <c r="L420" s="278">
        <v>322.10000000000002</v>
      </c>
      <c r="M420" s="278">
        <v>4.4447299999999998</v>
      </c>
    </row>
    <row r="421" spans="1:13">
      <c r="A421" s="269">
        <v>411</v>
      </c>
      <c r="B421" s="278" t="s">
        <v>511</v>
      </c>
      <c r="C421" s="279">
        <v>20.95</v>
      </c>
      <c r="D421" s="280">
        <v>20.933333333333334</v>
      </c>
      <c r="E421" s="280">
        <v>20.816666666666666</v>
      </c>
      <c r="F421" s="280">
        <v>20.683333333333334</v>
      </c>
      <c r="G421" s="280">
        <v>20.566666666666666</v>
      </c>
      <c r="H421" s="280">
        <v>21.066666666666666</v>
      </c>
      <c r="I421" s="280">
        <v>21.183333333333334</v>
      </c>
      <c r="J421" s="280">
        <v>21.316666666666666</v>
      </c>
      <c r="K421" s="278">
        <v>21.05</v>
      </c>
      <c r="L421" s="278">
        <v>20.8</v>
      </c>
      <c r="M421" s="278">
        <v>2.7837100000000001</v>
      </c>
    </row>
    <row r="422" spans="1:13">
      <c r="A422" s="269">
        <v>412</v>
      </c>
      <c r="B422" s="278" t="s">
        <v>512</v>
      </c>
      <c r="C422" s="279">
        <v>1344.4</v>
      </c>
      <c r="D422" s="280">
        <v>1360.2</v>
      </c>
      <c r="E422" s="280">
        <v>1317.7</v>
      </c>
      <c r="F422" s="280">
        <v>1291</v>
      </c>
      <c r="G422" s="280">
        <v>1248.5</v>
      </c>
      <c r="H422" s="280">
        <v>1386.9</v>
      </c>
      <c r="I422" s="280">
        <v>1429.4</v>
      </c>
      <c r="J422" s="280">
        <v>1456.1000000000001</v>
      </c>
      <c r="K422" s="278">
        <v>1402.7</v>
      </c>
      <c r="L422" s="278">
        <v>1333.5</v>
      </c>
      <c r="M422" s="278">
        <v>9.5820000000000002E-2</v>
      </c>
    </row>
    <row r="423" spans="1:13">
      <c r="A423" s="269">
        <v>413</v>
      </c>
      <c r="B423" s="278" t="s">
        <v>522</v>
      </c>
      <c r="C423" s="279">
        <v>179.35</v>
      </c>
      <c r="D423" s="280">
        <v>177.95000000000002</v>
      </c>
      <c r="E423" s="280">
        <v>175.25000000000003</v>
      </c>
      <c r="F423" s="280">
        <v>171.15</v>
      </c>
      <c r="G423" s="280">
        <v>168.45000000000002</v>
      </c>
      <c r="H423" s="280">
        <v>182.05000000000004</v>
      </c>
      <c r="I423" s="280">
        <v>184.75000000000003</v>
      </c>
      <c r="J423" s="280">
        <v>188.85000000000005</v>
      </c>
      <c r="K423" s="278">
        <v>180.65</v>
      </c>
      <c r="L423" s="278">
        <v>173.85</v>
      </c>
      <c r="M423" s="278">
        <v>10.70698</v>
      </c>
    </row>
    <row r="424" spans="1:13">
      <c r="A424" s="269">
        <v>414</v>
      </c>
      <c r="B424" s="278" t="s">
        <v>523</v>
      </c>
      <c r="C424" s="279">
        <v>861.95</v>
      </c>
      <c r="D424" s="280">
        <v>864.43333333333339</v>
      </c>
      <c r="E424" s="280">
        <v>849.26666666666677</v>
      </c>
      <c r="F424" s="280">
        <v>836.58333333333337</v>
      </c>
      <c r="G424" s="280">
        <v>821.41666666666674</v>
      </c>
      <c r="H424" s="280">
        <v>877.11666666666679</v>
      </c>
      <c r="I424" s="280">
        <v>892.2833333333333</v>
      </c>
      <c r="J424" s="280">
        <v>904.96666666666681</v>
      </c>
      <c r="K424" s="278">
        <v>879.6</v>
      </c>
      <c r="L424" s="278">
        <v>851.75</v>
      </c>
      <c r="M424" s="278">
        <v>9.4399999999999998E-2</v>
      </c>
    </row>
    <row r="425" spans="1:13">
      <c r="A425" s="269">
        <v>415</v>
      </c>
      <c r="B425" s="278" t="s">
        <v>524</v>
      </c>
      <c r="C425" s="279">
        <v>216.8</v>
      </c>
      <c r="D425" s="280">
        <v>217.35000000000002</v>
      </c>
      <c r="E425" s="280">
        <v>211.05000000000004</v>
      </c>
      <c r="F425" s="280">
        <v>205.3</v>
      </c>
      <c r="G425" s="280">
        <v>199.00000000000003</v>
      </c>
      <c r="H425" s="280">
        <v>223.10000000000005</v>
      </c>
      <c r="I425" s="280">
        <v>229.4</v>
      </c>
      <c r="J425" s="280">
        <v>235.15000000000006</v>
      </c>
      <c r="K425" s="278">
        <v>223.65</v>
      </c>
      <c r="L425" s="278">
        <v>211.6</v>
      </c>
      <c r="M425" s="278">
        <v>4.8169300000000002</v>
      </c>
    </row>
    <row r="426" spans="1:13">
      <c r="A426" s="269">
        <v>416</v>
      </c>
      <c r="B426" s="278" t="s">
        <v>525</v>
      </c>
      <c r="C426" s="279">
        <v>5.6</v>
      </c>
      <c r="D426" s="280">
        <v>5.5666666666666664</v>
      </c>
      <c r="E426" s="280">
        <v>5.4833333333333325</v>
      </c>
      <c r="F426" s="280">
        <v>5.3666666666666663</v>
      </c>
      <c r="G426" s="280">
        <v>5.2833333333333323</v>
      </c>
      <c r="H426" s="280">
        <v>5.6833333333333327</v>
      </c>
      <c r="I426" s="280">
        <v>5.7666666666666666</v>
      </c>
      <c r="J426" s="280">
        <v>5.8833333333333329</v>
      </c>
      <c r="K426" s="278">
        <v>5.65</v>
      </c>
      <c r="L426" s="278">
        <v>5.45</v>
      </c>
      <c r="M426" s="278">
        <v>56.120379999999997</v>
      </c>
    </row>
    <row r="427" spans="1:13">
      <c r="A427" s="269">
        <v>417</v>
      </c>
      <c r="B427" s="278" t="s">
        <v>2518</v>
      </c>
      <c r="C427" s="279">
        <v>505.2</v>
      </c>
      <c r="D427" s="280">
        <v>518.73333333333335</v>
      </c>
      <c r="E427" s="280">
        <v>485.7166666666667</v>
      </c>
      <c r="F427" s="280">
        <v>466.23333333333335</v>
      </c>
      <c r="G427" s="280">
        <v>433.2166666666667</v>
      </c>
      <c r="H427" s="280">
        <v>538.2166666666667</v>
      </c>
      <c r="I427" s="280">
        <v>571.23333333333335</v>
      </c>
      <c r="J427" s="280">
        <v>590.7166666666667</v>
      </c>
      <c r="K427" s="278">
        <v>551.75</v>
      </c>
      <c r="L427" s="278">
        <v>499.25</v>
      </c>
      <c r="M427" s="278">
        <v>1.24925</v>
      </c>
    </row>
    <row r="428" spans="1:13">
      <c r="A428" s="269">
        <v>418</v>
      </c>
      <c r="B428" s="278" t="s">
        <v>528</v>
      </c>
      <c r="C428" s="279">
        <v>135.80000000000001</v>
      </c>
      <c r="D428" s="280">
        <v>135.48333333333335</v>
      </c>
      <c r="E428" s="280">
        <v>132.31666666666669</v>
      </c>
      <c r="F428" s="280">
        <v>128.83333333333334</v>
      </c>
      <c r="G428" s="280">
        <v>125.66666666666669</v>
      </c>
      <c r="H428" s="280">
        <v>138.9666666666667</v>
      </c>
      <c r="I428" s="280">
        <v>142.13333333333333</v>
      </c>
      <c r="J428" s="280">
        <v>145.6166666666667</v>
      </c>
      <c r="K428" s="278">
        <v>138.65</v>
      </c>
      <c r="L428" s="278">
        <v>132</v>
      </c>
      <c r="M428" s="278">
        <v>13.023630000000001</v>
      </c>
    </row>
    <row r="429" spans="1:13">
      <c r="A429" s="269">
        <v>419</v>
      </c>
      <c r="B429" s="278" t="s">
        <v>2527</v>
      </c>
      <c r="C429" s="279">
        <v>40.1</v>
      </c>
      <c r="D429" s="280">
        <v>40.266666666666666</v>
      </c>
      <c r="E429" s="280">
        <v>39.533333333333331</v>
      </c>
      <c r="F429" s="280">
        <v>38.966666666666669</v>
      </c>
      <c r="G429" s="280">
        <v>38.233333333333334</v>
      </c>
      <c r="H429" s="280">
        <v>40.833333333333329</v>
      </c>
      <c r="I429" s="280">
        <v>41.566666666666663</v>
      </c>
      <c r="J429" s="280">
        <v>42.133333333333326</v>
      </c>
      <c r="K429" s="278">
        <v>41</v>
      </c>
      <c r="L429" s="278">
        <v>39.700000000000003</v>
      </c>
      <c r="M429" s="278">
        <v>12.44244</v>
      </c>
    </row>
    <row r="430" spans="1:13">
      <c r="A430" s="269">
        <v>420</v>
      </c>
      <c r="B430" s="278" t="s">
        <v>176</v>
      </c>
      <c r="C430" s="279">
        <v>3593.45</v>
      </c>
      <c r="D430" s="280">
        <v>3608.5166666666664</v>
      </c>
      <c r="E430" s="280">
        <v>3528.0333333333328</v>
      </c>
      <c r="F430" s="280">
        <v>3462.6166666666663</v>
      </c>
      <c r="G430" s="280">
        <v>3382.1333333333328</v>
      </c>
      <c r="H430" s="280">
        <v>3673.9333333333329</v>
      </c>
      <c r="I430" s="280">
        <v>3754.4166666666665</v>
      </c>
      <c r="J430" s="280">
        <v>3819.833333333333</v>
      </c>
      <c r="K430" s="278">
        <v>3689</v>
      </c>
      <c r="L430" s="278">
        <v>3543.1</v>
      </c>
      <c r="M430" s="278">
        <v>4.1615700000000002</v>
      </c>
    </row>
    <row r="431" spans="1:13">
      <c r="A431" s="269">
        <v>421</v>
      </c>
      <c r="B431" s="278" t="s">
        <v>177</v>
      </c>
      <c r="C431" s="279">
        <v>755.6</v>
      </c>
      <c r="D431" s="280">
        <v>769.25</v>
      </c>
      <c r="E431" s="280">
        <v>731.5</v>
      </c>
      <c r="F431" s="280">
        <v>707.4</v>
      </c>
      <c r="G431" s="280">
        <v>669.65</v>
      </c>
      <c r="H431" s="280">
        <v>793.35</v>
      </c>
      <c r="I431" s="280">
        <v>831.1</v>
      </c>
      <c r="J431" s="280">
        <v>855.2</v>
      </c>
      <c r="K431" s="278">
        <v>807</v>
      </c>
      <c r="L431" s="278">
        <v>745.15</v>
      </c>
      <c r="M431" s="278">
        <v>39.335070000000002</v>
      </c>
    </row>
    <row r="432" spans="1:13">
      <c r="A432" s="269">
        <v>422</v>
      </c>
      <c r="B432" s="278" t="s">
        <v>178</v>
      </c>
      <c r="C432" s="287">
        <v>425.4</v>
      </c>
      <c r="D432" s="288">
        <v>426.8</v>
      </c>
      <c r="E432" s="288">
        <v>408.6</v>
      </c>
      <c r="F432" s="288">
        <v>391.8</v>
      </c>
      <c r="G432" s="288">
        <v>373.6</v>
      </c>
      <c r="H432" s="288">
        <v>443.6</v>
      </c>
      <c r="I432" s="288">
        <v>461.79999999999995</v>
      </c>
      <c r="J432" s="288">
        <v>478.6</v>
      </c>
      <c r="K432" s="289">
        <v>445</v>
      </c>
      <c r="L432" s="289">
        <v>410</v>
      </c>
      <c r="M432" s="289">
        <v>24.651399999999999</v>
      </c>
    </row>
    <row r="433" spans="1:13">
      <c r="A433" s="269">
        <v>423</v>
      </c>
      <c r="B433" s="278" t="s">
        <v>526</v>
      </c>
      <c r="C433" s="278">
        <v>71.55</v>
      </c>
      <c r="D433" s="280">
        <v>71.766666666666666</v>
      </c>
      <c r="E433" s="280">
        <v>69.933333333333337</v>
      </c>
      <c r="F433" s="280">
        <v>68.316666666666677</v>
      </c>
      <c r="G433" s="280">
        <v>66.483333333333348</v>
      </c>
      <c r="H433" s="280">
        <v>73.383333333333326</v>
      </c>
      <c r="I433" s="280">
        <v>75.216666666666669</v>
      </c>
      <c r="J433" s="280">
        <v>76.833333333333314</v>
      </c>
      <c r="K433" s="278">
        <v>73.599999999999994</v>
      </c>
      <c r="L433" s="278">
        <v>70.150000000000006</v>
      </c>
      <c r="M433" s="278">
        <v>0.34331</v>
      </c>
    </row>
    <row r="434" spans="1:13">
      <c r="A434" s="269">
        <v>424</v>
      </c>
      <c r="B434" s="278" t="s">
        <v>282</v>
      </c>
      <c r="C434" s="278">
        <v>93.15</v>
      </c>
      <c r="D434" s="280">
        <v>91.683333333333337</v>
      </c>
      <c r="E434" s="280">
        <v>88.966666666666669</v>
      </c>
      <c r="F434" s="280">
        <v>84.783333333333331</v>
      </c>
      <c r="G434" s="280">
        <v>82.066666666666663</v>
      </c>
      <c r="H434" s="280">
        <v>95.866666666666674</v>
      </c>
      <c r="I434" s="280">
        <v>98.583333333333343</v>
      </c>
      <c r="J434" s="280">
        <v>102.76666666666668</v>
      </c>
      <c r="K434" s="278">
        <v>94.4</v>
      </c>
      <c r="L434" s="278">
        <v>87.5</v>
      </c>
      <c r="M434" s="278">
        <v>43.012169999999998</v>
      </c>
    </row>
    <row r="435" spans="1:13">
      <c r="A435" s="269">
        <v>425</v>
      </c>
      <c r="B435" s="278" t="s">
        <v>527</v>
      </c>
      <c r="C435" s="278">
        <v>376.35</v>
      </c>
      <c r="D435" s="280">
        <v>378.7</v>
      </c>
      <c r="E435" s="280">
        <v>372.65</v>
      </c>
      <c r="F435" s="280">
        <v>368.95</v>
      </c>
      <c r="G435" s="280">
        <v>362.9</v>
      </c>
      <c r="H435" s="280">
        <v>382.4</v>
      </c>
      <c r="I435" s="280">
        <v>388.45000000000005</v>
      </c>
      <c r="J435" s="280">
        <v>392.15</v>
      </c>
      <c r="K435" s="278">
        <v>384.75</v>
      </c>
      <c r="L435" s="278">
        <v>375</v>
      </c>
      <c r="M435" s="278">
        <v>1.1161700000000001</v>
      </c>
    </row>
    <row r="436" spans="1:13">
      <c r="A436" s="269">
        <v>426</v>
      </c>
      <c r="B436" s="278" t="s">
        <v>529</v>
      </c>
      <c r="C436" s="278">
        <v>1405.3</v>
      </c>
      <c r="D436" s="280">
        <v>1407.0666666666666</v>
      </c>
      <c r="E436" s="280">
        <v>1395.0833333333333</v>
      </c>
      <c r="F436" s="280">
        <v>1384.8666666666666</v>
      </c>
      <c r="G436" s="280">
        <v>1372.8833333333332</v>
      </c>
      <c r="H436" s="280">
        <v>1417.2833333333333</v>
      </c>
      <c r="I436" s="280">
        <v>1429.2666666666669</v>
      </c>
      <c r="J436" s="280">
        <v>1439.4833333333333</v>
      </c>
      <c r="K436" s="278">
        <v>1419.05</v>
      </c>
      <c r="L436" s="278">
        <v>1396.85</v>
      </c>
      <c r="M436" s="278">
        <v>2.4399999999999999E-3</v>
      </c>
    </row>
    <row r="437" spans="1:13">
      <c r="A437" s="269">
        <v>427</v>
      </c>
      <c r="B437" s="278" t="s">
        <v>530</v>
      </c>
      <c r="C437" s="278">
        <v>1221.5999999999999</v>
      </c>
      <c r="D437" s="280">
        <v>1227.6166666666668</v>
      </c>
      <c r="E437" s="280">
        <v>1201.2833333333335</v>
      </c>
      <c r="F437" s="280">
        <v>1180.9666666666667</v>
      </c>
      <c r="G437" s="280">
        <v>1154.6333333333334</v>
      </c>
      <c r="H437" s="280">
        <v>1247.9333333333336</v>
      </c>
      <c r="I437" s="280">
        <v>1274.2666666666667</v>
      </c>
      <c r="J437" s="280">
        <v>1294.5833333333337</v>
      </c>
      <c r="K437" s="278">
        <v>1253.95</v>
      </c>
      <c r="L437" s="278">
        <v>1207.3</v>
      </c>
      <c r="M437" s="278">
        <v>0.69159999999999999</v>
      </c>
    </row>
    <row r="438" spans="1:13">
      <c r="A438" s="269">
        <v>428</v>
      </c>
      <c r="B438" s="278" t="s">
        <v>531</v>
      </c>
      <c r="C438" s="278">
        <v>316.3</v>
      </c>
      <c r="D438" s="280">
        <v>315.09999999999997</v>
      </c>
      <c r="E438" s="280">
        <v>311.19999999999993</v>
      </c>
      <c r="F438" s="280">
        <v>306.09999999999997</v>
      </c>
      <c r="G438" s="280">
        <v>302.19999999999993</v>
      </c>
      <c r="H438" s="280">
        <v>320.19999999999993</v>
      </c>
      <c r="I438" s="280">
        <v>324.09999999999991</v>
      </c>
      <c r="J438" s="280">
        <v>329.19999999999993</v>
      </c>
      <c r="K438" s="278">
        <v>319</v>
      </c>
      <c r="L438" s="278">
        <v>310</v>
      </c>
      <c r="M438" s="278">
        <v>1.20078</v>
      </c>
    </row>
    <row r="439" spans="1:13">
      <c r="A439" s="269">
        <v>429</v>
      </c>
      <c r="B439" s="278" t="s">
        <v>179</v>
      </c>
      <c r="C439" s="278">
        <v>452.2</v>
      </c>
      <c r="D439" s="280">
        <v>456.0333333333333</v>
      </c>
      <c r="E439" s="280">
        <v>446.36666666666662</v>
      </c>
      <c r="F439" s="280">
        <v>440.5333333333333</v>
      </c>
      <c r="G439" s="280">
        <v>430.86666666666662</v>
      </c>
      <c r="H439" s="280">
        <v>461.86666666666662</v>
      </c>
      <c r="I439" s="280">
        <v>471.53333333333336</v>
      </c>
      <c r="J439" s="280">
        <v>477.36666666666662</v>
      </c>
      <c r="K439" s="278">
        <v>465.7</v>
      </c>
      <c r="L439" s="278">
        <v>450.2</v>
      </c>
      <c r="M439" s="278">
        <v>112.16370000000001</v>
      </c>
    </row>
    <row r="440" spans="1:13">
      <c r="A440" s="269">
        <v>430</v>
      </c>
      <c r="B440" s="278" t="s">
        <v>532</v>
      </c>
      <c r="C440" s="278">
        <v>160.65</v>
      </c>
      <c r="D440" s="280">
        <v>163.15</v>
      </c>
      <c r="E440" s="280">
        <v>156.30000000000001</v>
      </c>
      <c r="F440" s="280">
        <v>151.95000000000002</v>
      </c>
      <c r="G440" s="280">
        <v>145.10000000000002</v>
      </c>
      <c r="H440" s="280">
        <v>167.5</v>
      </c>
      <c r="I440" s="280">
        <v>174.34999999999997</v>
      </c>
      <c r="J440" s="280">
        <v>178.7</v>
      </c>
      <c r="K440" s="278">
        <v>170</v>
      </c>
      <c r="L440" s="278">
        <v>158.80000000000001</v>
      </c>
      <c r="M440" s="278">
        <v>4.16737</v>
      </c>
    </row>
    <row r="441" spans="1:13">
      <c r="A441" s="269">
        <v>431</v>
      </c>
      <c r="B441" s="278" t="s">
        <v>180</v>
      </c>
      <c r="C441" s="278">
        <v>382.25</v>
      </c>
      <c r="D441" s="280">
        <v>381.31666666666661</v>
      </c>
      <c r="E441" s="280">
        <v>373.5833333333332</v>
      </c>
      <c r="F441" s="280">
        <v>364.91666666666657</v>
      </c>
      <c r="G441" s="280">
        <v>357.18333333333317</v>
      </c>
      <c r="H441" s="280">
        <v>389.98333333333323</v>
      </c>
      <c r="I441" s="280">
        <v>397.71666666666658</v>
      </c>
      <c r="J441" s="280">
        <v>406.38333333333327</v>
      </c>
      <c r="K441" s="278">
        <v>389.05</v>
      </c>
      <c r="L441" s="278">
        <v>372.65</v>
      </c>
      <c r="M441" s="278">
        <v>15.20185</v>
      </c>
    </row>
    <row r="442" spans="1:13">
      <c r="A442" s="269">
        <v>432</v>
      </c>
      <c r="B442" s="278" t="s">
        <v>533</v>
      </c>
      <c r="C442" s="278">
        <v>113.1</v>
      </c>
      <c r="D442" s="280">
        <v>113.41666666666667</v>
      </c>
      <c r="E442" s="280">
        <v>112.33333333333334</v>
      </c>
      <c r="F442" s="280">
        <v>111.56666666666668</v>
      </c>
      <c r="G442" s="280">
        <v>110.48333333333335</v>
      </c>
      <c r="H442" s="280">
        <v>114.18333333333334</v>
      </c>
      <c r="I442" s="280">
        <v>115.26666666666668</v>
      </c>
      <c r="J442" s="280">
        <v>116.03333333333333</v>
      </c>
      <c r="K442" s="278">
        <v>114.5</v>
      </c>
      <c r="L442" s="278">
        <v>112.65</v>
      </c>
      <c r="M442" s="278">
        <v>0.34561999999999998</v>
      </c>
    </row>
    <row r="443" spans="1:13">
      <c r="A443" s="269">
        <v>433</v>
      </c>
      <c r="B443" s="278" t="s">
        <v>534</v>
      </c>
      <c r="C443" s="278">
        <v>1002.85</v>
      </c>
      <c r="D443" s="280">
        <v>1003.2333333333332</v>
      </c>
      <c r="E443" s="280">
        <v>985.71666666666647</v>
      </c>
      <c r="F443" s="280">
        <v>968.58333333333326</v>
      </c>
      <c r="G443" s="280">
        <v>951.06666666666649</v>
      </c>
      <c r="H443" s="280">
        <v>1020.3666666666664</v>
      </c>
      <c r="I443" s="280">
        <v>1037.8833333333332</v>
      </c>
      <c r="J443" s="280">
        <v>1055.0166666666664</v>
      </c>
      <c r="K443" s="278">
        <v>1020.75</v>
      </c>
      <c r="L443" s="278">
        <v>986.1</v>
      </c>
      <c r="M443" s="278">
        <v>0.28284999999999999</v>
      </c>
    </row>
    <row r="444" spans="1:13">
      <c r="A444" s="269">
        <v>434</v>
      </c>
      <c r="B444" s="278" t="s">
        <v>535</v>
      </c>
      <c r="C444" s="278">
        <v>2.4500000000000002</v>
      </c>
      <c r="D444" s="280">
        <v>2.4</v>
      </c>
      <c r="E444" s="280">
        <v>2.3499999999999996</v>
      </c>
      <c r="F444" s="280">
        <v>2.2499999999999996</v>
      </c>
      <c r="G444" s="280">
        <v>2.1999999999999993</v>
      </c>
      <c r="H444" s="280">
        <v>2.5</v>
      </c>
      <c r="I444" s="280">
        <v>2.5499999999999998</v>
      </c>
      <c r="J444" s="280">
        <v>2.6500000000000004</v>
      </c>
      <c r="K444" s="278">
        <v>2.4500000000000002</v>
      </c>
      <c r="L444" s="278">
        <v>2.2999999999999998</v>
      </c>
      <c r="M444" s="278">
        <v>71.405869999999993</v>
      </c>
    </row>
    <row r="445" spans="1:13">
      <c r="A445" s="269">
        <v>435</v>
      </c>
      <c r="B445" s="278" t="s">
        <v>536</v>
      </c>
      <c r="C445" s="278">
        <v>102.25</v>
      </c>
      <c r="D445" s="280">
        <v>102.60000000000001</v>
      </c>
      <c r="E445" s="280">
        <v>100.95000000000002</v>
      </c>
      <c r="F445" s="280">
        <v>99.65</v>
      </c>
      <c r="G445" s="280">
        <v>98.000000000000014</v>
      </c>
      <c r="H445" s="280">
        <v>103.90000000000002</v>
      </c>
      <c r="I445" s="280">
        <v>105.55000000000003</v>
      </c>
      <c r="J445" s="280">
        <v>106.85000000000002</v>
      </c>
      <c r="K445" s="278">
        <v>104.25</v>
      </c>
      <c r="L445" s="278">
        <v>101.3</v>
      </c>
      <c r="M445" s="278">
        <v>0.68274999999999997</v>
      </c>
    </row>
    <row r="446" spans="1:13">
      <c r="A446" s="269">
        <v>436</v>
      </c>
      <c r="B446" s="278" t="s">
        <v>537</v>
      </c>
      <c r="C446" s="278">
        <v>844.45</v>
      </c>
      <c r="D446" s="280">
        <v>850.81666666666661</v>
      </c>
      <c r="E446" s="280">
        <v>831.63333333333321</v>
      </c>
      <c r="F446" s="280">
        <v>818.81666666666661</v>
      </c>
      <c r="G446" s="280">
        <v>799.63333333333321</v>
      </c>
      <c r="H446" s="280">
        <v>863.63333333333321</v>
      </c>
      <c r="I446" s="280">
        <v>882.81666666666661</v>
      </c>
      <c r="J446" s="280">
        <v>895.63333333333321</v>
      </c>
      <c r="K446" s="278">
        <v>870</v>
      </c>
      <c r="L446" s="278">
        <v>838</v>
      </c>
      <c r="M446" s="278">
        <v>0.29132999999999998</v>
      </c>
    </row>
    <row r="447" spans="1:13">
      <c r="A447" s="269">
        <v>437</v>
      </c>
      <c r="B447" s="278" t="s">
        <v>283</v>
      </c>
      <c r="C447" s="278">
        <v>317.35000000000002</v>
      </c>
      <c r="D447" s="280">
        <v>318.05</v>
      </c>
      <c r="E447" s="280">
        <v>311.10000000000002</v>
      </c>
      <c r="F447" s="280">
        <v>304.85000000000002</v>
      </c>
      <c r="G447" s="280">
        <v>297.90000000000003</v>
      </c>
      <c r="H447" s="280">
        <v>324.3</v>
      </c>
      <c r="I447" s="280">
        <v>331.24999999999994</v>
      </c>
      <c r="J447" s="280">
        <v>337.5</v>
      </c>
      <c r="K447" s="278">
        <v>325</v>
      </c>
      <c r="L447" s="278">
        <v>311.8</v>
      </c>
      <c r="M447" s="278">
        <v>2.02501</v>
      </c>
    </row>
    <row r="448" spans="1:13">
      <c r="A448" s="269">
        <v>438</v>
      </c>
      <c r="B448" s="278" t="s">
        <v>543</v>
      </c>
      <c r="C448" s="278">
        <v>51.85</v>
      </c>
      <c r="D448" s="280">
        <v>51.533333333333331</v>
      </c>
      <c r="E448" s="280">
        <v>50.316666666666663</v>
      </c>
      <c r="F448" s="280">
        <v>48.783333333333331</v>
      </c>
      <c r="G448" s="280">
        <v>47.566666666666663</v>
      </c>
      <c r="H448" s="280">
        <v>53.066666666666663</v>
      </c>
      <c r="I448" s="280">
        <v>54.283333333333331</v>
      </c>
      <c r="J448" s="280">
        <v>55.816666666666663</v>
      </c>
      <c r="K448" s="278">
        <v>52.75</v>
      </c>
      <c r="L448" s="278">
        <v>50</v>
      </c>
      <c r="M448" s="278">
        <v>0.38550000000000001</v>
      </c>
    </row>
    <row r="449" spans="1:13">
      <c r="A449" s="269">
        <v>439</v>
      </c>
      <c r="B449" s="278" t="s">
        <v>2610</v>
      </c>
      <c r="C449" s="278">
        <v>10004.9</v>
      </c>
      <c r="D449" s="280">
        <v>10090.949999999999</v>
      </c>
      <c r="E449" s="280">
        <v>9885.4999999999982</v>
      </c>
      <c r="F449" s="280">
        <v>9766.0999999999985</v>
      </c>
      <c r="G449" s="280">
        <v>9560.6499999999978</v>
      </c>
      <c r="H449" s="280">
        <v>10210.349999999999</v>
      </c>
      <c r="I449" s="280">
        <v>10415.799999999999</v>
      </c>
      <c r="J449" s="280">
        <v>10535.199999999999</v>
      </c>
      <c r="K449" s="278">
        <v>10296.4</v>
      </c>
      <c r="L449" s="278">
        <v>9971.5499999999993</v>
      </c>
      <c r="M449" s="278">
        <v>1.461E-2</v>
      </c>
    </row>
    <row r="450" spans="1:13">
      <c r="A450" s="269">
        <v>440</v>
      </c>
      <c r="B450" s="278" t="s">
        <v>183</v>
      </c>
      <c r="C450" s="278">
        <v>789.55</v>
      </c>
      <c r="D450" s="280">
        <v>782.48333333333323</v>
      </c>
      <c r="E450" s="280">
        <v>767.06666666666649</v>
      </c>
      <c r="F450" s="280">
        <v>744.58333333333326</v>
      </c>
      <c r="G450" s="280">
        <v>729.16666666666652</v>
      </c>
      <c r="H450" s="280">
        <v>804.96666666666647</v>
      </c>
      <c r="I450" s="280">
        <v>820.38333333333321</v>
      </c>
      <c r="J450" s="280">
        <v>842.86666666666645</v>
      </c>
      <c r="K450" s="278">
        <v>797.9</v>
      </c>
      <c r="L450" s="278">
        <v>760</v>
      </c>
      <c r="M450" s="278">
        <v>4.7039299999999997</v>
      </c>
    </row>
    <row r="451" spans="1:13">
      <c r="A451" s="269">
        <v>441</v>
      </c>
      <c r="B451" s="278" t="s">
        <v>3466</v>
      </c>
      <c r="C451" s="278">
        <v>341.3</v>
      </c>
      <c r="D451" s="280">
        <v>338.23333333333335</v>
      </c>
      <c r="E451" s="280">
        <v>331.86666666666667</v>
      </c>
      <c r="F451" s="280">
        <v>322.43333333333334</v>
      </c>
      <c r="G451" s="280">
        <v>316.06666666666666</v>
      </c>
      <c r="H451" s="280">
        <v>347.66666666666669</v>
      </c>
      <c r="I451" s="280">
        <v>354.03333333333336</v>
      </c>
      <c r="J451" s="280">
        <v>363.4666666666667</v>
      </c>
      <c r="K451" s="278">
        <v>344.6</v>
      </c>
      <c r="L451" s="278">
        <v>328.8</v>
      </c>
      <c r="M451" s="278">
        <v>36.055590000000002</v>
      </c>
    </row>
    <row r="452" spans="1:13">
      <c r="A452" s="269">
        <v>442</v>
      </c>
      <c r="B452" s="278" t="s">
        <v>544</v>
      </c>
      <c r="C452" s="278">
        <v>695.05</v>
      </c>
      <c r="D452" s="280">
        <v>700.18333333333339</v>
      </c>
      <c r="E452" s="280">
        <v>687.86666666666679</v>
      </c>
      <c r="F452" s="280">
        <v>680.68333333333339</v>
      </c>
      <c r="G452" s="280">
        <v>668.36666666666679</v>
      </c>
      <c r="H452" s="280">
        <v>707.36666666666679</v>
      </c>
      <c r="I452" s="280">
        <v>719.68333333333339</v>
      </c>
      <c r="J452" s="280">
        <v>726.86666666666679</v>
      </c>
      <c r="K452" s="278">
        <v>712.5</v>
      </c>
      <c r="L452" s="278">
        <v>693</v>
      </c>
      <c r="M452" s="278">
        <v>6.164E-2</v>
      </c>
    </row>
    <row r="453" spans="1:13">
      <c r="A453" s="269">
        <v>443</v>
      </c>
      <c r="B453" s="278" t="s">
        <v>184</v>
      </c>
      <c r="C453" s="278">
        <v>82.5</v>
      </c>
      <c r="D453" s="280">
        <v>83.083333333333329</v>
      </c>
      <c r="E453" s="280">
        <v>81.516666666666652</v>
      </c>
      <c r="F453" s="280">
        <v>80.533333333333317</v>
      </c>
      <c r="G453" s="280">
        <v>78.96666666666664</v>
      </c>
      <c r="H453" s="280">
        <v>84.066666666666663</v>
      </c>
      <c r="I453" s="280">
        <v>85.633333333333354</v>
      </c>
      <c r="J453" s="280">
        <v>86.616666666666674</v>
      </c>
      <c r="K453" s="278">
        <v>84.65</v>
      </c>
      <c r="L453" s="278">
        <v>82.1</v>
      </c>
      <c r="M453" s="278">
        <v>311.60671000000002</v>
      </c>
    </row>
    <row r="454" spans="1:13">
      <c r="A454" s="269">
        <v>444</v>
      </c>
      <c r="B454" s="278" t="s">
        <v>185</v>
      </c>
      <c r="C454" s="278">
        <v>35.450000000000003</v>
      </c>
      <c r="D454" s="280">
        <v>35.433333333333337</v>
      </c>
      <c r="E454" s="280">
        <v>35.016666666666673</v>
      </c>
      <c r="F454" s="280">
        <v>34.583333333333336</v>
      </c>
      <c r="G454" s="280">
        <v>34.166666666666671</v>
      </c>
      <c r="H454" s="280">
        <v>35.866666666666674</v>
      </c>
      <c r="I454" s="280">
        <v>36.283333333333331</v>
      </c>
      <c r="J454" s="280">
        <v>36.716666666666676</v>
      </c>
      <c r="K454" s="278">
        <v>35.85</v>
      </c>
      <c r="L454" s="278">
        <v>35</v>
      </c>
      <c r="M454" s="278">
        <v>13.69083</v>
      </c>
    </row>
    <row r="455" spans="1:13">
      <c r="A455" s="269">
        <v>445</v>
      </c>
      <c r="B455" s="278" t="s">
        <v>186</v>
      </c>
      <c r="C455" s="278">
        <v>29</v>
      </c>
      <c r="D455" s="280">
        <v>29.083333333333332</v>
      </c>
      <c r="E455" s="280">
        <v>28.716666666666665</v>
      </c>
      <c r="F455" s="280">
        <v>28.433333333333334</v>
      </c>
      <c r="G455" s="280">
        <v>28.066666666666666</v>
      </c>
      <c r="H455" s="280">
        <v>29.366666666666664</v>
      </c>
      <c r="I455" s="280">
        <v>29.733333333333331</v>
      </c>
      <c r="J455" s="280">
        <v>30.016666666666662</v>
      </c>
      <c r="K455" s="278">
        <v>29.45</v>
      </c>
      <c r="L455" s="278">
        <v>28.8</v>
      </c>
      <c r="M455" s="278">
        <v>134.70623000000001</v>
      </c>
    </row>
    <row r="456" spans="1:13">
      <c r="A456" s="269">
        <v>446</v>
      </c>
      <c r="B456" s="278" t="s">
        <v>187</v>
      </c>
      <c r="C456" s="278">
        <v>275.85000000000002</v>
      </c>
      <c r="D456" s="280">
        <v>277.78333333333336</v>
      </c>
      <c r="E456" s="280">
        <v>272.7166666666667</v>
      </c>
      <c r="F456" s="280">
        <v>269.58333333333331</v>
      </c>
      <c r="G456" s="280">
        <v>264.51666666666665</v>
      </c>
      <c r="H456" s="280">
        <v>280.91666666666674</v>
      </c>
      <c r="I456" s="280">
        <v>285.98333333333346</v>
      </c>
      <c r="J456" s="280">
        <v>289.11666666666679</v>
      </c>
      <c r="K456" s="278">
        <v>282.85000000000002</v>
      </c>
      <c r="L456" s="278">
        <v>274.64999999999998</v>
      </c>
      <c r="M456" s="278">
        <v>89.584109999999995</v>
      </c>
    </row>
    <row r="457" spans="1:13">
      <c r="A457" s="269">
        <v>447</v>
      </c>
      <c r="B457" s="278" t="s">
        <v>2626</v>
      </c>
      <c r="C457" s="278">
        <v>17</v>
      </c>
      <c r="D457" s="280">
        <v>17.099999999999998</v>
      </c>
      <c r="E457" s="280">
        <v>16.799999999999997</v>
      </c>
      <c r="F457" s="280">
        <v>16.599999999999998</v>
      </c>
      <c r="G457" s="280">
        <v>16.299999999999997</v>
      </c>
      <c r="H457" s="280">
        <v>17.299999999999997</v>
      </c>
      <c r="I457" s="280">
        <v>17.600000000000001</v>
      </c>
      <c r="J457" s="280">
        <v>17.799999999999997</v>
      </c>
      <c r="K457" s="278">
        <v>17.399999999999999</v>
      </c>
      <c r="L457" s="278">
        <v>16.899999999999999</v>
      </c>
      <c r="M457" s="278">
        <v>7.9297800000000001</v>
      </c>
    </row>
    <row r="458" spans="1:13">
      <c r="A458" s="269">
        <v>448</v>
      </c>
      <c r="B458" s="278" t="s">
        <v>538</v>
      </c>
      <c r="C458" s="278">
        <v>701.55</v>
      </c>
      <c r="D458" s="280">
        <v>707.51666666666677</v>
      </c>
      <c r="E458" s="280">
        <v>686.53333333333353</v>
      </c>
      <c r="F458" s="280">
        <v>671.51666666666677</v>
      </c>
      <c r="G458" s="280">
        <v>650.53333333333353</v>
      </c>
      <c r="H458" s="280">
        <v>722.53333333333353</v>
      </c>
      <c r="I458" s="280">
        <v>743.51666666666688</v>
      </c>
      <c r="J458" s="280">
        <v>758.53333333333353</v>
      </c>
      <c r="K458" s="278">
        <v>728.5</v>
      </c>
      <c r="L458" s="278">
        <v>692.5</v>
      </c>
      <c r="M458" s="278">
        <v>0.16766</v>
      </c>
    </row>
    <row r="459" spans="1:13">
      <c r="A459" s="269">
        <v>449</v>
      </c>
      <c r="B459" s="278" t="s">
        <v>539</v>
      </c>
      <c r="C459" s="278">
        <v>370.4</v>
      </c>
      <c r="D459" s="280">
        <v>374.13333333333338</v>
      </c>
      <c r="E459" s="280">
        <v>363.26666666666677</v>
      </c>
      <c r="F459" s="280">
        <v>356.13333333333338</v>
      </c>
      <c r="G459" s="280">
        <v>345.26666666666677</v>
      </c>
      <c r="H459" s="280">
        <v>381.26666666666677</v>
      </c>
      <c r="I459" s="280">
        <v>392.13333333333344</v>
      </c>
      <c r="J459" s="280">
        <v>399.26666666666677</v>
      </c>
      <c r="K459" s="278">
        <v>385</v>
      </c>
      <c r="L459" s="278">
        <v>367</v>
      </c>
      <c r="M459" s="278">
        <v>3.4869999999999998E-2</v>
      </c>
    </row>
    <row r="460" spans="1:13">
      <c r="A460" s="269">
        <v>450</v>
      </c>
      <c r="B460" s="278" t="s">
        <v>188</v>
      </c>
      <c r="C460" s="278">
        <v>1891.65</v>
      </c>
      <c r="D460" s="280">
        <v>1903.1500000000003</v>
      </c>
      <c r="E460" s="280">
        <v>1871.8500000000006</v>
      </c>
      <c r="F460" s="280">
        <v>1852.0500000000002</v>
      </c>
      <c r="G460" s="280">
        <v>1820.7500000000005</v>
      </c>
      <c r="H460" s="280">
        <v>1922.9500000000007</v>
      </c>
      <c r="I460" s="280">
        <v>1954.2500000000005</v>
      </c>
      <c r="J460" s="280">
        <v>1974.0500000000009</v>
      </c>
      <c r="K460" s="278">
        <v>1934.45</v>
      </c>
      <c r="L460" s="278">
        <v>1883.35</v>
      </c>
      <c r="M460" s="278">
        <v>31.667840000000002</v>
      </c>
    </row>
    <row r="461" spans="1:13">
      <c r="A461" s="269">
        <v>451</v>
      </c>
      <c r="B461" s="278" t="s">
        <v>545</v>
      </c>
      <c r="C461" s="278">
        <v>1564.3</v>
      </c>
      <c r="D461" s="280">
        <v>1573.1000000000001</v>
      </c>
      <c r="E461" s="280">
        <v>1551.2000000000003</v>
      </c>
      <c r="F461" s="280">
        <v>1538.1000000000001</v>
      </c>
      <c r="G461" s="280">
        <v>1516.2000000000003</v>
      </c>
      <c r="H461" s="280">
        <v>1586.2000000000003</v>
      </c>
      <c r="I461" s="280">
        <v>1608.1000000000004</v>
      </c>
      <c r="J461" s="280">
        <v>1621.2000000000003</v>
      </c>
      <c r="K461" s="278">
        <v>1595</v>
      </c>
      <c r="L461" s="278">
        <v>1560</v>
      </c>
      <c r="M461" s="278">
        <v>1.1730000000000001E-2</v>
      </c>
    </row>
    <row r="462" spans="1:13">
      <c r="A462" s="269">
        <v>452</v>
      </c>
      <c r="B462" s="278" t="s">
        <v>189</v>
      </c>
      <c r="C462" s="278">
        <v>516.35</v>
      </c>
      <c r="D462" s="280">
        <v>516.18333333333339</v>
      </c>
      <c r="E462" s="280">
        <v>506.51666666666677</v>
      </c>
      <c r="F462" s="280">
        <v>496.68333333333339</v>
      </c>
      <c r="G462" s="280">
        <v>487.01666666666677</v>
      </c>
      <c r="H462" s="280">
        <v>526.01666666666677</v>
      </c>
      <c r="I462" s="280">
        <v>535.68333333333328</v>
      </c>
      <c r="J462" s="280">
        <v>545.51666666666677</v>
      </c>
      <c r="K462" s="278">
        <v>525.85</v>
      </c>
      <c r="L462" s="278">
        <v>506.35</v>
      </c>
      <c r="M462" s="278">
        <v>67.998990000000006</v>
      </c>
    </row>
    <row r="463" spans="1:13">
      <c r="A463" s="269">
        <v>453</v>
      </c>
      <c r="B463" s="278" t="s">
        <v>546</v>
      </c>
      <c r="C463" s="278">
        <v>198.35</v>
      </c>
      <c r="D463" s="280">
        <v>198.1</v>
      </c>
      <c r="E463" s="280">
        <v>196.25</v>
      </c>
      <c r="F463" s="280">
        <v>194.15</v>
      </c>
      <c r="G463" s="280">
        <v>192.3</v>
      </c>
      <c r="H463" s="280">
        <v>200.2</v>
      </c>
      <c r="I463" s="280">
        <v>202.04999999999995</v>
      </c>
      <c r="J463" s="280">
        <v>204.14999999999998</v>
      </c>
      <c r="K463" s="278">
        <v>199.95</v>
      </c>
      <c r="L463" s="278">
        <v>196</v>
      </c>
      <c r="M463" s="278">
        <v>1.391E-2</v>
      </c>
    </row>
    <row r="464" spans="1:13">
      <c r="A464" s="269">
        <v>454</v>
      </c>
      <c r="B464" s="278" t="s">
        <v>547</v>
      </c>
      <c r="C464" s="278">
        <v>701.75</v>
      </c>
      <c r="D464" s="280">
        <v>708.7166666666667</v>
      </c>
      <c r="E464" s="280">
        <v>693.03333333333342</v>
      </c>
      <c r="F464" s="280">
        <v>684.31666666666672</v>
      </c>
      <c r="G464" s="280">
        <v>668.63333333333344</v>
      </c>
      <c r="H464" s="280">
        <v>717.43333333333339</v>
      </c>
      <c r="I464" s="280">
        <v>733.11666666666679</v>
      </c>
      <c r="J464" s="280">
        <v>741.83333333333337</v>
      </c>
      <c r="K464" s="278">
        <v>724.4</v>
      </c>
      <c r="L464" s="278">
        <v>700</v>
      </c>
      <c r="M464" s="278">
        <v>0.16027</v>
      </c>
    </row>
    <row r="465" spans="1:13">
      <c r="A465" s="269">
        <v>455</v>
      </c>
      <c r="B465" s="278" t="s">
        <v>548</v>
      </c>
      <c r="C465" s="278">
        <v>500.2</v>
      </c>
      <c r="D465" s="280">
        <v>503.06666666666666</v>
      </c>
      <c r="E465" s="280">
        <v>497.13333333333333</v>
      </c>
      <c r="F465" s="280">
        <v>494.06666666666666</v>
      </c>
      <c r="G465" s="280">
        <v>488.13333333333333</v>
      </c>
      <c r="H465" s="280">
        <v>506.13333333333333</v>
      </c>
      <c r="I465" s="280">
        <v>512.06666666666661</v>
      </c>
      <c r="J465" s="280">
        <v>515.13333333333333</v>
      </c>
      <c r="K465" s="278">
        <v>509</v>
      </c>
      <c r="L465" s="278">
        <v>500</v>
      </c>
      <c r="M465" s="278">
        <v>0.25570999999999999</v>
      </c>
    </row>
    <row r="466" spans="1:13">
      <c r="A466" s="269">
        <v>456</v>
      </c>
      <c r="B466" s="278" t="s">
        <v>553</v>
      </c>
      <c r="C466" s="278">
        <v>374.3</v>
      </c>
      <c r="D466" s="280">
        <v>372.59999999999997</v>
      </c>
      <c r="E466" s="280">
        <v>369.19999999999993</v>
      </c>
      <c r="F466" s="280">
        <v>364.09999999999997</v>
      </c>
      <c r="G466" s="280">
        <v>360.69999999999993</v>
      </c>
      <c r="H466" s="280">
        <v>377.69999999999993</v>
      </c>
      <c r="I466" s="280">
        <v>381.09999999999991</v>
      </c>
      <c r="J466" s="280">
        <v>386.19999999999993</v>
      </c>
      <c r="K466" s="278">
        <v>376</v>
      </c>
      <c r="L466" s="278">
        <v>367.5</v>
      </c>
      <c r="M466" s="278">
        <v>0.64556999999999998</v>
      </c>
    </row>
    <row r="467" spans="1:13">
      <c r="A467" s="269">
        <v>457</v>
      </c>
      <c r="B467" s="278" t="s">
        <v>549</v>
      </c>
      <c r="C467" s="278">
        <v>31.15</v>
      </c>
      <c r="D467" s="280">
        <v>31.366666666666664</v>
      </c>
      <c r="E467" s="280">
        <v>30.783333333333328</v>
      </c>
      <c r="F467" s="280">
        <v>30.416666666666664</v>
      </c>
      <c r="G467" s="280">
        <v>29.833333333333329</v>
      </c>
      <c r="H467" s="280">
        <v>31.733333333333327</v>
      </c>
      <c r="I467" s="280">
        <v>32.316666666666663</v>
      </c>
      <c r="J467" s="280">
        <v>32.683333333333323</v>
      </c>
      <c r="K467" s="278">
        <v>31.95</v>
      </c>
      <c r="L467" s="278">
        <v>31</v>
      </c>
      <c r="M467" s="278">
        <v>0.49830000000000002</v>
      </c>
    </row>
    <row r="468" spans="1:13">
      <c r="A468" s="269">
        <v>458</v>
      </c>
      <c r="B468" s="278" t="s">
        <v>550</v>
      </c>
      <c r="C468" s="278">
        <v>896.95</v>
      </c>
      <c r="D468" s="280">
        <v>887.9</v>
      </c>
      <c r="E468" s="280">
        <v>851.8</v>
      </c>
      <c r="F468" s="280">
        <v>806.65</v>
      </c>
      <c r="G468" s="280">
        <v>770.55</v>
      </c>
      <c r="H468" s="280">
        <v>933.05</v>
      </c>
      <c r="I468" s="280">
        <v>969.15000000000009</v>
      </c>
      <c r="J468" s="280">
        <v>1014.3</v>
      </c>
      <c r="K468" s="278">
        <v>924</v>
      </c>
      <c r="L468" s="278">
        <v>842.75</v>
      </c>
      <c r="M468" s="278">
        <v>1.68146</v>
      </c>
    </row>
    <row r="469" spans="1:13">
      <c r="A469" s="269">
        <v>459</v>
      </c>
      <c r="B469" s="278" t="s">
        <v>190</v>
      </c>
      <c r="C469" s="278">
        <v>849.1</v>
      </c>
      <c r="D469" s="280">
        <v>858</v>
      </c>
      <c r="E469" s="280">
        <v>837.5</v>
      </c>
      <c r="F469" s="280">
        <v>825.9</v>
      </c>
      <c r="G469" s="280">
        <v>805.4</v>
      </c>
      <c r="H469" s="280">
        <v>869.6</v>
      </c>
      <c r="I469" s="280">
        <v>890.1</v>
      </c>
      <c r="J469" s="280">
        <v>901.7</v>
      </c>
      <c r="K469" s="278">
        <v>878.5</v>
      </c>
      <c r="L469" s="278">
        <v>846.4</v>
      </c>
      <c r="M469" s="278">
        <v>47.447360000000003</v>
      </c>
    </row>
    <row r="470" spans="1:13">
      <c r="A470" s="269">
        <v>460</v>
      </c>
      <c r="B470" s="278" t="s">
        <v>191</v>
      </c>
      <c r="C470" s="278">
        <v>2354.6</v>
      </c>
      <c r="D470" s="280">
        <v>2372.0833333333335</v>
      </c>
      <c r="E470" s="280">
        <v>2314.166666666667</v>
      </c>
      <c r="F470" s="280">
        <v>2273.7333333333336</v>
      </c>
      <c r="G470" s="280">
        <v>2215.8166666666671</v>
      </c>
      <c r="H470" s="280">
        <v>2412.5166666666669</v>
      </c>
      <c r="I470" s="280">
        <v>2470.4333333333338</v>
      </c>
      <c r="J470" s="280">
        <v>2510.8666666666668</v>
      </c>
      <c r="K470" s="278">
        <v>2430</v>
      </c>
      <c r="L470" s="278">
        <v>2331.65</v>
      </c>
      <c r="M470" s="278">
        <v>5.1675300000000002</v>
      </c>
    </row>
    <row r="471" spans="1:13">
      <c r="A471" s="269">
        <v>461</v>
      </c>
      <c r="B471" s="278" t="s">
        <v>192</v>
      </c>
      <c r="C471" s="278">
        <v>322.8</v>
      </c>
      <c r="D471" s="280">
        <v>325.33333333333331</v>
      </c>
      <c r="E471" s="280">
        <v>317.96666666666664</v>
      </c>
      <c r="F471" s="280">
        <v>313.13333333333333</v>
      </c>
      <c r="G471" s="280">
        <v>305.76666666666665</v>
      </c>
      <c r="H471" s="280">
        <v>330.16666666666663</v>
      </c>
      <c r="I471" s="280">
        <v>337.5333333333333</v>
      </c>
      <c r="J471" s="280">
        <v>342.36666666666662</v>
      </c>
      <c r="K471" s="278">
        <v>332.7</v>
      </c>
      <c r="L471" s="278">
        <v>320.5</v>
      </c>
      <c r="M471" s="278">
        <v>9.7717299999999998</v>
      </c>
    </row>
    <row r="472" spans="1:13">
      <c r="A472" s="269">
        <v>462</v>
      </c>
      <c r="B472" s="278" t="s">
        <v>551</v>
      </c>
      <c r="C472" s="278">
        <v>465.4</v>
      </c>
      <c r="D472" s="280">
        <v>468.2</v>
      </c>
      <c r="E472" s="280">
        <v>461.15</v>
      </c>
      <c r="F472" s="280">
        <v>456.9</v>
      </c>
      <c r="G472" s="280">
        <v>449.84999999999997</v>
      </c>
      <c r="H472" s="280">
        <v>472.45</v>
      </c>
      <c r="I472" s="280">
        <v>479.50000000000006</v>
      </c>
      <c r="J472" s="280">
        <v>483.75</v>
      </c>
      <c r="K472" s="278">
        <v>475.25</v>
      </c>
      <c r="L472" s="278">
        <v>463.95</v>
      </c>
      <c r="M472" s="278">
        <v>2.1439400000000002</v>
      </c>
    </row>
    <row r="473" spans="1:13">
      <c r="A473" s="269">
        <v>463</v>
      </c>
      <c r="B473" s="278" t="s">
        <v>552</v>
      </c>
      <c r="C473" s="278">
        <v>4.7</v>
      </c>
      <c r="D473" s="280">
        <v>4.7166666666666668</v>
      </c>
      <c r="E473" s="280">
        <v>4.6333333333333337</v>
      </c>
      <c r="F473" s="280">
        <v>4.5666666666666673</v>
      </c>
      <c r="G473" s="280">
        <v>4.4833333333333343</v>
      </c>
      <c r="H473" s="280">
        <v>4.7833333333333332</v>
      </c>
      <c r="I473" s="280">
        <v>4.8666666666666654</v>
      </c>
      <c r="J473" s="280">
        <v>4.9333333333333327</v>
      </c>
      <c r="K473" s="278">
        <v>4.8</v>
      </c>
      <c r="L473" s="278">
        <v>4.6500000000000004</v>
      </c>
      <c r="M473" s="278">
        <v>28.193239999999999</v>
      </c>
    </row>
    <row r="474" spans="1:13">
      <c r="A474" s="269">
        <v>464</v>
      </c>
      <c r="B474" s="278" t="s">
        <v>705</v>
      </c>
      <c r="C474" s="278">
        <v>67.400000000000006</v>
      </c>
      <c r="D474" s="280">
        <v>68.183333333333323</v>
      </c>
      <c r="E474" s="280">
        <v>66.316666666666649</v>
      </c>
      <c r="F474" s="280">
        <v>65.23333333333332</v>
      </c>
      <c r="G474" s="280">
        <v>63.366666666666646</v>
      </c>
      <c r="H474" s="280">
        <v>69.266666666666652</v>
      </c>
      <c r="I474" s="280">
        <v>71.133333333333326</v>
      </c>
      <c r="J474" s="280">
        <v>72.216666666666654</v>
      </c>
      <c r="K474" s="278">
        <v>70.05</v>
      </c>
      <c r="L474" s="278">
        <v>67.099999999999994</v>
      </c>
      <c r="M474" s="278">
        <v>0.16949</v>
      </c>
    </row>
    <row r="475" spans="1:13">
      <c r="A475" s="269">
        <v>465</v>
      </c>
      <c r="B475" s="278" t="s">
        <v>540</v>
      </c>
      <c r="C475" s="278">
        <v>4635.3999999999996</v>
      </c>
      <c r="D475" s="280">
        <v>4649.1333333333332</v>
      </c>
      <c r="E475" s="280">
        <v>4598.2666666666664</v>
      </c>
      <c r="F475" s="280">
        <v>4561.1333333333332</v>
      </c>
      <c r="G475" s="280">
        <v>4510.2666666666664</v>
      </c>
      <c r="H475" s="280">
        <v>4686.2666666666664</v>
      </c>
      <c r="I475" s="280">
        <v>4737.1333333333332</v>
      </c>
      <c r="J475" s="280">
        <v>4774.2666666666664</v>
      </c>
      <c r="K475" s="278">
        <v>4700</v>
      </c>
      <c r="L475" s="278">
        <v>4612</v>
      </c>
      <c r="M475" s="278">
        <v>1.043E-2</v>
      </c>
    </row>
    <row r="476" spans="1:13">
      <c r="A476" s="269">
        <v>466</v>
      </c>
      <c r="B476" s="246" t="s">
        <v>542</v>
      </c>
      <c r="C476" s="278">
        <v>18.25</v>
      </c>
      <c r="D476" s="280">
        <v>18.266666666666666</v>
      </c>
      <c r="E476" s="280">
        <v>18.033333333333331</v>
      </c>
      <c r="F476" s="280">
        <v>17.816666666666666</v>
      </c>
      <c r="G476" s="280">
        <v>17.583333333333332</v>
      </c>
      <c r="H476" s="280">
        <v>18.483333333333331</v>
      </c>
      <c r="I476" s="280">
        <v>18.716666666666665</v>
      </c>
      <c r="J476" s="280">
        <v>18.93333333333333</v>
      </c>
      <c r="K476" s="278">
        <v>18.5</v>
      </c>
      <c r="L476" s="278">
        <v>18.05</v>
      </c>
      <c r="M476" s="278">
        <v>12.08785</v>
      </c>
    </row>
    <row r="477" spans="1:13">
      <c r="A477" s="269">
        <v>467</v>
      </c>
      <c r="B477" s="246" t="s">
        <v>193</v>
      </c>
      <c r="C477" s="278">
        <v>320.75</v>
      </c>
      <c r="D477" s="280">
        <v>321.98333333333335</v>
      </c>
      <c r="E477" s="280">
        <v>315.06666666666672</v>
      </c>
      <c r="F477" s="280">
        <v>309.38333333333338</v>
      </c>
      <c r="G477" s="280">
        <v>302.46666666666675</v>
      </c>
      <c r="H477" s="280">
        <v>327.66666666666669</v>
      </c>
      <c r="I477" s="280">
        <v>334.58333333333331</v>
      </c>
      <c r="J477" s="280">
        <v>340.26666666666665</v>
      </c>
      <c r="K477" s="278">
        <v>328.9</v>
      </c>
      <c r="L477" s="278">
        <v>316.3</v>
      </c>
      <c r="M477" s="278">
        <v>34.756399999999999</v>
      </c>
    </row>
    <row r="478" spans="1:13">
      <c r="A478" s="269">
        <v>468</v>
      </c>
      <c r="B478" s="246" t="s">
        <v>541</v>
      </c>
      <c r="C478" s="278">
        <v>183.85</v>
      </c>
      <c r="D478" s="280">
        <v>183.15</v>
      </c>
      <c r="E478" s="280">
        <v>180.8</v>
      </c>
      <c r="F478" s="280">
        <v>177.75</v>
      </c>
      <c r="G478" s="280">
        <v>175.4</v>
      </c>
      <c r="H478" s="280">
        <v>186.20000000000002</v>
      </c>
      <c r="I478" s="280">
        <v>188.54999999999998</v>
      </c>
      <c r="J478" s="280">
        <v>191.60000000000002</v>
      </c>
      <c r="K478" s="278">
        <v>185.5</v>
      </c>
      <c r="L478" s="278">
        <v>180.1</v>
      </c>
      <c r="M478" s="278">
        <v>0.13283</v>
      </c>
    </row>
    <row r="479" spans="1:13">
      <c r="A479" s="269">
        <v>469</v>
      </c>
      <c r="B479" s="246" t="s">
        <v>194</v>
      </c>
      <c r="C479" s="278">
        <v>874.2</v>
      </c>
      <c r="D479" s="280">
        <v>888.9</v>
      </c>
      <c r="E479" s="280">
        <v>855.8</v>
      </c>
      <c r="F479" s="280">
        <v>837.4</v>
      </c>
      <c r="G479" s="280">
        <v>804.3</v>
      </c>
      <c r="H479" s="280">
        <v>907.3</v>
      </c>
      <c r="I479" s="280">
        <v>940.40000000000009</v>
      </c>
      <c r="J479" s="280">
        <v>958.8</v>
      </c>
      <c r="K479" s="278">
        <v>922</v>
      </c>
      <c r="L479" s="278">
        <v>870.5</v>
      </c>
      <c r="M479" s="278">
        <v>9.4299400000000002</v>
      </c>
    </row>
    <row r="480" spans="1:13">
      <c r="A480" s="269">
        <v>470</v>
      </c>
      <c r="B480" s="246" t="s">
        <v>554</v>
      </c>
      <c r="C480" s="278">
        <v>11.95</v>
      </c>
      <c r="D480" s="280">
        <v>12.049999999999999</v>
      </c>
      <c r="E480" s="280">
        <v>11.799999999999997</v>
      </c>
      <c r="F480" s="280">
        <v>11.649999999999999</v>
      </c>
      <c r="G480" s="280">
        <v>11.399999999999997</v>
      </c>
      <c r="H480" s="280">
        <v>12.199999999999998</v>
      </c>
      <c r="I480" s="280">
        <v>12.450000000000001</v>
      </c>
      <c r="J480" s="280">
        <v>12.599999999999998</v>
      </c>
      <c r="K480" s="278">
        <v>12.3</v>
      </c>
      <c r="L480" s="278">
        <v>11.9</v>
      </c>
      <c r="M480" s="278">
        <v>6.5573399999999999</v>
      </c>
    </row>
    <row r="481" spans="1:13">
      <c r="A481" s="269">
        <v>471</v>
      </c>
      <c r="B481" s="246" t="s">
        <v>555</v>
      </c>
      <c r="C481" s="278">
        <v>170.65</v>
      </c>
      <c r="D481" s="280">
        <v>171</v>
      </c>
      <c r="E481" s="280">
        <v>168.1</v>
      </c>
      <c r="F481" s="280">
        <v>165.54999999999998</v>
      </c>
      <c r="G481" s="280">
        <v>162.64999999999998</v>
      </c>
      <c r="H481" s="280">
        <v>173.55</v>
      </c>
      <c r="I481" s="280">
        <v>176.45</v>
      </c>
      <c r="J481" s="280">
        <v>179.00000000000003</v>
      </c>
      <c r="K481" s="278">
        <v>173.9</v>
      </c>
      <c r="L481" s="278">
        <v>168.45</v>
      </c>
      <c r="M481" s="278">
        <v>0.32929999999999998</v>
      </c>
    </row>
    <row r="482" spans="1:13">
      <c r="A482" s="269">
        <v>472</v>
      </c>
      <c r="B482" s="246" t="s">
        <v>195</v>
      </c>
      <c r="C482" s="278">
        <v>169.8</v>
      </c>
      <c r="D482" s="280">
        <v>171.88333333333333</v>
      </c>
      <c r="E482" s="280">
        <v>165.01666666666665</v>
      </c>
      <c r="F482" s="278">
        <v>160.23333333333332</v>
      </c>
      <c r="G482" s="280">
        <v>153.36666666666665</v>
      </c>
      <c r="H482" s="280">
        <v>176.66666666666666</v>
      </c>
      <c r="I482" s="278">
        <v>183.53333333333333</v>
      </c>
      <c r="J482" s="280">
        <v>188.31666666666666</v>
      </c>
      <c r="K482" s="280">
        <v>178.75</v>
      </c>
      <c r="L482" s="278">
        <v>167.1</v>
      </c>
      <c r="M482" s="280">
        <v>37.767580000000002</v>
      </c>
    </row>
    <row r="483" spans="1:13">
      <c r="A483" s="269">
        <v>473</v>
      </c>
      <c r="B483" s="246" t="s">
        <v>196</v>
      </c>
      <c r="C483" s="278">
        <v>3252.85</v>
      </c>
      <c r="D483" s="280">
        <v>3287.2833333333333</v>
      </c>
      <c r="E483" s="280">
        <v>3196.5666666666666</v>
      </c>
      <c r="F483" s="278">
        <v>3140.2833333333333</v>
      </c>
      <c r="G483" s="280">
        <v>3049.5666666666666</v>
      </c>
      <c r="H483" s="280">
        <v>3343.5666666666666</v>
      </c>
      <c r="I483" s="278">
        <v>3434.2833333333328</v>
      </c>
      <c r="J483" s="280">
        <v>3490.5666666666666</v>
      </c>
      <c r="K483" s="280">
        <v>3378</v>
      </c>
      <c r="L483" s="278">
        <v>3231</v>
      </c>
      <c r="M483" s="280">
        <v>4.7367699999999999</v>
      </c>
    </row>
    <row r="484" spans="1:13">
      <c r="A484" s="269">
        <v>474</v>
      </c>
      <c r="B484" s="246" t="s">
        <v>197</v>
      </c>
      <c r="C484" s="246">
        <v>24.1</v>
      </c>
      <c r="D484" s="290">
        <v>24.3</v>
      </c>
      <c r="E484" s="290">
        <v>23.85</v>
      </c>
      <c r="F484" s="290">
        <v>23.6</v>
      </c>
      <c r="G484" s="290">
        <v>23.150000000000002</v>
      </c>
      <c r="H484" s="290">
        <v>24.55</v>
      </c>
      <c r="I484" s="290">
        <v>24.999999999999996</v>
      </c>
      <c r="J484" s="290">
        <v>25.25</v>
      </c>
      <c r="K484" s="290">
        <v>24.75</v>
      </c>
      <c r="L484" s="290">
        <v>24.05</v>
      </c>
      <c r="M484" s="290">
        <v>42.285769999999999</v>
      </c>
    </row>
    <row r="485" spans="1:13">
      <c r="A485" s="269">
        <v>475</v>
      </c>
      <c r="B485" s="246" t="s">
        <v>198</v>
      </c>
      <c r="C485" s="246">
        <v>368.4</v>
      </c>
      <c r="D485" s="290">
        <v>372.86666666666662</v>
      </c>
      <c r="E485" s="290">
        <v>361.83333333333326</v>
      </c>
      <c r="F485" s="290">
        <v>355.26666666666665</v>
      </c>
      <c r="G485" s="290">
        <v>344.23333333333329</v>
      </c>
      <c r="H485" s="290">
        <v>379.43333333333322</v>
      </c>
      <c r="I485" s="290">
        <v>390.46666666666664</v>
      </c>
      <c r="J485" s="290">
        <v>397.03333333333319</v>
      </c>
      <c r="K485" s="290">
        <v>383.9</v>
      </c>
      <c r="L485" s="290">
        <v>366.3</v>
      </c>
      <c r="M485" s="290">
        <v>43.161349999999999</v>
      </c>
    </row>
    <row r="486" spans="1:13">
      <c r="A486" s="269">
        <v>476</v>
      </c>
      <c r="B486" s="246" t="s">
        <v>561</v>
      </c>
      <c r="C486" s="290">
        <v>966.2</v>
      </c>
      <c r="D486" s="290">
        <v>957.15</v>
      </c>
      <c r="E486" s="290">
        <v>936.15</v>
      </c>
      <c r="F486" s="290">
        <v>906.1</v>
      </c>
      <c r="G486" s="290">
        <v>885.1</v>
      </c>
      <c r="H486" s="290">
        <v>987.19999999999993</v>
      </c>
      <c r="I486" s="290">
        <v>1008.1999999999999</v>
      </c>
      <c r="J486" s="290">
        <v>1038.25</v>
      </c>
      <c r="K486" s="290">
        <v>978.15</v>
      </c>
      <c r="L486" s="290">
        <v>927.1</v>
      </c>
      <c r="M486" s="290">
        <v>4.8430000000000001E-2</v>
      </c>
    </row>
    <row r="487" spans="1:13">
      <c r="A487" s="269">
        <v>477</v>
      </c>
      <c r="B487" s="246" t="s">
        <v>562</v>
      </c>
      <c r="C487" s="290">
        <v>25.65</v>
      </c>
      <c r="D487" s="290">
        <v>25.2</v>
      </c>
      <c r="E487" s="290">
        <v>24.75</v>
      </c>
      <c r="F487" s="290">
        <v>23.85</v>
      </c>
      <c r="G487" s="290">
        <v>23.400000000000002</v>
      </c>
      <c r="H487" s="290">
        <v>26.099999999999998</v>
      </c>
      <c r="I487" s="290">
        <v>26.549999999999994</v>
      </c>
      <c r="J487" s="290">
        <v>27.449999999999996</v>
      </c>
      <c r="K487" s="290">
        <v>25.65</v>
      </c>
      <c r="L487" s="290">
        <v>24.3</v>
      </c>
      <c r="M487" s="290">
        <v>16.98048</v>
      </c>
    </row>
    <row r="488" spans="1:13">
      <c r="A488" s="269">
        <v>478</v>
      </c>
      <c r="B488" s="246" t="s">
        <v>286</v>
      </c>
      <c r="C488" s="290">
        <v>151.44999999999999</v>
      </c>
      <c r="D488" s="290">
        <v>152.33333333333334</v>
      </c>
      <c r="E488" s="290">
        <v>146.11666666666667</v>
      </c>
      <c r="F488" s="290">
        <v>140.78333333333333</v>
      </c>
      <c r="G488" s="290">
        <v>134.56666666666666</v>
      </c>
      <c r="H488" s="290">
        <v>157.66666666666669</v>
      </c>
      <c r="I488" s="290">
        <v>163.88333333333333</v>
      </c>
      <c r="J488" s="290">
        <v>169.2166666666667</v>
      </c>
      <c r="K488" s="290">
        <v>158.55000000000001</v>
      </c>
      <c r="L488" s="290">
        <v>147</v>
      </c>
      <c r="M488" s="290">
        <v>2.73726</v>
      </c>
    </row>
    <row r="489" spans="1:13">
      <c r="A489" s="269">
        <v>479</v>
      </c>
      <c r="B489" s="246" t="s">
        <v>564</v>
      </c>
      <c r="C489" s="290">
        <v>600</v>
      </c>
      <c r="D489" s="290">
        <v>597.30000000000007</v>
      </c>
      <c r="E489" s="290">
        <v>574.70000000000016</v>
      </c>
      <c r="F489" s="290">
        <v>549.40000000000009</v>
      </c>
      <c r="G489" s="290">
        <v>526.80000000000018</v>
      </c>
      <c r="H489" s="290">
        <v>622.60000000000014</v>
      </c>
      <c r="I489" s="290">
        <v>645.20000000000005</v>
      </c>
      <c r="J489" s="290">
        <v>670.50000000000011</v>
      </c>
      <c r="K489" s="290">
        <v>619.9</v>
      </c>
      <c r="L489" s="290">
        <v>572</v>
      </c>
      <c r="M489" s="290">
        <v>6.2108999999999996</v>
      </c>
    </row>
    <row r="490" spans="1:13">
      <c r="A490" s="269">
        <v>480</v>
      </c>
      <c r="B490" s="246" t="s">
        <v>199</v>
      </c>
      <c r="C490" s="290">
        <v>78.55</v>
      </c>
      <c r="D490" s="290">
        <v>79.066666666666663</v>
      </c>
      <c r="E490" s="290">
        <v>77.533333333333331</v>
      </c>
      <c r="F490" s="290">
        <v>76.516666666666666</v>
      </c>
      <c r="G490" s="290">
        <v>74.983333333333334</v>
      </c>
      <c r="H490" s="290">
        <v>80.083333333333329</v>
      </c>
      <c r="I490" s="290">
        <v>81.61666666666666</v>
      </c>
      <c r="J490" s="290">
        <v>82.633333333333326</v>
      </c>
      <c r="K490" s="290">
        <v>80.599999999999994</v>
      </c>
      <c r="L490" s="290">
        <v>78.05</v>
      </c>
      <c r="M490" s="290">
        <v>156.05037999999999</v>
      </c>
    </row>
    <row r="491" spans="1:13">
      <c r="A491" s="269">
        <v>481</v>
      </c>
      <c r="B491" s="246" t="s">
        <v>565</v>
      </c>
      <c r="C491" s="290">
        <v>1060.25</v>
      </c>
      <c r="D491" s="290">
        <v>1036.8333333333333</v>
      </c>
      <c r="E491" s="290">
        <v>1013.4166666666665</v>
      </c>
      <c r="F491" s="290">
        <v>966.58333333333326</v>
      </c>
      <c r="G491" s="290">
        <v>943.16666666666652</v>
      </c>
      <c r="H491" s="290">
        <v>1083.6666666666665</v>
      </c>
      <c r="I491" s="290">
        <v>1107.083333333333</v>
      </c>
      <c r="J491" s="290">
        <v>1153.9166666666665</v>
      </c>
      <c r="K491" s="290">
        <v>1060.25</v>
      </c>
      <c r="L491" s="290">
        <v>990</v>
      </c>
      <c r="M491" s="290">
        <v>0.36004000000000003</v>
      </c>
    </row>
    <row r="492" spans="1:13">
      <c r="A492" s="269">
        <v>482</v>
      </c>
      <c r="B492" s="246" t="s">
        <v>285</v>
      </c>
      <c r="C492" s="290">
        <v>170.5</v>
      </c>
      <c r="D492" s="290">
        <v>171.5</v>
      </c>
      <c r="E492" s="290">
        <v>169.1</v>
      </c>
      <c r="F492" s="290">
        <v>167.7</v>
      </c>
      <c r="G492" s="290">
        <v>165.29999999999998</v>
      </c>
      <c r="H492" s="290">
        <v>172.9</v>
      </c>
      <c r="I492" s="290">
        <v>175.29999999999998</v>
      </c>
      <c r="J492" s="290">
        <v>176.70000000000002</v>
      </c>
      <c r="K492" s="290">
        <v>173.9</v>
      </c>
      <c r="L492" s="290">
        <v>170.1</v>
      </c>
      <c r="M492" s="290">
        <v>1.1986699999999999</v>
      </c>
    </row>
    <row r="493" spans="1:13">
      <c r="A493" s="269">
        <v>483</v>
      </c>
      <c r="B493" s="246" t="s">
        <v>566</v>
      </c>
      <c r="C493" s="290">
        <v>964.35</v>
      </c>
      <c r="D493" s="290">
        <v>965.88333333333333</v>
      </c>
      <c r="E493" s="290">
        <v>956.11666666666667</v>
      </c>
      <c r="F493" s="290">
        <v>947.88333333333333</v>
      </c>
      <c r="G493" s="290">
        <v>938.11666666666667</v>
      </c>
      <c r="H493" s="290">
        <v>974.11666666666667</v>
      </c>
      <c r="I493" s="290">
        <v>983.88333333333333</v>
      </c>
      <c r="J493" s="290">
        <v>992.11666666666667</v>
      </c>
      <c r="K493" s="290">
        <v>975.65</v>
      </c>
      <c r="L493" s="290">
        <v>957.65</v>
      </c>
      <c r="M493" s="290">
        <v>0.39676</v>
      </c>
    </row>
    <row r="494" spans="1:13">
      <c r="A494" s="269">
        <v>484</v>
      </c>
      <c r="B494" s="246" t="s">
        <v>557</v>
      </c>
      <c r="C494" s="290">
        <v>213.9</v>
      </c>
      <c r="D494" s="290">
        <v>215.15</v>
      </c>
      <c r="E494" s="290">
        <v>210.75</v>
      </c>
      <c r="F494" s="290">
        <v>207.6</v>
      </c>
      <c r="G494" s="290">
        <v>203.2</v>
      </c>
      <c r="H494" s="290">
        <v>218.3</v>
      </c>
      <c r="I494" s="290">
        <v>222.70000000000005</v>
      </c>
      <c r="J494" s="290">
        <v>225.85000000000002</v>
      </c>
      <c r="K494" s="290">
        <v>219.55</v>
      </c>
      <c r="L494" s="290">
        <v>212</v>
      </c>
      <c r="M494" s="290">
        <v>2.05952</v>
      </c>
    </row>
    <row r="495" spans="1:13">
      <c r="A495" s="269">
        <v>485</v>
      </c>
      <c r="B495" s="246" t="s">
        <v>556</v>
      </c>
      <c r="C495" s="290">
        <v>1652.05</v>
      </c>
      <c r="D495" s="290">
        <v>1657.7666666666667</v>
      </c>
      <c r="E495" s="290">
        <v>1615.5833333333333</v>
      </c>
      <c r="F495" s="290">
        <v>1579.1166666666666</v>
      </c>
      <c r="G495" s="290">
        <v>1536.9333333333332</v>
      </c>
      <c r="H495" s="290">
        <v>1694.2333333333333</v>
      </c>
      <c r="I495" s="290">
        <v>1736.4166666666667</v>
      </c>
      <c r="J495" s="290">
        <v>1772.8833333333334</v>
      </c>
      <c r="K495" s="290">
        <v>1699.95</v>
      </c>
      <c r="L495" s="290">
        <v>1621.3</v>
      </c>
      <c r="M495" s="290">
        <v>8.9749999999999996E-2</v>
      </c>
    </row>
    <row r="496" spans="1:13">
      <c r="A496" s="269">
        <v>486</v>
      </c>
      <c r="B496" s="246" t="s">
        <v>200</v>
      </c>
      <c r="C496" s="290">
        <v>442.2</v>
      </c>
      <c r="D496" s="290">
        <v>450.11666666666662</v>
      </c>
      <c r="E496" s="290">
        <v>431.23333333333323</v>
      </c>
      <c r="F496" s="290">
        <v>420.26666666666659</v>
      </c>
      <c r="G496" s="290">
        <v>401.38333333333321</v>
      </c>
      <c r="H496" s="290">
        <v>461.08333333333326</v>
      </c>
      <c r="I496" s="290">
        <v>479.96666666666658</v>
      </c>
      <c r="J496" s="290">
        <v>490.93333333333328</v>
      </c>
      <c r="K496" s="290">
        <v>469</v>
      </c>
      <c r="L496" s="290">
        <v>439.15</v>
      </c>
      <c r="M496" s="290">
        <v>73.644970000000001</v>
      </c>
    </row>
    <row r="497" spans="1:13">
      <c r="A497" s="269">
        <v>487</v>
      </c>
      <c r="B497" s="246" t="s">
        <v>558</v>
      </c>
      <c r="C497" s="290">
        <v>159.4</v>
      </c>
      <c r="D497" s="290">
        <v>159.98333333333335</v>
      </c>
      <c r="E497" s="290">
        <v>156.41666666666669</v>
      </c>
      <c r="F497" s="290">
        <v>153.43333333333334</v>
      </c>
      <c r="G497" s="290">
        <v>149.86666666666667</v>
      </c>
      <c r="H497" s="290">
        <v>162.9666666666667</v>
      </c>
      <c r="I497" s="290">
        <v>166.53333333333336</v>
      </c>
      <c r="J497" s="290">
        <v>169.51666666666671</v>
      </c>
      <c r="K497" s="290">
        <v>163.55000000000001</v>
      </c>
      <c r="L497" s="290">
        <v>157</v>
      </c>
      <c r="M497" s="290">
        <v>0.41744999999999999</v>
      </c>
    </row>
    <row r="498" spans="1:13">
      <c r="A498" s="269">
        <v>488</v>
      </c>
      <c r="B498" s="246" t="s">
        <v>559</v>
      </c>
      <c r="C498" s="290">
        <v>2825.35</v>
      </c>
      <c r="D498" s="290">
        <v>2846.9833333333336</v>
      </c>
      <c r="E498" s="290">
        <v>2794.3166666666671</v>
      </c>
      <c r="F498" s="290">
        <v>2763.2833333333333</v>
      </c>
      <c r="G498" s="290">
        <v>2710.6166666666668</v>
      </c>
      <c r="H498" s="290">
        <v>2878.0166666666673</v>
      </c>
      <c r="I498" s="290">
        <v>2930.6833333333334</v>
      </c>
      <c r="J498" s="290">
        <v>2961.7166666666676</v>
      </c>
      <c r="K498" s="290">
        <v>2899.65</v>
      </c>
      <c r="L498" s="290">
        <v>2815.95</v>
      </c>
      <c r="M498" s="290">
        <v>9.783E-2</v>
      </c>
    </row>
    <row r="499" spans="1:13">
      <c r="A499" s="269">
        <v>489</v>
      </c>
      <c r="B499" s="246" t="s">
        <v>563</v>
      </c>
      <c r="C499" s="290">
        <v>637.70000000000005</v>
      </c>
      <c r="D499" s="290">
        <v>636.31666666666672</v>
      </c>
      <c r="E499" s="290">
        <v>627.68333333333339</v>
      </c>
      <c r="F499" s="290">
        <v>617.66666666666663</v>
      </c>
      <c r="G499" s="290">
        <v>609.0333333333333</v>
      </c>
      <c r="H499" s="290">
        <v>646.33333333333348</v>
      </c>
      <c r="I499" s="290">
        <v>654.96666666666692</v>
      </c>
      <c r="J499" s="290">
        <v>664.98333333333358</v>
      </c>
      <c r="K499" s="290">
        <v>644.95000000000005</v>
      </c>
      <c r="L499" s="290">
        <v>626.29999999999995</v>
      </c>
      <c r="M499" s="290">
        <v>8.2610000000000003E-2</v>
      </c>
    </row>
    <row r="500" spans="1:13">
      <c r="A500" s="269">
        <v>490</v>
      </c>
      <c r="B500" s="246" t="s">
        <v>560</v>
      </c>
      <c r="C500" s="290">
        <v>115.9</v>
      </c>
      <c r="D500" s="290">
        <v>112.8</v>
      </c>
      <c r="E500" s="290">
        <v>109.19999999999999</v>
      </c>
      <c r="F500" s="290">
        <v>102.49999999999999</v>
      </c>
      <c r="G500" s="290">
        <v>98.899999999999977</v>
      </c>
      <c r="H500" s="290">
        <v>119.5</v>
      </c>
      <c r="I500" s="290">
        <v>123.1</v>
      </c>
      <c r="J500" s="290">
        <v>129.80000000000001</v>
      </c>
      <c r="K500" s="290">
        <v>116.4</v>
      </c>
      <c r="L500" s="290">
        <v>106.1</v>
      </c>
      <c r="M500" s="290">
        <v>3.4294899999999999</v>
      </c>
    </row>
    <row r="501" spans="1:13">
      <c r="A501" s="269">
        <v>491</v>
      </c>
      <c r="B501" s="246" t="s">
        <v>567</v>
      </c>
      <c r="C501" s="290">
        <v>6212.45</v>
      </c>
      <c r="D501" s="290">
        <v>6204.0166666666673</v>
      </c>
      <c r="E501" s="290">
        <v>6178.0333333333347</v>
      </c>
      <c r="F501" s="290">
        <v>6143.6166666666677</v>
      </c>
      <c r="G501" s="290">
        <v>6117.633333333335</v>
      </c>
      <c r="H501" s="290">
        <v>6238.4333333333343</v>
      </c>
      <c r="I501" s="290">
        <v>6264.4166666666661</v>
      </c>
      <c r="J501" s="290">
        <v>6298.8333333333339</v>
      </c>
      <c r="K501" s="290">
        <v>6230</v>
      </c>
      <c r="L501" s="290">
        <v>6169.6</v>
      </c>
      <c r="M501" s="290">
        <v>9.0699999999999999E-3</v>
      </c>
    </row>
    <row r="502" spans="1:13">
      <c r="A502" s="269">
        <v>492</v>
      </c>
      <c r="B502" s="246" t="s">
        <v>568</v>
      </c>
      <c r="C502" s="290">
        <v>60.8</v>
      </c>
      <c r="D502" s="290">
        <v>60.616666666666667</v>
      </c>
      <c r="E502" s="290">
        <v>59.733333333333334</v>
      </c>
      <c r="F502" s="290">
        <v>58.666666666666664</v>
      </c>
      <c r="G502" s="290">
        <v>57.783333333333331</v>
      </c>
      <c r="H502" s="290">
        <v>61.683333333333337</v>
      </c>
      <c r="I502" s="290">
        <v>62.566666666666677</v>
      </c>
      <c r="J502" s="290">
        <v>63.63333333333334</v>
      </c>
      <c r="K502" s="290">
        <v>61.5</v>
      </c>
      <c r="L502" s="290">
        <v>59.55</v>
      </c>
      <c r="M502" s="290">
        <v>3.3780800000000002</v>
      </c>
    </row>
    <row r="503" spans="1:13">
      <c r="A503" s="269">
        <v>493</v>
      </c>
      <c r="B503" s="246" t="s">
        <v>569</v>
      </c>
      <c r="C503" s="290">
        <v>23.7</v>
      </c>
      <c r="D503" s="290">
        <v>24.033333333333331</v>
      </c>
      <c r="E503" s="290">
        <v>23.166666666666664</v>
      </c>
      <c r="F503" s="290">
        <v>22.633333333333333</v>
      </c>
      <c r="G503" s="290">
        <v>21.766666666666666</v>
      </c>
      <c r="H503" s="290">
        <v>24.566666666666663</v>
      </c>
      <c r="I503" s="290">
        <v>25.43333333333333</v>
      </c>
      <c r="J503" s="290">
        <v>25.966666666666661</v>
      </c>
      <c r="K503" s="290">
        <v>24.9</v>
      </c>
      <c r="L503" s="290">
        <v>23.5</v>
      </c>
      <c r="M503" s="290">
        <v>4.6490099999999996</v>
      </c>
    </row>
    <row r="504" spans="1:13">
      <c r="A504" s="269">
        <v>494</v>
      </c>
      <c r="B504" s="246" t="s">
        <v>2853</v>
      </c>
      <c r="C504" s="290">
        <v>286.05</v>
      </c>
      <c r="D504" s="290">
        <v>289.81666666666666</v>
      </c>
      <c r="E504" s="290">
        <v>281.23333333333335</v>
      </c>
      <c r="F504" s="290">
        <v>276.41666666666669</v>
      </c>
      <c r="G504" s="290">
        <v>267.83333333333337</v>
      </c>
      <c r="H504" s="290">
        <v>294.63333333333333</v>
      </c>
      <c r="I504" s="290">
        <v>303.2166666666667</v>
      </c>
      <c r="J504" s="290">
        <v>308.0333333333333</v>
      </c>
      <c r="K504" s="290">
        <v>298.39999999999998</v>
      </c>
      <c r="L504" s="290">
        <v>285</v>
      </c>
      <c r="M504" s="290">
        <v>0.82243999999999995</v>
      </c>
    </row>
    <row r="505" spans="1:13">
      <c r="A505" s="269">
        <v>495</v>
      </c>
      <c r="B505" s="246" t="s">
        <v>570</v>
      </c>
      <c r="C505" s="290">
        <v>1929.25</v>
      </c>
      <c r="D505" s="290">
        <v>1944.4333333333334</v>
      </c>
      <c r="E505" s="290">
        <v>1904.8666666666668</v>
      </c>
      <c r="F505" s="290">
        <v>1880.4833333333333</v>
      </c>
      <c r="G505" s="290">
        <v>1840.9166666666667</v>
      </c>
      <c r="H505" s="290">
        <v>1968.8166666666668</v>
      </c>
      <c r="I505" s="290">
        <v>2008.3833333333334</v>
      </c>
      <c r="J505" s="290">
        <v>2032.7666666666669</v>
      </c>
      <c r="K505" s="290">
        <v>1984</v>
      </c>
      <c r="L505" s="290">
        <v>1920.05</v>
      </c>
      <c r="M505" s="290">
        <v>0.19767999999999999</v>
      </c>
    </row>
    <row r="506" spans="1:13">
      <c r="A506" s="269">
        <v>496</v>
      </c>
      <c r="B506" s="246" t="s">
        <v>201</v>
      </c>
      <c r="C506" s="290">
        <v>184.1</v>
      </c>
      <c r="D506" s="290">
        <v>183.56666666666669</v>
      </c>
      <c r="E506" s="290">
        <v>181.73333333333338</v>
      </c>
      <c r="F506" s="290">
        <v>179.36666666666667</v>
      </c>
      <c r="G506" s="290">
        <v>177.53333333333336</v>
      </c>
      <c r="H506" s="290">
        <v>185.93333333333339</v>
      </c>
      <c r="I506" s="290">
        <v>187.76666666666671</v>
      </c>
      <c r="J506" s="290">
        <v>190.13333333333341</v>
      </c>
      <c r="K506" s="290">
        <v>185.4</v>
      </c>
      <c r="L506" s="290">
        <v>181.2</v>
      </c>
      <c r="M506" s="290">
        <v>57.010939999999998</v>
      </c>
    </row>
    <row r="507" spans="1:13">
      <c r="A507" s="269">
        <v>497</v>
      </c>
      <c r="B507" s="246" t="s">
        <v>571</v>
      </c>
      <c r="C507" s="290">
        <v>254.55</v>
      </c>
      <c r="D507" s="290">
        <v>255.6</v>
      </c>
      <c r="E507" s="290">
        <v>251.95</v>
      </c>
      <c r="F507" s="290">
        <v>249.35</v>
      </c>
      <c r="G507" s="290">
        <v>245.7</v>
      </c>
      <c r="H507" s="290">
        <v>258.2</v>
      </c>
      <c r="I507" s="290">
        <v>261.85000000000002</v>
      </c>
      <c r="J507" s="290">
        <v>264.45</v>
      </c>
      <c r="K507" s="290">
        <v>259.25</v>
      </c>
      <c r="L507" s="290">
        <v>253</v>
      </c>
      <c r="M507" s="290">
        <v>2.20017</v>
      </c>
    </row>
    <row r="508" spans="1:13">
      <c r="A508" s="269">
        <v>498</v>
      </c>
      <c r="B508" s="246" t="s">
        <v>202</v>
      </c>
      <c r="C508" s="290">
        <v>28.1</v>
      </c>
      <c r="D508" s="290">
        <v>28.400000000000002</v>
      </c>
      <c r="E508" s="290">
        <v>25.250000000000004</v>
      </c>
      <c r="F508" s="290">
        <v>22.400000000000002</v>
      </c>
      <c r="G508" s="290">
        <v>19.250000000000004</v>
      </c>
      <c r="H508" s="290">
        <v>31.250000000000004</v>
      </c>
      <c r="I508" s="290">
        <v>34.400000000000006</v>
      </c>
      <c r="J508" s="290">
        <v>37.25</v>
      </c>
      <c r="K508" s="290">
        <v>31.55</v>
      </c>
      <c r="L508" s="290">
        <v>25.55</v>
      </c>
      <c r="M508" s="290">
        <v>996.86585000000002</v>
      </c>
    </row>
    <row r="509" spans="1:13">
      <c r="A509" s="269">
        <v>499</v>
      </c>
      <c r="B509" s="246" t="s">
        <v>203</v>
      </c>
      <c r="C509" s="290">
        <v>147.35</v>
      </c>
      <c r="D509" s="290">
        <v>149.21666666666667</v>
      </c>
      <c r="E509" s="290">
        <v>144.23333333333335</v>
      </c>
      <c r="F509" s="290">
        <v>141.11666666666667</v>
      </c>
      <c r="G509" s="290">
        <v>136.13333333333335</v>
      </c>
      <c r="H509" s="290">
        <v>152.33333333333334</v>
      </c>
      <c r="I509" s="290">
        <v>157.31666666666663</v>
      </c>
      <c r="J509" s="290">
        <v>160.43333333333334</v>
      </c>
      <c r="K509" s="290">
        <v>154.19999999999999</v>
      </c>
      <c r="L509" s="290">
        <v>146.1</v>
      </c>
      <c r="M509" s="290">
        <v>81.453419999999994</v>
      </c>
    </row>
    <row r="510" spans="1:13">
      <c r="A510" s="269">
        <v>500</v>
      </c>
      <c r="B510" s="246" t="s">
        <v>572</v>
      </c>
      <c r="C510" s="290">
        <v>82.95</v>
      </c>
      <c r="D510" s="290">
        <v>82.416666666666671</v>
      </c>
      <c r="E510" s="290">
        <v>79.933333333333337</v>
      </c>
      <c r="F510" s="290">
        <v>76.916666666666671</v>
      </c>
      <c r="G510" s="290">
        <v>74.433333333333337</v>
      </c>
      <c r="H510" s="290">
        <v>85.433333333333337</v>
      </c>
      <c r="I510" s="290">
        <v>87.916666666666657</v>
      </c>
      <c r="J510" s="290">
        <v>90.933333333333337</v>
      </c>
      <c r="K510" s="290">
        <v>84.9</v>
      </c>
      <c r="L510" s="290">
        <v>79.400000000000006</v>
      </c>
      <c r="M510" s="290">
        <v>4.1812199999999997</v>
      </c>
    </row>
    <row r="511" spans="1:13">
      <c r="A511" s="269">
        <v>501</v>
      </c>
      <c r="B511" s="246" t="s">
        <v>573</v>
      </c>
      <c r="C511" s="290">
        <v>1294.05</v>
      </c>
      <c r="D511" s="290">
        <v>1301.3500000000001</v>
      </c>
      <c r="E511" s="290">
        <v>1282.7000000000003</v>
      </c>
      <c r="F511" s="290">
        <v>1271.3500000000001</v>
      </c>
      <c r="G511" s="290">
        <v>1252.7000000000003</v>
      </c>
      <c r="H511" s="290">
        <v>1312.7000000000003</v>
      </c>
      <c r="I511" s="290">
        <v>1331.3500000000004</v>
      </c>
      <c r="J511" s="290">
        <v>1342.7000000000003</v>
      </c>
      <c r="K511" s="290">
        <v>1320</v>
      </c>
      <c r="L511" s="290">
        <v>1290</v>
      </c>
      <c r="M511" s="290">
        <v>6.1780000000000002E-2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88"/>
      <c r="B5" s="488"/>
      <c r="C5" s="489"/>
      <c r="D5" s="489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90" t="s">
        <v>575</v>
      </c>
      <c r="C7" s="490"/>
      <c r="D7" s="263">
        <f>Main!B10</f>
        <v>43959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43958</v>
      </c>
      <c r="B10" s="268">
        <v>511463</v>
      </c>
      <c r="C10" s="269" t="s">
        <v>3671</v>
      </c>
      <c r="D10" s="269" t="s">
        <v>3672</v>
      </c>
      <c r="E10" s="269" t="s">
        <v>584</v>
      </c>
      <c r="F10" s="389">
        <v>60981</v>
      </c>
      <c r="G10" s="268">
        <v>14.49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43958</v>
      </c>
      <c r="B11" s="268">
        <v>511463</v>
      </c>
      <c r="C11" s="269" t="s">
        <v>3671</v>
      </c>
      <c r="D11" s="269" t="s">
        <v>3672</v>
      </c>
      <c r="E11" s="269" t="s">
        <v>585</v>
      </c>
      <c r="F11" s="389">
        <v>39579</v>
      </c>
      <c r="G11" s="268">
        <v>13.86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43958</v>
      </c>
      <c r="B12" s="268">
        <v>532406</v>
      </c>
      <c r="C12" s="269" t="s">
        <v>3684</v>
      </c>
      <c r="D12" s="269" t="s">
        <v>3685</v>
      </c>
      <c r="E12" s="269" t="s">
        <v>585</v>
      </c>
      <c r="F12" s="389">
        <v>37100</v>
      </c>
      <c r="G12" s="268">
        <v>193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43958</v>
      </c>
      <c r="B13" s="268">
        <v>532406</v>
      </c>
      <c r="C13" s="269" t="s">
        <v>3684</v>
      </c>
      <c r="D13" s="269" t="s">
        <v>3686</v>
      </c>
      <c r="E13" s="269" t="s">
        <v>584</v>
      </c>
      <c r="F13" s="389">
        <v>21700</v>
      </c>
      <c r="G13" s="268">
        <v>193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43958</v>
      </c>
      <c r="B14" s="268">
        <v>542934</v>
      </c>
      <c r="C14" s="269" t="s">
        <v>3687</v>
      </c>
      <c r="D14" s="269" t="s">
        <v>3688</v>
      </c>
      <c r="E14" s="269" t="s">
        <v>585</v>
      </c>
      <c r="F14" s="389">
        <v>96000</v>
      </c>
      <c r="G14" s="268">
        <v>38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43958</v>
      </c>
      <c r="B15" s="268">
        <v>542934</v>
      </c>
      <c r="C15" s="269" t="s">
        <v>3687</v>
      </c>
      <c r="D15" s="269" t="s">
        <v>3689</v>
      </c>
      <c r="E15" s="269" t="s">
        <v>584</v>
      </c>
      <c r="F15" s="389">
        <v>96000</v>
      </c>
      <c r="G15" s="268">
        <v>38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43958</v>
      </c>
      <c r="B16" s="268">
        <v>500111</v>
      </c>
      <c r="C16" s="269" t="s">
        <v>506</v>
      </c>
      <c r="D16" s="269" t="s">
        <v>3690</v>
      </c>
      <c r="E16" s="269" t="s">
        <v>584</v>
      </c>
      <c r="F16" s="389">
        <v>1800000</v>
      </c>
      <c r="G16" s="268">
        <v>9.8800000000000008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43958</v>
      </c>
      <c r="B17" s="268">
        <v>539026</v>
      </c>
      <c r="C17" s="269" t="s">
        <v>3691</v>
      </c>
      <c r="D17" s="269" t="s">
        <v>3692</v>
      </c>
      <c r="E17" s="269" t="s">
        <v>584</v>
      </c>
      <c r="F17" s="389">
        <v>20000</v>
      </c>
      <c r="G17" s="268">
        <v>43.66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43958</v>
      </c>
      <c r="B18" s="268">
        <v>531518</v>
      </c>
      <c r="C18" s="269" t="s">
        <v>2797</v>
      </c>
      <c r="D18" s="269" t="s">
        <v>3693</v>
      </c>
      <c r="E18" s="269" t="s">
        <v>584</v>
      </c>
      <c r="F18" s="389">
        <v>3000006</v>
      </c>
      <c r="G18" s="268">
        <v>2.99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43958</v>
      </c>
      <c r="B19" s="268">
        <v>531518</v>
      </c>
      <c r="C19" s="269" t="s">
        <v>2797</v>
      </c>
      <c r="D19" s="269" t="s">
        <v>3693</v>
      </c>
      <c r="E19" s="269" t="s">
        <v>585</v>
      </c>
      <c r="F19" s="389">
        <v>1481177</v>
      </c>
      <c r="G19" s="268">
        <v>2.99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43958</v>
      </c>
      <c r="B20" s="268" t="s">
        <v>2985</v>
      </c>
      <c r="C20" s="269" t="s">
        <v>3657</v>
      </c>
      <c r="D20" s="269" t="s">
        <v>3658</v>
      </c>
      <c r="E20" s="269" t="s">
        <v>584</v>
      </c>
      <c r="F20" s="389">
        <v>144476</v>
      </c>
      <c r="G20" s="268">
        <v>323.73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43958</v>
      </c>
      <c r="B21" s="268" t="s">
        <v>2945</v>
      </c>
      <c r="C21" s="269" t="s">
        <v>3694</v>
      </c>
      <c r="D21" s="269" t="s">
        <v>3695</v>
      </c>
      <c r="E21" s="269" t="s">
        <v>584</v>
      </c>
      <c r="F21" s="389">
        <v>148650</v>
      </c>
      <c r="G21" s="268">
        <v>63.47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43958</v>
      </c>
      <c r="B22" s="268" t="s">
        <v>3257</v>
      </c>
      <c r="C22" s="269" t="s">
        <v>3696</v>
      </c>
      <c r="D22" s="269" t="s">
        <v>3697</v>
      </c>
      <c r="E22" s="269" t="s">
        <v>584</v>
      </c>
      <c r="F22" s="389">
        <v>5373128</v>
      </c>
      <c r="G22" s="268">
        <v>0.34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43958</v>
      </c>
      <c r="B23" s="268" t="s">
        <v>117</v>
      </c>
      <c r="C23" s="269" t="s">
        <v>3698</v>
      </c>
      <c r="D23" s="269" t="s">
        <v>3699</v>
      </c>
      <c r="E23" s="269" t="s">
        <v>584</v>
      </c>
      <c r="F23" s="389">
        <v>12900000</v>
      </c>
      <c r="G23" s="268">
        <v>1902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43958</v>
      </c>
      <c r="B24" s="268" t="s">
        <v>169</v>
      </c>
      <c r="C24" s="269" t="s">
        <v>3662</v>
      </c>
      <c r="D24" s="269" t="s">
        <v>3660</v>
      </c>
      <c r="E24" s="269" t="s">
        <v>584</v>
      </c>
      <c r="F24" s="389">
        <v>4112239</v>
      </c>
      <c r="G24" s="268">
        <v>133.07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43958</v>
      </c>
      <c r="B25" s="268" t="s">
        <v>169</v>
      </c>
      <c r="C25" s="269" t="s">
        <v>3662</v>
      </c>
      <c r="D25" s="269" t="s">
        <v>3661</v>
      </c>
      <c r="E25" s="269" t="s">
        <v>584</v>
      </c>
      <c r="F25" s="389">
        <v>2825760</v>
      </c>
      <c r="G25" s="268">
        <v>133.04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43958</v>
      </c>
      <c r="B26" s="268" t="s">
        <v>522</v>
      </c>
      <c r="C26" s="269" t="s">
        <v>3700</v>
      </c>
      <c r="D26" s="269" t="s">
        <v>3701</v>
      </c>
      <c r="E26" s="269" t="s">
        <v>584</v>
      </c>
      <c r="F26" s="389">
        <v>552000</v>
      </c>
      <c r="G26" s="268">
        <v>180.26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43958</v>
      </c>
      <c r="B27" s="268" t="s">
        <v>2945</v>
      </c>
      <c r="C27" s="269" t="s">
        <v>3694</v>
      </c>
      <c r="D27" s="269" t="s">
        <v>3702</v>
      </c>
      <c r="E27" s="269" t="s">
        <v>585</v>
      </c>
      <c r="F27" s="389">
        <v>143805</v>
      </c>
      <c r="G27" s="268">
        <v>63.5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43958</v>
      </c>
      <c r="B28" s="268" t="s">
        <v>1323</v>
      </c>
      <c r="C28" s="269" t="s">
        <v>3703</v>
      </c>
      <c r="D28" s="269" t="s">
        <v>3704</v>
      </c>
      <c r="E28" s="269" t="s">
        <v>585</v>
      </c>
      <c r="F28" s="389">
        <v>550000</v>
      </c>
      <c r="G28" s="268">
        <v>12.37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43958</v>
      </c>
      <c r="B29" s="268" t="s">
        <v>117</v>
      </c>
      <c r="C29" s="269" t="s">
        <v>3698</v>
      </c>
      <c r="D29" s="269" t="s">
        <v>3705</v>
      </c>
      <c r="E29" s="269" t="s">
        <v>585</v>
      </c>
      <c r="F29" s="389">
        <v>26562782</v>
      </c>
      <c r="G29" s="268">
        <v>1902.74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43958</v>
      </c>
      <c r="B30" s="268" t="s">
        <v>117</v>
      </c>
      <c r="C30" s="269" t="s">
        <v>3698</v>
      </c>
      <c r="D30" s="269" t="s">
        <v>3706</v>
      </c>
      <c r="E30" s="269" t="s">
        <v>585</v>
      </c>
      <c r="F30" s="389">
        <v>18027899</v>
      </c>
      <c r="G30" s="268">
        <v>1913.8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43958</v>
      </c>
      <c r="B31" s="268" t="s">
        <v>117</v>
      </c>
      <c r="C31" s="269" t="s">
        <v>3698</v>
      </c>
      <c r="D31" s="269" t="s">
        <v>3705</v>
      </c>
      <c r="E31" s="269" t="s">
        <v>585</v>
      </c>
      <c r="F31" s="389">
        <v>26562782</v>
      </c>
      <c r="G31" s="268">
        <v>1904.26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43958</v>
      </c>
      <c r="B32" s="268" t="s">
        <v>117</v>
      </c>
      <c r="C32" s="269" t="s">
        <v>3698</v>
      </c>
      <c r="D32" s="269" t="s">
        <v>3706</v>
      </c>
      <c r="E32" s="269" t="s">
        <v>585</v>
      </c>
      <c r="F32" s="389">
        <v>18027900</v>
      </c>
      <c r="G32" s="268">
        <v>1903.8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43958</v>
      </c>
      <c r="B33" s="268" t="s">
        <v>117</v>
      </c>
      <c r="C33" s="269" t="s">
        <v>3698</v>
      </c>
      <c r="D33" s="269" t="s">
        <v>3705</v>
      </c>
      <c r="E33" s="269" t="s">
        <v>585</v>
      </c>
      <c r="F33" s="389">
        <v>26562782</v>
      </c>
      <c r="G33" s="268">
        <v>1902.18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43958</v>
      </c>
      <c r="B34" s="268" t="s">
        <v>117</v>
      </c>
      <c r="C34" s="269" t="s">
        <v>3698</v>
      </c>
      <c r="D34" s="269" t="s">
        <v>3706</v>
      </c>
      <c r="E34" s="269" t="s">
        <v>585</v>
      </c>
      <c r="F34" s="389">
        <v>18027899</v>
      </c>
      <c r="G34" s="268">
        <v>1906.4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43958</v>
      </c>
      <c r="B35" s="268" t="s">
        <v>133</v>
      </c>
      <c r="C35" s="269" t="s">
        <v>3659</v>
      </c>
      <c r="D35" s="269" t="s">
        <v>3707</v>
      </c>
      <c r="E35" s="269" t="s">
        <v>585</v>
      </c>
      <c r="F35" s="389">
        <v>324863</v>
      </c>
      <c r="G35" s="268">
        <v>339.85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43958</v>
      </c>
      <c r="B36" s="268" t="s">
        <v>169</v>
      </c>
      <c r="C36" s="269" t="s">
        <v>3662</v>
      </c>
      <c r="D36" s="269" t="s">
        <v>3660</v>
      </c>
      <c r="E36" s="269" t="s">
        <v>585</v>
      </c>
      <c r="F36" s="389">
        <v>3898200</v>
      </c>
      <c r="G36" s="268">
        <v>133.18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43958</v>
      </c>
      <c r="B37" s="268" t="s">
        <v>169</v>
      </c>
      <c r="C37" s="269" t="s">
        <v>3662</v>
      </c>
      <c r="D37" s="269" t="s">
        <v>3661</v>
      </c>
      <c r="E37" s="269" t="s">
        <v>585</v>
      </c>
      <c r="F37" s="389">
        <v>2825760</v>
      </c>
      <c r="G37" s="268">
        <v>133.12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43958</v>
      </c>
      <c r="B38" s="268" t="s">
        <v>506</v>
      </c>
      <c r="C38" s="269" t="s">
        <v>3708</v>
      </c>
      <c r="D38" s="269" t="s">
        <v>3709</v>
      </c>
      <c r="E38" s="269" t="s">
        <v>585</v>
      </c>
      <c r="F38" s="389">
        <v>1792337</v>
      </c>
      <c r="G38" s="268">
        <v>9.51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0"/>
  <sheetViews>
    <sheetView zoomScale="85" zoomScaleNormal="85" workbookViewId="0">
      <selection activeCell="J41" sqref="J4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2">
        <v>1</v>
      </c>
      <c r="B10" s="434">
        <v>43938</v>
      </c>
      <c r="C10" s="463"/>
      <c r="D10" s="391" t="s">
        <v>144</v>
      </c>
      <c r="E10" s="399" t="s">
        <v>602</v>
      </c>
      <c r="F10" s="399">
        <v>547</v>
      </c>
      <c r="G10" s="464">
        <v>515</v>
      </c>
      <c r="H10" s="464">
        <v>510</v>
      </c>
      <c r="I10" s="399" t="s">
        <v>3631</v>
      </c>
      <c r="J10" s="392" t="s">
        <v>3652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7">
        <v>43956</v>
      </c>
      <c r="O10" s="437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2">
        <v>2</v>
      </c>
      <c r="B11" s="434">
        <v>43938</v>
      </c>
      <c r="C11" s="463"/>
      <c r="D11" s="391" t="s">
        <v>173</v>
      </c>
      <c r="E11" s="399" t="s">
        <v>602</v>
      </c>
      <c r="F11" s="399">
        <v>190</v>
      </c>
      <c r="G11" s="464">
        <v>177</v>
      </c>
      <c r="H11" s="464">
        <v>176.5</v>
      </c>
      <c r="I11" s="399" t="s">
        <v>3632</v>
      </c>
      <c r="J11" s="392" t="s">
        <v>3653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7">
        <v>43956</v>
      </c>
      <c r="O11" s="437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7" customFormat="1" ht="14.25">
      <c r="A12" s="396">
        <v>3</v>
      </c>
      <c r="B12" s="460">
        <v>43951</v>
      </c>
      <c r="C12" s="449"/>
      <c r="D12" s="380" t="s">
        <v>95</v>
      </c>
      <c r="E12" s="451" t="s">
        <v>602</v>
      </c>
      <c r="F12" s="451" t="s">
        <v>3635</v>
      </c>
      <c r="G12" s="431">
        <v>3780</v>
      </c>
      <c r="H12" s="451"/>
      <c r="I12" s="430">
        <v>4400</v>
      </c>
      <c r="J12" s="453" t="s">
        <v>603</v>
      </c>
      <c r="K12" s="453"/>
      <c r="L12" s="454"/>
      <c r="M12" s="453"/>
      <c r="N12" s="455"/>
      <c r="O12" s="456"/>
      <c r="Q12" s="458"/>
      <c r="R12" s="459" t="s">
        <v>3188</v>
      </c>
      <c r="S12" s="458"/>
      <c r="T12" s="458"/>
      <c r="U12" s="458"/>
      <c r="V12" s="458"/>
      <c r="W12" s="458"/>
      <c r="X12" s="458"/>
      <c r="Y12" s="458"/>
      <c r="Z12" s="458"/>
      <c r="AA12" s="458"/>
      <c r="AB12" s="458"/>
    </row>
    <row r="13" spans="1:28" s="457" customFormat="1" ht="14.25">
      <c r="A13" s="465">
        <v>4</v>
      </c>
      <c r="B13" s="433">
        <v>43955</v>
      </c>
      <c r="C13" s="466"/>
      <c r="D13" s="394" t="s">
        <v>3641</v>
      </c>
      <c r="E13" s="400" t="s">
        <v>602</v>
      </c>
      <c r="F13" s="400">
        <v>310</v>
      </c>
      <c r="G13" s="461">
        <v>290</v>
      </c>
      <c r="H13" s="461">
        <v>321.5</v>
      </c>
      <c r="I13" s="400">
        <v>350</v>
      </c>
      <c r="J13" s="65" t="s">
        <v>3710</v>
      </c>
      <c r="K13" s="65">
        <f>H13-F13</f>
        <v>11.5</v>
      </c>
      <c r="L13" s="395">
        <f t="shared" ref="L13" si="2">K13/F13</f>
        <v>3.7096774193548385E-2</v>
      </c>
      <c r="M13" s="65" t="s">
        <v>601</v>
      </c>
      <c r="N13" s="438">
        <v>43957</v>
      </c>
      <c r="O13" s="65"/>
      <c r="Q13" s="458"/>
      <c r="R13" s="459" t="s">
        <v>3188</v>
      </c>
      <c r="S13" s="458"/>
      <c r="T13" s="458"/>
      <c r="U13" s="458"/>
      <c r="V13" s="458"/>
      <c r="W13" s="458"/>
      <c r="X13" s="458"/>
      <c r="Y13" s="458"/>
      <c r="Z13" s="458"/>
      <c r="AA13" s="458"/>
      <c r="AB13" s="458"/>
    </row>
    <row r="14" spans="1:28" s="457" customFormat="1" ht="14.25">
      <c r="A14" s="396">
        <v>5</v>
      </c>
      <c r="B14" s="427">
        <v>43956</v>
      </c>
      <c r="C14" s="449"/>
      <c r="D14" s="380" t="s">
        <v>238</v>
      </c>
      <c r="E14" s="451" t="s">
        <v>602</v>
      </c>
      <c r="F14" s="451" t="s">
        <v>3648</v>
      </c>
      <c r="G14" s="431">
        <v>200</v>
      </c>
      <c r="H14" s="451"/>
      <c r="I14" s="430" t="s">
        <v>3649</v>
      </c>
      <c r="J14" s="453" t="s">
        <v>603</v>
      </c>
      <c r="K14" s="453"/>
      <c r="L14" s="454"/>
      <c r="M14" s="453"/>
      <c r="N14" s="455"/>
      <c r="O14" s="456"/>
      <c r="Q14" s="458"/>
      <c r="R14" s="459" t="s">
        <v>3188</v>
      </c>
      <c r="S14" s="458"/>
      <c r="T14" s="458"/>
      <c r="U14" s="458"/>
      <c r="V14" s="458"/>
      <c r="W14" s="458"/>
      <c r="X14" s="458"/>
      <c r="Y14" s="458"/>
      <c r="Z14" s="458"/>
      <c r="AA14" s="458"/>
      <c r="AB14" s="458"/>
    </row>
    <row r="15" spans="1:28" s="457" customFormat="1" ht="14.25">
      <c r="A15" s="462">
        <v>6</v>
      </c>
      <c r="B15" s="434">
        <v>43956</v>
      </c>
      <c r="C15" s="463"/>
      <c r="D15" s="391" t="s">
        <v>200</v>
      </c>
      <c r="E15" s="399" t="s">
        <v>602</v>
      </c>
      <c r="F15" s="399">
        <v>470</v>
      </c>
      <c r="G15" s="464">
        <v>444</v>
      </c>
      <c r="H15" s="464">
        <v>444</v>
      </c>
      <c r="I15" s="399" t="s">
        <v>3650</v>
      </c>
      <c r="J15" s="392" t="s">
        <v>3651</v>
      </c>
      <c r="K15" s="392">
        <f t="shared" ref="K15" si="3">H15-F15</f>
        <v>-26</v>
      </c>
      <c r="L15" s="393">
        <f t="shared" ref="L15:L16" si="4">K15/F15</f>
        <v>-5.5319148936170209E-2</v>
      </c>
      <c r="M15" s="392" t="s">
        <v>665</v>
      </c>
      <c r="N15" s="474">
        <v>43956</v>
      </c>
      <c r="O15" s="437"/>
      <c r="Q15" s="458"/>
      <c r="R15" s="459" t="s">
        <v>604</v>
      </c>
      <c r="S15" s="458"/>
      <c r="T15" s="458"/>
      <c r="U15" s="458"/>
      <c r="V15" s="458"/>
      <c r="W15" s="458"/>
      <c r="X15" s="458"/>
      <c r="Y15" s="458"/>
      <c r="Z15" s="458"/>
      <c r="AA15" s="458"/>
      <c r="AB15" s="458"/>
    </row>
    <row r="16" spans="1:28" s="457" customFormat="1" ht="14.25">
      <c r="A16" s="465">
        <v>7</v>
      </c>
      <c r="B16" s="433">
        <v>43956</v>
      </c>
      <c r="C16" s="466"/>
      <c r="D16" s="394" t="s">
        <v>389</v>
      </c>
      <c r="E16" s="400" t="s">
        <v>602</v>
      </c>
      <c r="F16" s="400">
        <v>138.5</v>
      </c>
      <c r="G16" s="461">
        <v>130.5</v>
      </c>
      <c r="H16" s="461">
        <v>146.5</v>
      </c>
      <c r="I16" s="400" t="s">
        <v>3654</v>
      </c>
      <c r="J16" s="65" t="s">
        <v>3664</v>
      </c>
      <c r="K16" s="65">
        <f>H16-F16</f>
        <v>8</v>
      </c>
      <c r="L16" s="395">
        <f t="shared" si="4"/>
        <v>5.7761732851985562E-2</v>
      </c>
      <c r="M16" s="65" t="s">
        <v>601</v>
      </c>
      <c r="N16" s="438">
        <v>43957</v>
      </c>
      <c r="O16" s="65"/>
      <c r="Q16" s="458"/>
      <c r="R16" s="459" t="s">
        <v>3188</v>
      </c>
      <c r="S16" s="458"/>
      <c r="T16" s="458"/>
      <c r="U16" s="458"/>
      <c r="V16" s="458"/>
      <c r="W16" s="458"/>
      <c r="X16" s="458"/>
      <c r="Y16" s="458"/>
      <c r="Z16" s="458"/>
      <c r="AA16" s="458"/>
      <c r="AB16" s="458"/>
    </row>
    <row r="17" spans="1:38" s="457" customFormat="1" ht="14.25">
      <c r="A17" s="396">
        <v>8</v>
      </c>
      <c r="B17" s="427">
        <v>43956</v>
      </c>
      <c r="C17" s="449"/>
      <c r="D17" s="450" t="s">
        <v>119</v>
      </c>
      <c r="E17" s="451" t="s">
        <v>602</v>
      </c>
      <c r="F17" s="451" t="s">
        <v>3655</v>
      </c>
      <c r="G17" s="452">
        <v>315</v>
      </c>
      <c r="H17" s="451"/>
      <c r="I17" s="430" t="s">
        <v>3656</v>
      </c>
      <c r="J17" s="453" t="s">
        <v>603</v>
      </c>
      <c r="K17" s="453"/>
      <c r="L17" s="454"/>
      <c r="M17" s="453"/>
      <c r="N17" s="455"/>
      <c r="O17" s="456"/>
      <c r="Q17" s="458"/>
      <c r="R17" s="459" t="s">
        <v>604</v>
      </c>
      <c r="S17" s="458"/>
      <c r="T17" s="458"/>
      <c r="U17" s="458"/>
      <c r="V17" s="458"/>
      <c r="W17" s="458"/>
      <c r="X17" s="458"/>
      <c r="Y17" s="458"/>
      <c r="Z17" s="458"/>
      <c r="AA17" s="458"/>
      <c r="AB17" s="458"/>
    </row>
    <row r="18" spans="1:38" s="457" customFormat="1" ht="14.25">
      <c r="A18" s="465">
        <v>9</v>
      </c>
      <c r="B18" s="433">
        <v>43957</v>
      </c>
      <c r="C18" s="466"/>
      <c r="D18" s="394" t="s">
        <v>110</v>
      </c>
      <c r="E18" s="400" t="s">
        <v>602</v>
      </c>
      <c r="F18" s="400">
        <v>1690</v>
      </c>
      <c r="G18" s="461">
        <v>1550</v>
      </c>
      <c r="H18" s="461">
        <v>1750</v>
      </c>
      <c r="I18" s="400" t="s">
        <v>3663</v>
      </c>
      <c r="J18" s="65" t="s">
        <v>3149</v>
      </c>
      <c r="K18" s="65">
        <f>H18-F18</f>
        <v>60</v>
      </c>
      <c r="L18" s="395">
        <f t="shared" ref="L18" si="5">K18/F18</f>
        <v>3.5502958579881658E-2</v>
      </c>
      <c r="M18" s="65" t="s">
        <v>601</v>
      </c>
      <c r="N18" s="473">
        <v>43957</v>
      </c>
      <c r="O18" s="65"/>
      <c r="Q18" s="458"/>
      <c r="R18" s="459" t="s">
        <v>604</v>
      </c>
      <c r="S18" s="458"/>
      <c r="T18" s="458"/>
      <c r="U18" s="458"/>
      <c r="V18" s="458"/>
      <c r="W18" s="458"/>
      <c r="X18" s="458"/>
      <c r="Y18" s="458"/>
      <c r="Z18" s="458"/>
      <c r="AA18" s="458"/>
      <c r="AB18" s="458"/>
    </row>
    <row r="19" spans="1:38" s="457" customFormat="1" ht="14.25">
      <c r="A19" s="396">
        <v>10</v>
      </c>
      <c r="B19" s="427">
        <v>43957</v>
      </c>
      <c r="C19" s="449"/>
      <c r="D19" s="450" t="s">
        <v>188</v>
      </c>
      <c r="E19" s="451" t="s">
        <v>602</v>
      </c>
      <c r="F19" s="451" t="s">
        <v>3667</v>
      </c>
      <c r="G19" s="476">
        <v>1780</v>
      </c>
      <c r="H19" s="451"/>
      <c r="I19" s="430" t="s">
        <v>3668</v>
      </c>
      <c r="J19" s="453" t="s">
        <v>603</v>
      </c>
      <c r="K19" s="453"/>
      <c r="L19" s="454"/>
      <c r="M19" s="453"/>
      <c r="N19" s="455"/>
      <c r="O19" s="456"/>
      <c r="Q19" s="458"/>
      <c r="R19" s="459" t="s">
        <v>604</v>
      </c>
      <c r="S19" s="458"/>
      <c r="T19" s="458"/>
      <c r="U19" s="458"/>
      <c r="V19" s="458"/>
      <c r="W19" s="458"/>
      <c r="X19" s="458"/>
      <c r="Y19" s="458"/>
      <c r="Z19" s="458"/>
      <c r="AA19" s="458"/>
      <c r="AB19" s="458"/>
    </row>
    <row r="20" spans="1:38" s="457" customFormat="1" ht="14.25">
      <c r="A20" s="396">
        <v>11</v>
      </c>
      <c r="B20" s="427">
        <v>43957</v>
      </c>
      <c r="C20" s="449"/>
      <c r="D20" s="450" t="s">
        <v>110</v>
      </c>
      <c r="E20" s="451" t="s">
        <v>602</v>
      </c>
      <c r="F20" s="451" t="s">
        <v>3665</v>
      </c>
      <c r="G20" s="476">
        <v>1580</v>
      </c>
      <c r="H20" s="451"/>
      <c r="I20" s="430" t="s">
        <v>3666</v>
      </c>
      <c r="J20" s="453" t="s">
        <v>603</v>
      </c>
      <c r="K20" s="453"/>
      <c r="L20" s="454"/>
      <c r="M20" s="453"/>
      <c r="N20" s="455"/>
      <c r="O20" s="456"/>
      <c r="Q20" s="458"/>
      <c r="R20" s="459" t="s">
        <v>604</v>
      </c>
      <c r="S20" s="458"/>
      <c r="T20" s="458"/>
      <c r="U20" s="458"/>
      <c r="V20" s="458"/>
      <c r="W20" s="458"/>
      <c r="X20" s="458"/>
      <c r="Y20" s="458"/>
      <c r="Z20" s="458"/>
      <c r="AA20" s="458"/>
      <c r="AB20" s="458"/>
    </row>
    <row r="21" spans="1:38" s="457" customFormat="1" ht="14.25">
      <c r="A21" s="396">
        <v>12</v>
      </c>
      <c r="B21" s="427">
        <v>43957</v>
      </c>
      <c r="C21" s="449"/>
      <c r="D21" s="450" t="s">
        <v>137</v>
      </c>
      <c r="E21" s="451" t="s">
        <v>602</v>
      </c>
      <c r="F21" s="451" t="s">
        <v>3669</v>
      </c>
      <c r="G21" s="476">
        <v>780</v>
      </c>
      <c r="H21" s="451"/>
      <c r="I21" s="430" t="s">
        <v>3670</v>
      </c>
      <c r="J21" s="453" t="s">
        <v>603</v>
      </c>
      <c r="K21" s="453"/>
      <c r="L21" s="454"/>
      <c r="M21" s="453"/>
      <c r="N21" s="455"/>
      <c r="O21" s="456"/>
      <c r="Q21" s="458"/>
      <c r="R21" s="459" t="s">
        <v>3188</v>
      </c>
      <c r="S21" s="458"/>
      <c r="T21" s="458"/>
      <c r="U21" s="458"/>
      <c r="V21" s="458"/>
      <c r="W21" s="458"/>
      <c r="X21" s="458"/>
      <c r="Y21" s="458"/>
      <c r="Z21" s="458"/>
      <c r="AA21" s="458"/>
      <c r="AB21" s="458"/>
    </row>
    <row r="22" spans="1:38" s="457" customFormat="1" ht="14.25">
      <c r="A22" s="396">
        <v>13</v>
      </c>
      <c r="B22" s="427">
        <v>43958</v>
      </c>
      <c r="C22" s="449"/>
      <c r="D22" s="450" t="s">
        <v>117</v>
      </c>
      <c r="E22" s="451" t="s">
        <v>602</v>
      </c>
      <c r="F22" s="451" t="s">
        <v>3673</v>
      </c>
      <c r="G22" s="476">
        <v>1790</v>
      </c>
      <c r="H22" s="451"/>
      <c r="I22" s="430" t="s">
        <v>3674</v>
      </c>
      <c r="J22" s="453" t="s">
        <v>603</v>
      </c>
      <c r="K22" s="453"/>
      <c r="L22" s="454"/>
      <c r="M22" s="453"/>
      <c r="N22" s="455"/>
      <c r="O22" s="456"/>
      <c r="Q22" s="458"/>
      <c r="R22" s="459" t="s">
        <v>604</v>
      </c>
      <c r="S22" s="458"/>
      <c r="T22" s="458"/>
      <c r="U22" s="458"/>
      <c r="V22" s="458"/>
      <c r="W22" s="458"/>
      <c r="X22" s="458"/>
      <c r="Y22" s="458"/>
      <c r="Z22" s="458"/>
      <c r="AA22" s="458"/>
      <c r="AB22" s="458"/>
    </row>
    <row r="23" spans="1:38" s="457" customFormat="1" ht="14.25">
      <c r="A23" s="396">
        <v>14</v>
      </c>
      <c r="B23" s="427">
        <v>43958</v>
      </c>
      <c r="C23" s="449"/>
      <c r="D23" s="450" t="s">
        <v>76</v>
      </c>
      <c r="E23" s="451" t="s">
        <v>602</v>
      </c>
      <c r="F23" s="451" t="s">
        <v>3675</v>
      </c>
      <c r="G23" s="476">
        <v>2690</v>
      </c>
      <c r="H23" s="451"/>
      <c r="I23" s="430" t="s">
        <v>3676</v>
      </c>
      <c r="J23" s="453" t="s">
        <v>603</v>
      </c>
      <c r="K23" s="453"/>
      <c r="L23" s="454"/>
      <c r="M23" s="453"/>
      <c r="N23" s="455"/>
      <c r="O23" s="456"/>
      <c r="Q23" s="458"/>
      <c r="R23" s="459" t="s">
        <v>604</v>
      </c>
      <c r="S23" s="458"/>
      <c r="T23" s="458"/>
      <c r="U23" s="458"/>
      <c r="V23" s="458"/>
      <c r="W23" s="458"/>
      <c r="X23" s="458"/>
      <c r="Y23" s="458"/>
      <c r="Z23" s="458"/>
      <c r="AA23" s="458"/>
      <c r="AB23" s="458"/>
    </row>
    <row r="24" spans="1:38" s="457" customFormat="1" ht="14.25">
      <c r="A24" s="396"/>
      <c r="B24" s="427"/>
      <c r="C24" s="449"/>
      <c r="D24" s="450"/>
      <c r="E24" s="451"/>
      <c r="F24" s="451"/>
      <c r="G24" s="452"/>
      <c r="H24" s="451"/>
      <c r="I24" s="430"/>
      <c r="J24" s="453"/>
      <c r="K24" s="453"/>
      <c r="L24" s="454"/>
      <c r="M24" s="453"/>
      <c r="N24" s="455"/>
      <c r="O24" s="456"/>
      <c r="Q24" s="458"/>
      <c r="R24" s="459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</row>
    <row r="25" spans="1:38" s="457" customFormat="1" ht="14.25">
      <c r="A25" s="396"/>
      <c r="B25" s="460"/>
      <c r="C25" s="449"/>
      <c r="D25" s="450"/>
      <c r="E25" s="451"/>
      <c r="F25" s="451"/>
      <c r="G25" s="452"/>
      <c r="H25" s="451"/>
      <c r="I25" s="430"/>
      <c r="J25" s="453"/>
      <c r="K25" s="453"/>
      <c r="L25" s="454"/>
      <c r="M25" s="453"/>
      <c r="N25" s="455"/>
      <c r="O25" s="456"/>
      <c r="Q25" s="458"/>
      <c r="R25" s="459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</row>
    <row r="26" spans="1:38" s="5" customFormat="1" ht="14.25">
      <c r="A26" s="396"/>
      <c r="B26" s="427"/>
      <c r="C26" s="428"/>
      <c r="D26" s="406"/>
      <c r="E26" s="429"/>
      <c r="F26" s="430"/>
      <c r="G26" s="431"/>
      <c r="H26" s="431"/>
      <c r="I26" s="430"/>
      <c r="J26" s="378"/>
      <c r="K26" s="378"/>
      <c r="L26" s="383"/>
      <c r="M26" s="378"/>
      <c r="N26" s="404"/>
      <c r="O26" s="390"/>
      <c r="Q26" s="64"/>
      <c r="R26" s="342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605</v>
      </c>
      <c r="B27" s="24"/>
      <c r="C27" s="25"/>
      <c r="D27" s="26"/>
      <c r="E27" s="27"/>
      <c r="F27" s="28"/>
      <c r="G27" s="28"/>
      <c r="H27" s="28"/>
      <c r="I27" s="28"/>
      <c r="J27" s="66"/>
      <c r="K27" s="28"/>
      <c r="L27" s="28"/>
      <c r="M27" s="38"/>
      <c r="N27" s="66"/>
      <c r="O27" s="67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606</v>
      </c>
      <c r="B28" s="23"/>
      <c r="C28" s="23"/>
      <c r="D28" s="23"/>
      <c r="F28" s="30" t="s">
        <v>607</v>
      </c>
      <c r="G28" s="17"/>
      <c r="H28" s="31"/>
      <c r="I28" s="36"/>
      <c r="J28" s="68"/>
      <c r="K28" s="69"/>
      <c r="L28" s="70"/>
      <c r="M28" s="70"/>
      <c r="N28" s="16"/>
      <c r="O28" s="71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608</v>
      </c>
      <c r="B29" s="23"/>
      <c r="C29" s="23"/>
      <c r="D29" s="23"/>
      <c r="E29" s="32"/>
      <c r="F29" s="30" t="s">
        <v>609</v>
      </c>
      <c r="G29" s="17"/>
      <c r="H29" s="31"/>
      <c r="I29" s="36"/>
      <c r="J29" s="68"/>
      <c r="K29" s="69"/>
      <c r="L29" s="70"/>
      <c r="M29" s="70"/>
      <c r="N29" s="16"/>
      <c r="O29" s="71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2"/>
      <c r="K30" s="69"/>
      <c r="L30" s="70"/>
      <c r="M30" s="17"/>
      <c r="N30" s="73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610</v>
      </c>
      <c r="C31" s="33"/>
      <c r="D31" s="33"/>
      <c r="E31" s="33"/>
      <c r="F31" s="34"/>
      <c r="G31" s="32"/>
      <c r="H31" s="32"/>
      <c r="I31" s="74"/>
      <c r="J31" s="75"/>
      <c r="K31" s="76"/>
      <c r="L31" s="12"/>
      <c r="M31" s="12"/>
      <c r="N31" s="11"/>
      <c r="O31" s="53"/>
      <c r="R31" s="83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576</v>
      </c>
      <c r="C32" s="21"/>
      <c r="D32" s="22" t="s">
        <v>589</v>
      </c>
      <c r="E32" s="21" t="s">
        <v>590</v>
      </c>
      <c r="F32" s="21" t="s">
        <v>591</v>
      </c>
      <c r="G32" s="21" t="s">
        <v>611</v>
      </c>
      <c r="H32" s="21" t="s">
        <v>593</v>
      </c>
      <c r="I32" s="21" t="s">
        <v>594</v>
      </c>
      <c r="J32" s="77" t="s">
        <v>595</v>
      </c>
      <c r="K32" s="62" t="s">
        <v>612</v>
      </c>
      <c r="L32" s="63" t="s">
        <v>597</v>
      </c>
      <c r="M32" s="78" t="s">
        <v>613</v>
      </c>
      <c r="N32" s="21" t="s">
        <v>614</v>
      </c>
      <c r="O32" s="21" t="s">
        <v>598</v>
      </c>
      <c r="P32" s="79" t="s">
        <v>599</v>
      </c>
      <c r="Q32" s="40"/>
      <c r="R32" s="38"/>
      <c r="S32" s="38"/>
      <c r="T32" s="38"/>
    </row>
    <row r="33" spans="1:34" s="422" customFormat="1" ht="15" customHeight="1">
      <c r="A33" s="462">
        <v>1</v>
      </c>
      <c r="B33" s="434">
        <v>43949</v>
      </c>
      <c r="C33" s="463"/>
      <c r="D33" s="391" t="s">
        <v>86</v>
      </c>
      <c r="E33" s="399" t="s">
        <v>602</v>
      </c>
      <c r="F33" s="399">
        <v>1487.5</v>
      </c>
      <c r="G33" s="464">
        <v>1440</v>
      </c>
      <c r="H33" s="464">
        <v>1435</v>
      </c>
      <c r="I33" s="399" t="s">
        <v>3592</v>
      </c>
      <c r="J33" s="392" t="s">
        <v>3644</v>
      </c>
      <c r="K33" s="392">
        <f t="shared" ref="K33" si="6">H33-F33</f>
        <v>-52.5</v>
      </c>
      <c r="L33" s="393">
        <f t="shared" ref="L33:L34" si="7">K33/F33</f>
        <v>-3.5294117647058823E-2</v>
      </c>
      <c r="M33" s="437"/>
      <c r="N33" s="437"/>
      <c r="O33" s="392" t="s">
        <v>665</v>
      </c>
      <c r="P33" s="437">
        <v>43955</v>
      </c>
      <c r="Q33" s="7"/>
      <c r="R33" s="345" t="s">
        <v>3188</v>
      </c>
      <c r="S33" s="448"/>
      <c r="T33" s="448"/>
      <c r="U33" s="448"/>
      <c r="V33" s="448"/>
      <c r="W33" s="448"/>
      <c r="X33" s="448"/>
      <c r="Y33" s="448"/>
      <c r="Z33" s="448"/>
      <c r="AA33" s="448"/>
    </row>
    <row r="34" spans="1:34" s="422" customFormat="1" ht="15" customHeight="1">
      <c r="A34" s="465">
        <v>2</v>
      </c>
      <c r="B34" s="433">
        <v>43949</v>
      </c>
      <c r="C34" s="466"/>
      <c r="D34" s="394" t="s">
        <v>3633</v>
      </c>
      <c r="E34" s="400" t="s">
        <v>602</v>
      </c>
      <c r="F34" s="400">
        <v>327</v>
      </c>
      <c r="G34" s="461">
        <v>315</v>
      </c>
      <c r="H34" s="461">
        <v>334</v>
      </c>
      <c r="I34" s="400">
        <v>350</v>
      </c>
      <c r="J34" s="65" t="s">
        <v>3611</v>
      </c>
      <c r="K34" s="65">
        <f>H34-F34</f>
        <v>7</v>
      </c>
      <c r="L34" s="395">
        <f t="shared" si="7"/>
        <v>2.1406727828746176E-2</v>
      </c>
      <c r="M34" s="461"/>
      <c r="N34" s="65"/>
      <c r="O34" s="65" t="s">
        <v>601</v>
      </c>
      <c r="P34" s="438">
        <v>43955</v>
      </c>
      <c r="Q34" s="7"/>
      <c r="R34" s="345" t="s">
        <v>3188</v>
      </c>
      <c r="S34" s="448"/>
      <c r="T34" s="448"/>
      <c r="U34" s="448"/>
      <c r="V34" s="448"/>
      <c r="W34" s="448"/>
      <c r="X34" s="448"/>
      <c r="Y34" s="448"/>
      <c r="Z34" s="448"/>
      <c r="AA34" s="448"/>
    </row>
    <row r="35" spans="1:34" s="422" customFormat="1" ht="15" customHeight="1">
      <c r="A35" s="462">
        <v>3</v>
      </c>
      <c r="B35" s="434">
        <v>43951</v>
      </c>
      <c r="C35" s="463"/>
      <c r="D35" s="391" t="s">
        <v>67</v>
      </c>
      <c r="E35" s="399" t="s">
        <v>602</v>
      </c>
      <c r="F35" s="399">
        <v>510.5</v>
      </c>
      <c r="G35" s="464">
        <v>493</v>
      </c>
      <c r="H35" s="464">
        <v>491</v>
      </c>
      <c r="I35" s="399" t="s">
        <v>3634</v>
      </c>
      <c r="J35" s="392" t="s">
        <v>3638</v>
      </c>
      <c r="K35" s="392">
        <f t="shared" ref="K35" si="8">H35-F35</f>
        <v>-19.5</v>
      </c>
      <c r="L35" s="393">
        <f t="shared" ref="L35" si="9">K35/F35</f>
        <v>-3.8197845249755141E-2</v>
      </c>
      <c r="M35" s="437"/>
      <c r="N35" s="437"/>
      <c r="O35" s="392" t="s">
        <v>665</v>
      </c>
      <c r="P35" s="437">
        <v>43955</v>
      </c>
      <c r="Q35" s="7"/>
      <c r="R35" s="345" t="s">
        <v>604</v>
      </c>
      <c r="S35" s="448"/>
      <c r="T35" s="448"/>
      <c r="U35" s="448"/>
      <c r="V35" s="448"/>
      <c r="W35" s="448"/>
      <c r="X35" s="448"/>
      <c r="Y35" s="448"/>
      <c r="Z35" s="448"/>
      <c r="AA35" s="448"/>
    </row>
    <row r="36" spans="1:34" s="422" customFormat="1" ht="15" customHeight="1">
      <c r="A36" s="462">
        <v>4</v>
      </c>
      <c r="B36" s="434">
        <v>43951</v>
      </c>
      <c r="C36" s="463"/>
      <c r="D36" s="391" t="s">
        <v>254</v>
      </c>
      <c r="E36" s="399" t="s">
        <v>602</v>
      </c>
      <c r="F36" s="399">
        <v>499.5</v>
      </c>
      <c r="G36" s="464">
        <v>482</v>
      </c>
      <c r="H36" s="464">
        <v>480.5</v>
      </c>
      <c r="I36" s="399">
        <v>530</v>
      </c>
      <c r="J36" s="392" t="s">
        <v>3639</v>
      </c>
      <c r="K36" s="392">
        <f t="shared" ref="K36" si="10">H36-F36</f>
        <v>-19</v>
      </c>
      <c r="L36" s="393">
        <f t="shared" ref="L36" si="11">K36/F36</f>
        <v>-3.8038038038038041E-2</v>
      </c>
      <c r="M36" s="437"/>
      <c r="N36" s="437"/>
      <c r="O36" s="392" t="s">
        <v>665</v>
      </c>
      <c r="P36" s="437">
        <v>43955</v>
      </c>
      <c r="Q36" s="7"/>
      <c r="R36" s="345" t="s">
        <v>3188</v>
      </c>
      <c r="S36" s="448"/>
      <c r="T36" s="448"/>
      <c r="U36" s="448"/>
      <c r="V36" s="448"/>
      <c r="W36" s="448"/>
      <c r="X36" s="448"/>
      <c r="Y36" s="448"/>
      <c r="Z36" s="448"/>
      <c r="AA36" s="448"/>
    </row>
    <row r="37" spans="1:34" s="422" customFormat="1" ht="15" customHeight="1">
      <c r="A37" s="462">
        <v>5</v>
      </c>
      <c r="B37" s="434">
        <v>43955</v>
      </c>
      <c r="C37" s="463"/>
      <c r="D37" s="391" t="s">
        <v>89</v>
      </c>
      <c r="E37" s="399" t="s">
        <v>602</v>
      </c>
      <c r="F37" s="399">
        <v>473</v>
      </c>
      <c r="G37" s="464">
        <v>454</v>
      </c>
      <c r="H37" s="464">
        <v>454</v>
      </c>
      <c r="I37" s="399" t="s">
        <v>3642</v>
      </c>
      <c r="J37" s="392" t="s">
        <v>3639</v>
      </c>
      <c r="K37" s="392">
        <f t="shared" ref="K37" si="12">H37-F37</f>
        <v>-19</v>
      </c>
      <c r="L37" s="393">
        <f t="shared" ref="L37" si="13">K37/F37</f>
        <v>-4.0169133192389003E-2</v>
      </c>
      <c r="M37" s="437"/>
      <c r="N37" s="437"/>
      <c r="O37" s="392" t="s">
        <v>665</v>
      </c>
      <c r="P37" s="437">
        <v>43956</v>
      </c>
      <c r="Q37" s="7"/>
      <c r="R37" s="345" t="s">
        <v>604</v>
      </c>
      <c r="S37" s="448"/>
      <c r="T37" s="448"/>
      <c r="U37" s="448"/>
      <c r="V37" s="448"/>
      <c r="W37" s="448"/>
      <c r="X37" s="448"/>
      <c r="Y37" s="448"/>
      <c r="Z37" s="448"/>
      <c r="AA37" s="448"/>
    </row>
    <row r="38" spans="1:34" s="422" customFormat="1" ht="15" customHeight="1">
      <c r="A38" s="465">
        <v>6</v>
      </c>
      <c r="B38" s="433">
        <v>43956</v>
      </c>
      <c r="C38" s="466"/>
      <c r="D38" s="394" t="s">
        <v>179</v>
      </c>
      <c r="E38" s="400" t="s">
        <v>3645</v>
      </c>
      <c r="F38" s="400">
        <v>471.5</v>
      </c>
      <c r="G38" s="461">
        <v>492</v>
      </c>
      <c r="H38" s="461">
        <v>463</v>
      </c>
      <c r="I38" s="400" t="s">
        <v>3646</v>
      </c>
      <c r="J38" s="65" t="s">
        <v>3647</v>
      </c>
      <c r="K38" s="65">
        <f>F38-H38</f>
        <v>8.5</v>
      </c>
      <c r="L38" s="395">
        <f t="shared" ref="L38:L39" si="14">K38/F38</f>
        <v>1.8027571580063628E-2</v>
      </c>
      <c r="M38" s="461"/>
      <c r="N38" s="65"/>
      <c r="O38" s="65" t="s">
        <v>601</v>
      </c>
      <c r="P38" s="473">
        <v>43956</v>
      </c>
      <c r="Q38" s="7"/>
      <c r="R38" s="345" t="s">
        <v>604</v>
      </c>
      <c r="S38" s="448"/>
      <c r="T38" s="448"/>
      <c r="U38" s="448"/>
      <c r="V38" s="448"/>
      <c r="W38" s="448"/>
      <c r="X38" s="448"/>
      <c r="Y38" s="448"/>
      <c r="Z38" s="448"/>
      <c r="AA38" s="448"/>
    </row>
    <row r="39" spans="1:34" s="422" customFormat="1" ht="15" customHeight="1">
      <c r="A39" s="465">
        <v>7</v>
      </c>
      <c r="B39" s="433">
        <v>43956</v>
      </c>
      <c r="C39" s="466"/>
      <c r="D39" s="394" t="s">
        <v>255</v>
      </c>
      <c r="E39" s="400" t="s">
        <v>602</v>
      </c>
      <c r="F39" s="400">
        <v>170</v>
      </c>
      <c r="G39" s="461">
        <v>164</v>
      </c>
      <c r="H39" s="461">
        <v>173.5</v>
      </c>
      <c r="I39" s="400">
        <v>185</v>
      </c>
      <c r="J39" s="65" t="s">
        <v>3681</v>
      </c>
      <c r="K39" s="65">
        <f>H39-F39</f>
        <v>3.5</v>
      </c>
      <c r="L39" s="395">
        <f t="shared" si="14"/>
        <v>2.0588235294117647E-2</v>
      </c>
      <c r="M39" s="461"/>
      <c r="N39" s="65"/>
      <c r="O39" s="65" t="s">
        <v>601</v>
      </c>
      <c r="P39" s="438">
        <v>43958</v>
      </c>
      <c r="Q39" s="7"/>
      <c r="R39" s="345" t="s">
        <v>3188</v>
      </c>
      <c r="S39" s="448"/>
      <c r="T39" s="448"/>
      <c r="U39" s="448"/>
      <c r="V39" s="448"/>
      <c r="W39" s="448"/>
      <c r="X39" s="448"/>
      <c r="Y39" s="448"/>
      <c r="Z39" s="448"/>
      <c r="AA39" s="448"/>
    </row>
    <row r="40" spans="1:34" s="422" customFormat="1" ht="15" customHeight="1">
      <c r="A40" s="465">
        <v>8</v>
      </c>
      <c r="B40" s="433">
        <v>43957</v>
      </c>
      <c r="C40" s="466"/>
      <c r="D40" s="394" t="s">
        <v>54</v>
      </c>
      <c r="E40" s="400" t="s">
        <v>602</v>
      </c>
      <c r="F40" s="400">
        <v>647</v>
      </c>
      <c r="G40" s="461">
        <v>625</v>
      </c>
      <c r="H40" s="461">
        <v>660</v>
      </c>
      <c r="I40" s="400">
        <v>690</v>
      </c>
      <c r="J40" s="65" t="s">
        <v>3711</v>
      </c>
      <c r="K40" s="65">
        <f>H40-F40</f>
        <v>13</v>
      </c>
      <c r="L40" s="395">
        <f t="shared" ref="L40:L41" si="15">K40/F40</f>
        <v>2.009273570324575E-2</v>
      </c>
      <c r="M40" s="461"/>
      <c r="N40" s="65"/>
      <c r="O40" s="65" t="s">
        <v>601</v>
      </c>
      <c r="P40" s="473">
        <v>43957</v>
      </c>
      <c r="Q40" s="7"/>
      <c r="R40" s="345" t="s">
        <v>3188</v>
      </c>
      <c r="S40" s="448"/>
      <c r="T40" s="448"/>
      <c r="U40" s="448"/>
      <c r="V40" s="448"/>
      <c r="W40" s="448"/>
      <c r="X40" s="448"/>
      <c r="Y40" s="448"/>
      <c r="Z40" s="448"/>
      <c r="AA40" s="448"/>
    </row>
    <row r="41" spans="1:34" s="422" customFormat="1" ht="15" customHeight="1">
      <c r="A41" s="462">
        <v>9</v>
      </c>
      <c r="B41" s="434">
        <v>43958</v>
      </c>
      <c r="C41" s="463"/>
      <c r="D41" s="391" t="s">
        <v>48</v>
      </c>
      <c r="E41" s="399" t="s">
        <v>602</v>
      </c>
      <c r="F41" s="399">
        <v>1320</v>
      </c>
      <c r="G41" s="464">
        <v>1270</v>
      </c>
      <c r="H41" s="464">
        <v>1275</v>
      </c>
      <c r="I41" s="399" t="s">
        <v>3677</v>
      </c>
      <c r="J41" s="392" t="s">
        <v>3678</v>
      </c>
      <c r="K41" s="392">
        <f t="shared" ref="K41" si="16">H41-F41</f>
        <v>-45</v>
      </c>
      <c r="L41" s="393">
        <f t="shared" si="15"/>
        <v>-3.4090909090909088E-2</v>
      </c>
      <c r="M41" s="437"/>
      <c r="N41" s="437"/>
      <c r="O41" s="392" t="s">
        <v>665</v>
      </c>
      <c r="P41" s="474">
        <v>43958</v>
      </c>
      <c r="Q41" s="7"/>
      <c r="R41" s="345" t="s">
        <v>3188</v>
      </c>
      <c r="S41" s="448"/>
      <c r="T41" s="448"/>
      <c r="U41" s="448"/>
      <c r="V41" s="448"/>
      <c r="W41" s="448"/>
      <c r="X41" s="448"/>
      <c r="Y41" s="448"/>
      <c r="Z41" s="448"/>
      <c r="AA41" s="448"/>
    </row>
    <row r="42" spans="1:34" s="422" customFormat="1" ht="15" customHeight="1">
      <c r="A42" s="403">
        <v>10</v>
      </c>
      <c r="B42" s="427">
        <v>43958</v>
      </c>
      <c r="C42" s="475"/>
      <c r="D42" s="380" t="s">
        <v>134</v>
      </c>
      <c r="E42" s="426" t="s">
        <v>602</v>
      </c>
      <c r="F42" s="426" t="s">
        <v>3679</v>
      </c>
      <c r="G42" s="476">
        <v>1165</v>
      </c>
      <c r="H42" s="476"/>
      <c r="I42" s="426" t="s">
        <v>3680</v>
      </c>
      <c r="J42" s="407" t="s">
        <v>603</v>
      </c>
      <c r="K42" s="407"/>
      <c r="L42" s="383"/>
      <c r="M42" s="476"/>
      <c r="N42" s="407"/>
      <c r="O42" s="407"/>
      <c r="P42" s="385"/>
      <c r="Q42" s="7"/>
      <c r="R42" s="345" t="s">
        <v>604</v>
      </c>
      <c r="S42" s="448"/>
      <c r="T42" s="448"/>
      <c r="U42" s="448"/>
      <c r="V42" s="448"/>
      <c r="W42" s="448"/>
      <c r="X42" s="448"/>
      <c r="Y42" s="448"/>
      <c r="Z42" s="448"/>
      <c r="AA42" s="448"/>
    </row>
    <row r="43" spans="1:34" s="422" customFormat="1" ht="15" customHeight="1">
      <c r="A43" s="403">
        <v>11</v>
      </c>
      <c r="B43" s="427">
        <v>43958</v>
      </c>
      <c r="C43" s="475"/>
      <c r="D43" s="380" t="s">
        <v>3466</v>
      </c>
      <c r="E43" s="426" t="s">
        <v>602</v>
      </c>
      <c r="F43" s="426" t="s">
        <v>3682</v>
      </c>
      <c r="G43" s="476">
        <v>327</v>
      </c>
      <c r="H43" s="476"/>
      <c r="I43" s="426" t="s">
        <v>3683</v>
      </c>
      <c r="J43" s="407" t="s">
        <v>603</v>
      </c>
      <c r="K43" s="407"/>
      <c r="L43" s="383"/>
      <c r="M43" s="476"/>
      <c r="N43" s="407"/>
      <c r="O43" s="407"/>
      <c r="P43" s="385"/>
      <c r="Q43" s="7"/>
      <c r="R43" s="345" t="s">
        <v>3188</v>
      </c>
      <c r="S43" s="448"/>
      <c r="T43" s="448"/>
      <c r="U43" s="448"/>
      <c r="V43" s="448"/>
      <c r="W43" s="448"/>
      <c r="X43" s="448"/>
      <c r="Y43" s="448"/>
      <c r="Z43" s="448"/>
      <c r="AA43" s="448"/>
    </row>
    <row r="44" spans="1:34" s="422" customFormat="1" ht="15" customHeight="1">
      <c r="A44" s="403"/>
      <c r="B44" s="427"/>
      <c r="C44" s="379"/>
      <c r="D44" s="380"/>
      <c r="E44" s="426"/>
      <c r="F44" s="426"/>
      <c r="G44" s="408"/>
      <c r="H44" s="408"/>
      <c r="I44" s="426"/>
      <c r="J44" s="407"/>
      <c r="K44" s="407"/>
      <c r="L44" s="383"/>
      <c r="M44" s="408"/>
      <c r="N44" s="407"/>
      <c r="O44" s="407"/>
      <c r="P44" s="385"/>
      <c r="Q44" s="7"/>
      <c r="R44" s="345"/>
      <c r="S44" s="448"/>
      <c r="T44" s="448"/>
      <c r="U44" s="448"/>
      <c r="V44" s="448"/>
      <c r="W44" s="448"/>
      <c r="X44" s="448"/>
      <c r="Y44" s="448"/>
      <c r="Z44" s="448"/>
      <c r="AA44" s="448"/>
    </row>
    <row r="45" spans="1:34" ht="15" customHeight="1">
      <c r="A45" s="403"/>
      <c r="B45" s="427"/>
      <c r="C45" s="379"/>
      <c r="D45" s="439"/>
      <c r="E45" s="381"/>
      <c r="F45" s="381"/>
      <c r="G45" s="382"/>
      <c r="H45" s="382"/>
      <c r="I45" s="381"/>
      <c r="J45" s="378"/>
      <c r="K45" s="378"/>
      <c r="L45" s="383"/>
      <c r="M45" s="382"/>
      <c r="N45" s="384"/>
      <c r="O45" s="384"/>
      <c r="P45" s="385"/>
      <c r="Q45" s="11"/>
      <c r="R45" s="12"/>
      <c r="S45" s="16"/>
      <c r="T45" s="16"/>
      <c r="U45" s="16"/>
      <c r="V45" s="16"/>
      <c r="W45" s="16"/>
      <c r="X45" s="16"/>
      <c r="Y45" s="16"/>
      <c r="Z45" s="16"/>
      <c r="AA45" s="16"/>
    </row>
    <row r="46" spans="1:34" ht="44.25" customHeight="1">
      <c r="A46" s="23" t="s">
        <v>605</v>
      </c>
      <c r="B46" s="39"/>
      <c r="C46" s="39"/>
      <c r="D46" s="40"/>
      <c r="E46" s="36"/>
      <c r="F46" s="36"/>
      <c r="G46" s="35"/>
      <c r="H46" s="35"/>
      <c r="I46" s="36"/>
      <c r="J46" s="17"/>
      <c r="K46" s="80"/>
      <c r="L46" s="81"/>
      <c r="M46" s="80"/>
      <c r="N46" s="82"/>
      <c r="O46" s="80"/>
      <c r="P46" s="82"/>
      <c r="Q46" s="16"/>
      <c r="R46" s="12"/>
      <c r="S46" s="16"/>
      <c r="T46" s="16"/>
      <c r="U46" s="16"/>
      <c r="V46" s="16"/>
      <c r="W46" s="16"/>
      <c r="X46" s="16"/>
      <c r="Y46" s="16"/>
      <c r="Z46" s="5"/>
      <c r="AA46" s="5"/>
      <c r="AB46" s="5"/>
    </row>
    <row r="47" spans="1:34" s="6" customFormat="1">
      <c r="A47" s="29" t="s">
        <v>606</v>
      </c>
      <c r="B47" s="23"/>
      <c r="C47" s="23"/>
      <c r="D47" s="23"/>
      <c r="E47" s="5"/>
      <c r="F47" s="30" t="s">
        <v>607</v>
      </c>
      <c r="G47" s="41"/>
      <c r="H47" s="42"/>
      <c r="I47" s="83"/>
      <c r="J47" s="17"/>
      <c r="K47" s="84"/>
      <c r="L47" s="85"/>
      <c r="M47" s="86"/>
      <c r="N47" s="87"/>
      <c r="O47" s="88"/>
      <c r="P47" s="5"/>
      <c r="Q47" s="4"/>
      <c r="R47" s="12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9" customFormat="1" ht="14.25" customHeight="1">
      <c r="A48" s="29"/>
      <c r="B48" s="23"/>
      <c r="C48" s="23"/>
      <c r="D48" s="23"/>
      <c r="E48" s="32"/>
      <c r="F48" s="30" t="s">
        <v>609</v>
      </c>
      <c r="G48" s="41"/>
      <c r="H48" s="42"/>
      <c r="I48" s="83"/>
      <c r="J48" s="17"/>
      <c r="K48" s="84"/>
      <c r="L48" s="85"/>
      <c r="M48" s="86"/>
      <c r="N48" s="87"/>
      <c r="O48" s="88"/>
      <c r="P48" s="5"/>
      <c r="Q48" s="4"/>
      <c r="R48" s="12"/>
      <c r="S48" s="6"/>
      <c r="Y48" s="6"/>
      <c r="Z48" s="6"/>
    </row>
    <row r="49" spans="1:34" s="9" customFormat="1" ht="14.25" customHeight="1">
      <c r="A49" s="23"/>
      <c r="B49" s="23"/>
      <c r="C49" s="23"/>
      <c r="D49" s="23"/>
      <c r="E49" s="32"/>
      <c r="F49" s="17"/>
      <c r="G49" s="17"/>
      <c r="H49" s="31"/>
      <c r="I49" s="36"/>
      <c r="J49" s="72"/>
      <c r="K49" s="69"/>
      <c r="L49" s="70"/>
      <c r="M49" s="17"/>
      <c r="N49" s="73"/>
      <c r="O49" s="57"/>
      <c r="P49" s="8"/>
      <c r="Q49" s="4"/>
      <c r="R49" s="12"/>
      <c r="S49" s="6"/>
      <c r="Y49" s="6"/>
      <c r="Z49" s="6"/>
    </row>
    <row r="50" spans="1:34" s="9" customFormat="1" ht="15">
      <c r="A50" s="43" t="s">
        <v>616</v>
      </c>
      <c r="B50" s="43"/>
      <c r="C50" s="43"/>
      <c r="D50" s="43"/>
      <c r="E50" s="32"/>
      <c r="F50" s="17"/>
      <c r="G50" s="12"/>
      <c r="H50" s="17"/>
      <c r="I50" s="12"/>
      <c r="J50" s="89"/>
      <c r="K50" s="12"/>
      <c r="L50" s="12"/>
      <c r="M50" s="12"/>
      <c r="N50" s="12"/>
      <c r="O50" s="90"/>
      <c r="P50"/>
      <c r="Q50" s="4"/>
      <c r="R50" s="12"/>
      <c r="S50" s="6"/>
      <c r="Y50" s="6"/>
      <c r="Z50" s="6"/>
    </row>
    <row r="51" spans="1:34" s="9" customFormat="1" ht="38.25">
      <c r="A51" s="21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21" t="s">
        <v>611</v>
      </c>
      <c r="H51" s="21" t="s">
        <v>593</v>
      </c>
      <c r="I51" s="21" t="s">
        <v>594</v>
      </c>
      <c r="J51" s="20" t="s">
        <v>595</v>
      </c>
      <c r="K51" s="78" t="s">
        <v>617</v>
      </c>
      <c r="L51" s="78" t="s">
        <v>613</v>
      </c>
      <c r="M51" s="21" t="s">
        <v>614</v>
      </c>
      <c r="N51" s="20" t="s">
        <v>598</v>
      </c>
      <c r="O51" s="91" t="s">
        <v>599</v>
      </c>
      <c r="P51" s="5"/>
      <c r="Q51" s="4"/>
      <c r="R51" s="17"/>
      <c r="S51" s="6"/>
      <c r="Y51" s="6"/>
      <c r="Z51" s="6"/>
    </row>
    <row r="52" spans="1:34" s="9" customFormat="1" ht="14.25">
      <c r="A52" s="493"/>
      <c r="B52" s="494"/>
      <c r="C52" s="467"/>
      <c r="D52" s="406"/>
      <c r="E52" s="468"/>
      <c r="F52" s="469"/>
      <c r="G52" s="468"/>
      <c r="H52" s="468"/>
      <c r="I52" s="468"/>
      <c r="J52" s="494"/>
      <c r="K52" s="470"/>
      <c r="L52" s="495"/>
      <c r="M52" s="495"/>
      <c r="N52" s="495"/>
      <c r="O52" s="491"/>
      <c r="P52" s="409"/>
      <c r="Q52" s="409"/>
      <c r="R52" s="345"/>
      <c r="S52" s="40"/>
      <c r="Y52" s="6"/>
      <c r="Z52" s="6"/>
    </row>
    <row r="53" spans="1:34" s="9" customFormat="1" ht="14.25">
      <c r="A53" s="493"/>
      <c r="B53" s="494"/>
      <c r="C53" s="467"/>
      <c r="D53" s="406"/>
      <c r="E53" s="468"/>
      <c r="F53" s="471"/>
      <c r="G53" s="468"/>
      <c r="H53" s="468"/>
      <c r="I53" s="468"/>
      <c r="J53" s="494"/>
      <c r="K53" s="470"/>
      <c r="L53" s="496"/>
      <c r="M53" s="496"/>
      <c r="N53" s="496"/>
      <c r="O53" s="492"/>
      <c r="P53" s="409"/>
      <c r="Q53" s="409"/>
      <c r="R53" s="345"/>
      <c r="S53" s="40"/>
      <c r="Y53" s="6"/>
      <c r="Z53" s="6"/>
    </row>
    <row r="54" spans="1:34" s="9" customFormat="1" ht="14.25">
      <c r="A54" s="493"/>
      <c r="B54" s="494"/>
      <c r="C54" s="467"/>
      <c r="D54" s="406"/>
      <c r="E54" s="468"/>
      <c r="F54" s="469"/>
      <c r="G54" s="468"/>
      <c r="H54" s="468"/>
      <c r="I54" s="468"/>
      <c r="J54" s="494"/>
      <c r="K54" s="470"/>
      <c r="L54" s="495"/>
      <c r="M54" s="495"/>
      <c r="N54" s="495"/>
      <c r="O54" s="491"/>
      <c r="P54" s="409"/>
      <c r="Q54" s="409"/>
      <c r="R54" s="345"/>
      <c r="S54" s="40"/>
      <c r="Y54" s="6"/>
      <c r="Z54" s="6"/>
    </row>
    <row r="55" spans="1:34" s="9" customFormat="1" ht="14.25">
      <c r="A55" s="493"/>
      <c r="B55" s="494"/>
      <c r="C55" s="467"/>
      <c r="D55" s="406"/>
      <c r="E55" s="468"/>
      <c r="F55" s="471"/>
      <c r="G55" s="468"/>
      <c r="H55" s="468"/>
      <c r="I55" s="468"/>
      <c r="J55" s="494"/>
      <c r="K55" s="470"/>
      <c r="L55" s="496"/>
      <c r="M55" s="496"/>
      <c r="N55" s="496"/>
      <c r="O55" s="492"/>
      <c r="P55" s="4"/>
      <c r="Q55" s="4"/>
      <c r="R55" s="447"/>
      <c r="S55" s="6"/>
      <c r="Y55" s="6"/>
      <c r="Z55" s="6"/>
    </row>
    <row r="56" spans="1:34" s="9" customFormat="1" ht="14.25">
      <c r="A56" s="493"/>
      <c r="B56" s="494"/>
      <c r="C56" s="467"/>
      <c r="D56" s="406"/>
      <c r="E56" s="468"/>
      <c r="F56" s="469"/>
      <c r="G56" s="468"/>
      <c r="H56" s="468"/>
      <c r="I56" s="468"/>
      <c r="J56" s="494"/>
      <c r="K56" s="470"/>
      <c r="L56" s="495"/>
      <c r="M56" s="495"/>
      <c r="N56" s="495"/>
      <c r="O56" s="491"/>
      <c r="P56" s="4"/>
      <c r="Q56" s="4"/>
      <c r="R56" s="447"/>
      <c r="S56" s="6"/>
      <c r="Y56" s="6"/>
      <c r="Z56" s="6"/>
    </row>
    <row r="57" spans="1:34" s="9" customFormat="1" ht="14.25">
      <c r="A57" s="493"/>
      <c r="B57" s="494"/>
      <c r="C57" s="467"/>
      <c r="D57" s="406"/>
      <c r="E57" s="468"/>
      <c r="F57" s="471"/>
      <c r="G57" s="468"/>
      <c r="H57" s="468"/>
      <c r="I57" s="468"/>
      <c r="J57" s="494"/>
      <c r="K57" s="470"/>
      <c r="L57" s="496"/>
      <c r="M57" s="496"/>
      <c r="N57" s="496"/>
      <c r="O57" s="492"/>
      <c r="P57" s="4"/>
      <c r="Q57" s="4"/>
      <c r="R57" s="447"/>
      <c r="S57" s="6"/>
      <c r="Y57" s="6"/>
      <c r="Z57" s="6"/>
    </row>
    <row r="58" spans="1:34" s="9" customFormat="1" ht="14.25">
      <c r="A58" s="440"/>
      <c r="B58" s="441"/>
      <c r="C58" s="441"/>
      <c r="D58" s="442"/>
      <c r="E58" s="440"/>
      <c r="F58" s="443"/>
      <c r="G58" s="440"/>
      <c r="H58" s="440"/>
      <c r="I58" s="440"/>
      <c r="J58" s="444"/>
      <c r="K58" s="444"/>
      <c r="L58" s="445"/>
      <c r="M58" s="444"/>
      <c r="N58" s="444"/>
      <c r="O58" s="446"/>
      <c r="P58" s="4"/>
      <c r="Q58" s="4"/>
      <c r="R58" s="94"/>
      <c r="S58" s="6"/>
      <c r="Y58" s="6"/>
      <c r="Z58" s="6"/>
    </row>
    <row r="59" spans="1:34" s="9" customFormat="1" ht="15">
      <c r="A59" s="386"/>
      <c r="B59" s="387"/>
      <c r="C59" s="387"/>
      <c r="D59" s="388"/>
      <c r="E59" s="386"/>
      <c r="F59" s="401"/>
      <c r="G59" s="386"/>
      <c r="H59" s="386"/>
      <c r="I59" s="386"/>
      <c r="J59" s="387"/>
      <c r="K59" s="80"/>
      <c r="L59" s="386"/>
      <c r="M59" s="386"/>
      <c r="N59" s="386"/>
      <c r="O59" s="402"/>
      <c r="P59" s="4"/>
      <c r="Q59" s="4"/>
      <c r="R59" s="94"/>
      <c r="S59" s="6"/>
      <c r="Y59" s="6"/>
      <c r="Z59" s="6"/>
    </row>
    <row r="60" spans="1:34" s="6" customFormat="1">
      <c r="A60" s="44"/>
      <c r="B60" s="45"/>
      <c r="C60" s="46"/>
      <c r="D60" s="47"/>
      <c r="E60" s="48"/>
      <c r="F60" s="49"/>
      <c r="G60" s="49"/>
      <c r="H60" s="49"/>
      <c r="I60" s="49"/>
      <c r="J60" s="17"/>
      <c r="K60" s="92"/>
      <c r="L60" s="92"/>
      <c r="M60" s="17"/>
      <c r="N60" s="16"/>
      <c r="O60" s="93"/>
      <c r="P60" s="5"/>
      <c r="Q60" s="4"/>
      <c r="R60" s="17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6" customFormat="1" ht="15">
      <c r="A61" s="50" t="s">
        <v>618</v>
      </c>
      <c r="B61" s="50"/>
      <c r="C61" s="50"/>
      <c r="D61" s="50"/>
      <c r="E61" s="51"/>
      <c r="F61" s="49"/>
      <c r="G61" s="49"/>
      <c r="H61" s="49"/>
      <c r="I61" s="49"/>
      <c r="J61" s="53"/>
      <c r="K61" s="12"/>
      <c r="L61" s="12"/>
      <c r="M61" s="12"/>
      <c r="N61" s="11"/>
      <c r="O61" s="53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38.25">
      <c r="A62" s="21" t="s">
        <v>16</v>
      </c>
      <c r="B62" s="21" t="s">
        <v>576</v>
      </c>
      <c r="C62" s="21"/>
      <c r="D62" s="22" t="s">
        <v>589</v>
      </c>
      <c r="E62" s="21" t="s">
        <v>590</v>
      </c>
      <c r="F62" s="21" t="s">
        <v>591</v>
      </c>
      <c r="G62" s="52" t="s">
        <v>611</v>
      </c>
      <c r="H62" s="21" t="s">
        <v>593</v>
      </c>
      <c r="I62" s="21" t="s">
        <v>594</v>
      </c>
      <c r="J62" s="20" t="s">
        <v>595</v>
      </c>
      <c r="K62" s="20" t="s">
        <v>619</v>
      </c>
      <c r="L62" s="78" t="s">
        <v>613</v>
      </c>
      <c r="M62" s="21" t="s">
        <v>614</v>
      </c>
      <c r="N62" s="21" t="s">
        <v>598</v>
      </c>
      <c r="O62" s="22" t="s">
        <v>599</v>
      </c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40" customFormat="1" ht="14.25">
      <c r="A63" s="435">
        <v>1</v>
      </c>
      <c r="B63" s="463">
        <v>43951</v>
      </c>
      <c r="C63" s="463"/>
      <c r="D63" s="391" t="s">
        <v>3636</v>
      </c>
      <c r="E63" s="399" t="s">
        <v>602</v>
      </c>
      <c r="F63" s="399">
        <v>6.75</v>
      </c>
      <c r="G63" s="464">
        <v>4.9000000000000004</v>
      </c>
      <c r="H63" s="464">
        <v>4.9000000000000004</v>
      </c>
      <c r="I63" s="399" t="s">
        <v>3637</v>
      </c>
      <c r="J63" s="436" t="s">
        <v>3640</v>
      </c>
      <c r="K63" s="436">
        <f t="shared" ref="K63" si="17">L63*M63</f>
        <v>-5549.9999999999991</v>
      </c>
      <c r="L63" s="436">
        <f t="shared" ref="L63" si="18">H63-F63</f>
        <v>-1.8499999999999996</v>
      </c>
      <c r="M63" s="436">
        <v>3000</v>
      </c>
      <c r="N63" s="392" t="s">
        <v>665</v>
      </c>
      <c r="O63" s="437">
        <v>43955</v>
      </c>
      <c r="P63" s="409"/>
      <c r="Q63" s="409"/>
      <c r="R63" s="345" t="s">
        <v>604</v>
      </c>
      <c r="Z63" s="422"/>
      <c r="AA63" s="422"/>
      <c r="AB63" s="422"/>
      <c r="AC63" s="422"/>
      <c r="AD63" s="422"/>
      <c r="AE63" s="422"/>
      <c r="AF63" s="422"/>
      <c r="AG63" s="422"/>
      <c r="AH63" s="422"/>
    </row>
    <row r="64" spans="1:34" s="40" customFormat="1" ht="14.25">
      <c r="A64" s="386"/>
      <c r="B64" s="387"/>
      <c r="C64" s="387"/>
      <c r="D64" s="388"/>
      <c r="E64" s="386"/>
      <c r="F64" s="423"/>
      <c r="G64" s="386"/>
      <c r="H64" s="386"/>
      <c r="I64" s="386"/>
      <c r="J64" s="387"/>
      <c r="K64" s="424"/>
      <c r="L64" s="386"/>
      <c r="M64" s="386"/>
      <c r="N64" s="386"/>
      <c r="O64" s="425"/>
      <c r="P64" s="409"/>
      <c r="Q64" s="409"/>
      <c r="R64" s="345"/>
      <c r="Z64" s="422"/>
      <c r="AA64" s="422"/>
      <c r="AB64" s="422"/>
      <c r="AC64" s="422"/>
      <c r="AD64" s="422"/>
      <c r="AE64" s="422"/>
      <c r="AF64" s="422"/>
      <c r="AG64" s="422"/>
      <c r="AH64" s="422"/>
    </row>
    <row r="65" spans="1:26" ht="15">
      <c r="A65" s="101" t="s">
        <v>620</v>
      </c>
      <c r="B65" s="102"/>
      <c r="C65" s="102"/>
      <c r="D65" s="103"/>
      <c r="E65" s="34"/>
      <c r="F65" s="32"/>
      <c r="G65" s="32"/>
      <c r="H65" s="74"/>
      <c r="I65" s="121"/>
      <c r="J65" s="122"/>
      <c r="K65" s="17"/>
      <c r="L65" s="17"/>
      <c r="M65" s="17"/>
      <c r="N65" s="11"/>
      <c r="O65" s="53"/>
      <c r="Q65" s="97"/>
      <c r="R65" s="17"/>
      <c r="S65" s="16"/>
      <c r="T65" s="16"/>
      <c r="U65" s="16"/>
      <c r="V65" s="16"/>
      <c r="W65" s="16"/>
      <c r="X65" s="16"/>
      <c r="Y65" s="16"/>
      <c r="Z65" s="16"/>
    </row>
    <row r="66" spans="1:26" ht="38.25">
      <c r="A66" s="20" t="s">
        <v>16</v>
      </c>
      <c r="B66" s="21" t="s">
        <v>576</v>
      </c>
      <c r="C66" s="21"/>
      <c r="D66" s="22" t="s">
        <v>589</v>
      </c>
      <c r="E66" s="21" t="s">
        <v>590</v>
      </c>
      <c r="F66" s="21" t="s">
        <v>591</v>
      </c>
      <c r="G66" s="21" t="s">
        <v>592</v>
      </c>
      <c r="H66" s="21" t="s">
        <v>593</v>
      </c>
      <c r="I66" s="21" t="s">
        <v>594</v>
      </c>
      <c r="J66" s="20" t="s">
        <v>595</v>
      </c>
      <c r="K66" s="21" t="s">
        <v>596</v>
      </c>
      <c r="L66" s="21" t="s">
        <v>597</v>
      </c>
      <c r="M66" s="21" t="s">
        <v>598</v>
      </c>
      <c r="N66" s="22" t="s">
        <v>599</v>
      </c>
      <c r="O66" s="21" t="s">
        <v>600</v>
      </c>
      <c r="P66" s="99"/>
      <c r="Q66" s="11"/>
      <c r="R66" s="17"/>
      <c r="S66" s="16"/>
      <c r="T66" s="16"/>
      <c r="U66" s="16"/>
      <c r="V66" s="16"/>
      <c r="W66" s="16"/>
      <c r="X66" s="16"/>
      <c r="Y66" s="16"/>
      <c r="Z66" s="16"/>
    </row>
    <row r="67" spans="1:26" s="8" customFormat="1">
      <c r="A67" s="410"/>
      <c r="B67" s="411"/>
      <c r="C67" s="412"/>
      <c r="D67" s="413"/>
      <c r="E67" s="414"/>
      <c r="F67" s="414"/>
      <c r="G67" s="415"/>
      <c r="H67" s="415"/>
      <c r="I67" s="414"/>
      <c r="J67" s="416"/>
      <c r="K67" s="417"/>
      <c r="L67" s="418"/>
      <c r="M67" s="419"/>
      <c r="N67" s="420"/>
      <c r="O67" s="421"/>
      <c r="P67" s="125"/>
      <c r="Q67"/>
      <c r="R67" s="96"/>
      <c r="T67" s="57"/>
      <c r="U67" s="57"/>
      <c r="V67" s="57"/>
      <c r="W67" s="57"/>
      <c r="X67" s="57"/>
      <c r="Y67" s="57"/>
      <c r="Z67" s="57"/>
    </row>
    <row r="68" spans="1:26">
      <c r="A68" s="23" t="s">
        <v>605</v>
      </c>
      <c r="B68" s="23"/>
      <c r="C68" s="23"/>
      <c r="D68" s="23"/>
      <c r="E68" s="5"/>
      <c r="F68" s="30" t="s">
        <v>607</v>
      </c>
      <c r="G68" s="83"/>
      <c r="H68" s="83"/>
      <c r="I68" s="38"/>
      <c r="J68" s="86"/>
      <c r="K68" s="84"/>
      <c r="L68" s="85"/>
      <c r="M68" s="86"/>
      <c r="N68" s="87"/>
      <c r="O68" s="126"/>
      <c r="P68" s="11"/>
      <c r="Q68" s="16"/>
      <c r="R68" s="98"/>
      <c r="S68" s="16"/>
      <c r="T68" s="16"/>
      <c r="U68" s="16"/>
      <c r="V68" s="16"/>
      <c r="W68" s="16"/>
      <c r="X68" s="16"/>
      <c r="Y68" s="16"/>
    </row>
    <row r="69" spans="1:26">
      <c r="A69" s="29" t="s">
        <v>606</v>
      </c>
      <c r="B69" s="23"/>
      <c r="C69" s="23"/>
      <c r="D69" s="23"/>
      <c r="E69" s="32"/>
      <c r="F69" s="30" t="s">
        <v>609</v>
      </c>
      <c r="G69" s="12"/>
      <c r="H69" s="12"/>
      <c r="I69" s="12"/>
      <c r="J69" s="53"/>
      <c r="K69" s="12"/>
      <c r="L69" s="12"/>
      <c r="M69" s="12"/>
      <c r="N69" s="11"/>
      <c r="O69" s="53"/>
      <c r="Q69" s="7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9"/>
      <c r="B70" s="23"/>
      <c r="C70" s="23"/>
      <c r="D70" s="23"/>
      <c r="E70" s="32"/>
      <c r="F70" s="30"/>
      <c r="G70" s="12"/>
      <c r="H70" s="12"/>
      <c r="I70" s="12"/>
      <c r="J70" s="53"/>
      <c r="K70" s="12"/>
      <c r="L70" s="12"/>
      <c r="M70" s="12"/>
      <c r="N70" s="11"/>
      <c r="O70" s="53"/>
      <c r="Q70" s="7"/>
      <c r="R70" s="83"/>
      <c r="S70" s="16"/>
      <c r="T70" s="16"/>
      <c r="U70" s="16"/>
      <c r="V70" s="16"/>
      <c r="W70" s="16"/>
      <c r="X70" s="16"/>
      <c r="Y70" s="16"/>
      <c r="Z70" s="16"/>
    </row>
    <row r="71" spans="1:26">
      <c r="A71" s="29"/>
      <c r="B71" s="23"/>
      <c r="C71" s="23"/>
      <c r="D71" s="23"/>
      <c r="E71" s="32"/>
      <c r="F71" s="30"/>
      <c r="G71" s="12"/>
      <c r="H71" s="12"/>
      <c r="I71" s="12"/>
      <c r="J71" s="53"/>
      <c r="K71" s="12"/>
      <c r="L71" s="12"/>
      <c r="M71" s="12"/>
      <c r="N71" s="11"/>
      <c r="O71" s="53"/>
      <c r="Q71" s="7"/>
      <c r="R71" s="83"/>
      <c r="S71" s="16"/>
      <c r="T71" s="16"/>
      <c r="U71" s="16"/>
      <c r="V71" s="16"/>
      <c r="W71" s="16"/>
      <c r="X71" s="16"/>
      <c r="Y71" s="16"/>
      <c r="Z71" s="16"/>
    </row>
    <row r="72" spans="1:26">
      <c r="A72" s="29"/>
      <c r="B72" s="23"/>
      <c r="C72" s="23"/>
      <c r="D72" s="23"/>
      <c r="E72" s="32"/>
      <c r="F72" s="30"/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11"/>
      <c r="R72" s="83"/>
      <c r="S72" s="16"/>
      <c r="T72" s="16"/>
      <c r="U72" s="16"/>
      <c r="V72" s="16"/>
      <c r="W72" s="16"/>
      <c r="X72" s="16"/>
      <c r="Y72" s="16"/>
      <c r="Z72" s="16"/>
    </row>
    <row r="73" spans="1:26">
      <c r="A73" s="37"/>
      <c r="B73" s="45"/>
      <c r="C73" s="104"/>
      <c r="D73" s="6"/>
      <c r="E73" s="38"/>
      <c r="F73" s="83"/>
      <c r="G73" s="41"/>
      <c r="H73" s="42"/>
      <c r="I73" s="83"/>
      <c r="J73" s="17"/>
      <c r="K73" s="84"/>
      <c r="L73" s="85"/>
      <c r="M73" s="86"/>
      <c r="N73" s="87"/>
      <c r="O73" s="88"/>
      <c r="P73" s="5"/>
      <c r="Q73" s="11"/>
      <c r="R73" s="17"/>
      <c r="S73" s="16"/>
      <c r="T73" s="16"/>
      <c r="U73" s="16"/>
      <c r="V73" s="16"/>
      <c r="W73" s="16"/>
      <c r="X73" s="16"/>
      <c r="Y73" s="16"/>
      <c r="Z73" s="16"/>
    </row>
    <row r="74" spans="1:26" ht="15">
      <c r="A74" s="5"/>
      <c r="B74" s="105" t="s">
        <v>621</v>
      </c>
      <c r="C74" s="105"/>
      <c r="D74" s="105"/>
      <c r="E74" s="105"/>
      <c r="F74" s="17"/>
      <c r="G74" s="17"/>
      <c r="H74" s="106"/>
      <c r="I74" s="17"/>
      <c r="J74" s="75"/>
      <c r="K74" s="76"/>
      <c r="L74" s="17"/>
      <c r="M74" s="17"/>
      <c r="N74" s="16"/>
      <c r="O74" s="100"/>
      <c r="P74" s="7"/>
      <c r="Q74" s="11"/>
      <c r="R74" s="143"/>
      <c r="S74" s="16"/>
      <c r="T74" s="16"/>
      <c r="U74" s="16"/>
      <c r="V74" s="16"/>
      <c r="W74" s="16"/>
      <c r="X74" s="16"/>
      <c r="Y74" s="16"/>
      <c r="Z74" s="16"/>
    </row>
    <row r="75" spans="1:26" ht="38.25">
      <c r="A75" s="20" t="s">
        <v>16</v>
      </c>
      <c r="B75" s="21" t="s">
        <v>576</v>
      </c>
      <c r="C75" s="21"/>
      <c r="D75" s="22" t="s">
        <v>589</v>
      </c>
      <c r="E75" s="21" t="s">
        <v>590</v>
      </c>
      <c r="F75" s="21" t="s">
        <v>591</v>
      </c>
      <c r="G75" s="21" t="s">
        <v>622</v>
      </c>
      <c r="H75" s="21" t="s">
        <v>623</v>
      </c>
      <c r="I75" s="21" t="s">
        <v>594</v>
      </c>
      <c r="J75" s="61" t="s">
        <v>595</v>
      </c>
      <c r="K75" s="21" t="s">
        <v>596</v>
      </c>
      <c r="L75" s="21" t="s">
        <v>597</v>
      </c>
      <c r="M75" s="21" t="s">
        <v>598</v>
      </c>
      <c r="N75" s="22" t="s">
        <v>599</v>
      </c>
      <c r="O75" s="100"/>
      <c r="P75" s="7"/>
      <c r="Q75" s="11"/>
      <c r="R75" s="143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1</v>
      </c>
      <c r="B76" s="107">
        <v>41579</v>
      </c>
      <c r="C76" s="107"/>
      <c r="D76" s="108" t="s">
        <v>624</v>
      </c>
      <c r="E76" s="109" t="s">
        <v>625</v>
      </c>
      <c r="F76" s="110">
        <v>82</v>
      </c>
      <c r="G76" s="109" t="s">
        <v>626</v>
      </c>
      <c r="H76" s="109">
        <v>100</v>
      </c>
      <c r="I76" s="127">
        <v>100</v>
      </c>
      <c r="J76" s="128" t="s">
        <v>627</v>
      </c>
      <c r="K76" s="129">
        <f t="shared" ref="K76:K107" si="19">H76-F76</f>
        <v>18</v>
      </c>
      <c r="L76" s="130">
        <f t="shared" ref="L76:L107" si="20">K76/F76</f>
        <v>0.21951219512195122</v>
      </c>
      <c r="M76" s="131" t="s">
        <v>601</v>
      </c>
      <c r="N76" s="132">
        <v>42657</v>
      </c>
      <c r="O76" s="53"/>
      <c r="P76" s="11"/>
      <c r="Q76" s="16"/>
      <c r="R76" s="143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2</v>
      </c>
      <c r="B77" s="107">
        <v>41794</v>
      </c>
      <c r="C77" s="107"/>
      <c r="D77" s="108" t="s">
        <v>628</v>
      </c>
      <c r="E77" s="109" t="s">
        <v>602</v>
      </c>
      <c r="F77" s="110">
        <v>257</v>
      </c>
      <c r="G77" s="109" t="s">
        <v>626</v>
      </c>
      <c r="H77" s="109">
        <v>300</v>
      </c>
      <c r="I77" s="127">
        <v>300</v>
      </c>
      <c r="J77" s="128" t="s">
        <v>627</v>
      </c>
      <c r="K77" s="129">
        <f t="shared" si="19"/>
        <v>43</v>
      </c>
      <c r="L77" s="130">
        <f t="shared" si="20"/>
        <v>0.16731517509727625</v>
      </c>
      <c r="M77" s="131" t="s">
        <v>601</v>
      </c>
      <c r="N77" s="132">
        <v>41822</v>
      </c>
      <c r="O77" s="53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3</v>
      </c>
      <c r="B78" s="107">
        <v>41828</v>
      </c>
      <c r="C78" s="107"/>
      <c r="D78" s="108" t="s">
        <v>629</v>
      </c>
      <c r="E78" s="109" t="s">
        <v>602</v>
      </c>
      <c r="F78" s="110">
        <v>393</v>
      </c>
      <c r="G78" s="109" t="s">
        <v>626</v>
      </c>
      <c r="H78" s="109">
        <v>468</v>
      </c>
      <c r="I78" s="127">
        <v>468</v>
      </c>
      <c r="J78" s="128" t="s">
        <v>627</v>
      </c>
      <c r="K78" s="129">
        <f t="shared" si="19"/>
        <v>75</v>
      </c>
      <c r="L78" s="130">
        <f t="shared" si="20"/>
        <v>0.19083969465648856</v>
      </c>
      <c r="M78" s="131" t="s">
        <v>601</v>
      </c>
      <c r="N78" s="132">
        <v>41863</v>
      </c>
      <c r="O78" s="53"/>
      <c r="P78" s="11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4</v>
      </c>
      <c r="B79" s="107">
        <v>41857</v>
      </c>
      <c r="C79" s="107"/>
      <c r="D79" s="108" t="s">
        <v>630</v>
      </c>
      <c r="E79" s="109" t="s">
        <v>602</v>
      </c>
      <c r="F79" s="110">
        <v>205</v>
      </c>
      <c r="G79" s="109" t="s">
        <v>626</v>
      </c>
      <c r="H79" s="109">
        <v>275</v>
      </c>
      <c r="I79" s="127">
        <v>250</v>
      </c>
      <c r="J79" s="128" t="s">
        <v>627</v>
      </c>
      <c r="K79" s="129">
        <f t="shared" si="19"/>
        <v>70</v>
      </c>
      <c r="L79" s="130">
        <f t="shared" si="20"/>
        <v>0.34146341463414637</v>
      </c>
      <c r="M79" s="131" t="s">
        <v>601</v>
      </c>
      <c r="N79" s="132">
        <v>41962</v>
      </c>
      <c r="O79" s="53"/>
      <c r="P79" s="11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5</v>
      </c>
      <c r="B80" s="107">
        <v>41886</v>
      </c>
      <c r="C80" s="107"/>
      <c r="D80" s="108" t="s">
        <v>631</v>
      </c>
      <c r="E80" s="109" t="s">
        <v>602</v>
      </c>
      <c r="F80" s="110">
        <v>162</v>
      </c>
      <c r="G80" s="109" t="s">
        <v>626</v>
      </c>
      <c r="H80" s="109">
        <v>190</v>
      </c>
      <c r="I80" s="127">
        <v>190</v>
      </c>
      <c r="J80" s="128" t="s">
        <v>627</v>
      </c>
      <c r="K80" s="129">
        <f t="shared" si="19"/>
        <v>28</v>
      </c>
      <c r="L80" s="130">
        <f t="shared" si="20"/>
        <v>0.1728395061728395</v>
      </c>
      <c r="M80" s="131" t="s">
        <v>601</v>
      </c>
      <c r="N80" s="132">
        <v>42006</v>
      </c>
      <c r="O80" s="53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6</v>
      </c>
      <c r="B81" s="107">
        <v>41886</v>
      </c>
      <c r="C81" s="107"/>
      <c r="D81" s="108" t="s">
        <v>632</v>
      </c>
      <c r="E81" s="109" t="s">
        <v>602</v>
      </c>
      <c r="F81" s="110">
        <v>75</v>
      </c>
      <c r="G81" s="109" t="s">
        <v>626</v>
      </c>
      <c r="H81" s="109">
        <v>91.5</v>
      </c>
      <c r="I81" s="127" t="s">
        <v>633</v>
      </c>
      <c r="J81" s="128" t="s">
        <v>634</v>
      </c>
      <c r="K81" s="129">
        <f t="shared" si="19"/>
        <v>16.5</v>
      </c>
      <c r="L81" s="130">
        <f t="shared" si="20"/>
        <v>0.22</v>
      </c>
      <c r="M81" s="131" t="s">
        <v>601</v>
      </c>
      <c r="N81" s="132">
        <v>41954</v>
      </c>
      <c r="O81" s="53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7</v>
      </c>
      <c r="B82" s="107">
        <v>41913</v>
      </c>
      <c r="C82" s="107"/>
      <c r="D82" s="108" t="s">
        <v>635</v>
      </c>
      <c r="E82" s="109" t="s">
        <v>602</v>
      </c>
      <c r="F82" s="110">
        <v>850</v>
      </c>
      <c r="G82" s="109" t="s">
        <v>626</v>
      </c>
      <c r="H82" s="109">
        <v>982.5</v>
      </c>
      <c r="I82" s="127">
        <v>1050</v>
      </c>
      <c r="J82" s="128" t="s">
        <v>636</v>
      </c>
      <c r="K82" s="129">
        <f t="shared" si="19"/>
        <v>132.5</v>
      </c>
      <c r="L82" s="130">
        <f t="shared" si="20"/>
        <v>0.15588235294117647</v>
      </c>
      <c r="M82" s="131" t="s">
        <v>601</v>
      </c>
      <c r="N82" s="132">
        <v>42039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8</v>
      </c>
      <c r="B83" s="107">
        <v>41913</v>
      </c>
      <c r="C83" s="107"/>
      <c r="D83" s="108" t="s">
        <v>637</v>
      </c>
      <c r="E83" s="109" t="s">
        <v>602</v>
      </c>
      <c r="F83" s="110">
        <v>475</v>
      </c>
      <c r="G83" s="109" t="s">
        <v>626</v>
      </c>
      <c r="H83" s="109">
        <v>515</v>
      </c>
      <c r="I83" s="127">
        <v>600</v>
      </c>
      <c r="J83" s="128" t="s">
        <v>638</v>
      </c>
      <c r="K83" s="129">
        <f t="shared" si="19"/>
        <v>40</v>
      </c>
      <c r="L83" s="130">
        <f t="shared" si="20"/>
        <v>8.4210526315789472E-2</v>
      </c>
      <c r="M83" s="131" t="s">
        <v>601</v>
      </c>
      <c r="N83" s="132">
        <v>41939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9</v>
      </c>
      <c r="B84" s="107">
        <v>41913</v>
      </c>
      <c r="C84" s="107"/>
      <c r="D84" s="108" t="s">
        <v>639</v>
      </c>
      <c r="E84" s="109" t="s">
        <v>602</v>
      </c>
      <c r="F84" s="110">
        <v>86</v>
      </c>
      <c r="G84" s="109" t="s">
        <v>626</v>
      </c>
      <c r="H84" s="109">
        <v>99</v>
      </c>
      <c r="I84" s="127">
        <v>140</v>
      </c>
      <c r="J84" s="128" t="s">
        <v>640</v>
      </c>
      <c r="K84" s="129">
        <f t="shared" si="19"/>
        <v>13</v>
      </c>
      <c r="L84" s="130">
        <f t="shared" si="20"/>
        <v>0.15116279069767441</v>
      </c>
      <c r="M84" s="131" t="s">
        <v>601</v>
      </c>
      <c r="N84" s="132">
        <v>41939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10</v>
      </c>
      <c r="B85" s="107">
        <v>41926</v>
      </c>
      <c r="C85" s="107"/>
      <c r="D85" s="108" t="s">
        <v>641</v>
      </c>
      <c r="E85" s="109" t="s">
        <v>602</v>
      </c>
      <c r="F85" s="110">
        <v>496.6</v>
      </c>
      <c r="G85" s="109" t="s">
        <v>626</v>
      </c>
      <c r="H85" s="109">
        <v>621</v>
      </c>
      <c r="I85" s="127">
        <v>580</v>
      </c>
      <c r="J85" s="128" t="s">
        <v>627</v>
      </c>
      <c r="K85" s="129">
        <f t="shared" si="19"/>
        <v>124.39999999999998</v>
      </c>
      <c r="L85" s="130">
        <f t="shared" si="20"/>
        <v>0.25050342327829234</v>
      </c>
      <c r="M85" s="131" t="s">
        <v>601</v>
      </c>
      <c r="N85" s="132">
        <v>42605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11</v>
      </c>
      <c r="B86" s="107">
        <v>41926</v>
      </c>
      <c r="C86" s="107"/>
      <c r="D86" s="108" t="s">
        <v>642</v>
      </c>
      <c r="E86" s="109" t="s">
        <v>602</v>
      </c>
      <c r="F86" s="110">
        <v>2481.9</v>
      </c>
      <c r="G86" s="109" t="s">
        <v>626</v>
      </c>
      <c r="H86" s="109">
        <v>2840</v>
      </c>
      <c r="I86" s="127">
        <v>2870</v>
      </c>
      <c r="J86" s="128" t="s">
        <v>643</v>
      </c>
      <c r="K86" s="129">
        <f t="shared" si="19"/>
        <v>358.09999999999991</v>
      </c>
      <c r="L86" s="130">
        <f t="shared" si="20"/>
        <v>0.14428462065353154</v>
      </c>
      <c r="M86" s="131" t="s">
        <v>601</v>
      </c>
      <c r="N86" s="132">
        <v>42017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12</v>
      </c>
      <c r="B87" s="107">
        <v>41928</v>
      </c>
      <c r="C87" s="107"/>
      <c r="D87" s="108" t="s">
        <v>644</v>
      </c>
      <c r="E87" s="109" t="s">
        <v>602</v>
      </c>
      <c r="F87" s="110">
        <v>84.5</v>
      </c>
      <c r="G87" s="109" t="s">
        <v>626</v>
      </c>
      <c r="H87" s="109">
        <v>93</v>
      </c>
      <c r="I87" s="127">
        <v>110</v>
      </c>
      <c r="J87" s="128" t="s">
        <v>645</v>
      </c>
      <c r="K87" s="129">
        <f t="shared" si="19"/>
        <v>8.5</v>
      </c>
      <c r="L87" s="130">
        <f t="shared" si="20"/>
        <v>0.10059171597633136</v>
      </c>
      <c r="M87" s="131" t="s">
        <v>601</v>
      </c>
      <c r="N87" s="132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13</v>
      </c>
      <c r="B88" s="107">
        <v>41928</v>
      </c>
      <c r="C88" s="107"/>
      <c r="D88" s="108" t="s">
        <v>646</v>
      </c>
      <c r="E88" s="109" t="s">
        <v>602</v>
      </c>
      <c r="F88" s="110">
        <v>401</v>
      </c>
      <c r="G88" s="109" t="s">
        <v>626</v>
      </c>
      <c r="H88" s="109">
        <v>428</v>
      </c>
      <c r="I88" s="127">
        <v>450</v>
      </c>
      <c r="J88" s="128" t="s">
        <v>647</v>
      </c>
      <c r="K88" s="129">
        <f t="shared" si="19"/>
        <v>27</v>
      </c>
      <c r="L88" s="130">
        <f t="shared" si="20"/>
        <v>6.7331670822942641E-2</v>
      </c>
      <c r="M88" s="131" t="s">
        <v>601</v>
      </c>
      <c r="N88" s="132">
        <v>42020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14</v>
      </c>
      <c r="B89" s="107">
        <v>41928</v>
      </c>
      <c r="C89" s="107"/>
      <c r="D89" s="108" t="s">
        <v>648</v>
      </c>
      <c r="E89" s="109" t="s">
        <v>602</v>
      </c>
      <c r="F89" s="110">
        <v>101</v>
      </c>
      <c r="G89" s="109" t="s">
        <v>626</v>
      </c>
      <c r="H89" s="109">
        <v>112</v>
      </c>
      <c r="I89" s="127">
        <v>120</v>
      </c>
      <c r="J89" s="128" t="s">
        <v>649</v>
      </c>
      <c r="K89" s="129">
        <f t="shared" si="19"/>
        <v>11</v>
      </c>
      <c r="L89" s="130">
        <f t="shared" si="20"/>
        <v>0.10891089108910891</v>
      </c>
      <c r="M89" s="131" t="s">
        <v>601</v>
      </c>
      <c r="N89" s="132">
        <v>41939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15</v>
      </c>
      <c r="B90" s="107">
        <v>41954</v>
      </c>
      <c r="C90" s="107"/>
      <c r="D90" s="108" t="s">
        <v>650</v>
      </c>
      <c r="E90" s="109" t="s">
        <v>602</v>
      </c>
      <c r="F90" s="110">
        <v>59</v>
      </c>
      <c r="G90" s="109" t="s">
        <v>626</v>
      </c>
      <c r="H90" s="109">
        <v>76</v>
      </c>
      <c r="I90" s="127">
        <v>76</v>
      </c>
      <c r="J90" s="128" t="s">
        <v>627</v>
      </c>
      <c r="K90" s="129">
        <f t="shared" si="19"/>
        <v>17</v>
      </c>
      <c r="L90" s="130">
        <f t="shared" si="20"/>
        <v>0.28813559322033899</v>
      </c>
      <c r="M90" s="131" t="s">
        <v>601</v>
      </c>
      <c r="N90" s="132">
        <v>43032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16</v>
      </c>
      <c r="B91" s="107">
        <v>41954</v>
      </c>
      <c r="C91" s="107"/>
      <c r="D91" s="108" t="s">
        <v>639</v>
      </c>
      <c r="E91" s="109" t="s">
        <v>602</v>
      </c>
      <c r="F91" s="110">
        <v>99</v>
      </c>
      <c r="G91" s="109" t="s">
        <v>626</v>
      </c>
      <c r="H91" s="109">
        <v>120</v>
      </c>
      <c r="I91" s="127">
        <v>120</v>
      </c>
      <c r="J91" s="128" t="s">
        <v>651</v>
      </c>
      <c r="K91" s="129">
        <f t="shared" si="19"/>
        <v>21</v>
      </c>
      <c r="L91" s="130">
        <f t="shared" si="20"/>
        <v>0.21212121212121213</v>
      </c>
      <c r="M91" s="131" t="s">
        <v>601</v>
      </c>
      <c r="N91" s="132">
        <v>41960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17</v>
      </c>
      <c r="B92" s="107">
        <v>41956</v>
      </c>
      <c r="C92" s="107"/>
      <c r="D92" s="108" t="s">
        <v>652</v>
      </c>
      <c r="E92" s="109" t="s">
        <v>602</v>
      </c>
      <c r="F92" s="110">
        <v>22</v>
      </c>
      <c r="G92" s="109" t="s">
        <v>626</v>
      </c>
      <c r="H92" s="109">
        <v>33.549999999999997</v>
      </c>
      <c r="I92" s="127">
        <v>32</v>
      </c>
      <c r="J92" s="128" t="s">
        <v>653</v>
      </c>
      <c r="K92" s="129">
        <f t="shared" si="19"/>
        <v>11.549999999999997</v>
      </c>
      <c r="L92" s="130">
        <f t="shared" si="20"/>
        <v>0.52499999999999991</v>
      </c>
      <c r="M92" s="131" t="s">
        <v>601</v>
      </c>
      <c r="N92" s="132">
        <v>42188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18</v>
      </c>
      <c r="B93" s="107">
        <v>41976</v>
      </c>
      <c r="C93" s="107"/>
      <c r="D93" s="108" t="s">
        <v>654</v>
      </c>
      <c r="E93" s="109" t="s">
        <v>602</v>
      </c>
      <c r="F93" s="110">
        <v>440</v>
      </c>
      <c r="G93" s="109" t="s">
        <v>626</v>
      </c>
      <c r="H93" s="109">
        <v>520</v>
      </c>
      <c r="I93" s="127">
        <v>520</v>
      </c>
      <c r="J93" s="128" t="s">
        <v>655</v>
      </c>
      <c r="K93" s="129">
        <f t="shared" si="19"/>
        <v>80</v>
      </c>
      <c r="L93" s="130">
        <f t="shared" si="20"/>
        <v>0.18181818181818182</v>
      </c>
      <c r="M93" s="131" t="s">
        <v>601</v>
      </c>
      <c r="N93" s="132">
        <v>42208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19</v>
      </c>
      <c r="B94" s="107">
        <v>41976</v>
      </c>
      <c r="C94" s="107"/>
      <c r="D94" s="108" t="s">
        <v>656</v>
      </c>
      <c r="E94" s="109" t="s">
        <v>602</v>
      </c>
      <c r="F94" s="110">
        <v>360</v>
      </c>
      <c r="G94" s="109" t="s">
        <v>626</v>
      </c>
      <c r="H94" s="109">
        <v>427</v>
      </c>
      <c r="I94" s="127">
        <v>425</v>
      </c>
      <c r="J94" s="128" t="s">
        <v>657</v>
      </c>
      <c r="K94" s="129">
        <f t="shared" si="19"/>
        <v>67</v>
      </c>
      <c r="L94" s="130">
        <f t="shared" si="20"/>
        <v>0.18611111111111112</v>
      </c>
      <c r="M94" s="131" t="s">
        <v>601</v>
      </c>
      <c r="N94" s="132">
        <v>42058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20</v>
      </c>
      <c r="B95" s="107">
        <v>42012</v>
      </c>
      <c r="C95" s="107"/>
      <c r="D95" s="108" t="s">
        <v>658</v>
      </c>
      <c r="E95" s="109" t="s">
        <v>602</v>
      </c>
      <c r="F95" s="110">
        <v>360</v>
      </c>
      <c r="G95" s="109" t="s">
        <v>626</v>
      </c>
      <c r="H95" s="109">
        <v>455</v>
      </c>
      <c r="I95" s="127">
        <v>420</v>
      </c>
      <c r="J95" s="128" t="s">
        <v>659</v>
      </c>
      <c r="K95" s="129">
        <f t="shared" si="19"/>
        <v>95</v>
      </c>
      <c r="L95" s="130">
        <f t="shared" si="20"/>
        <v>0.2638888888888889</v>
      </c>
      <c r="M95" s="131" t="s">
        <v>601</v>
      </c>
      <c r="N95" s="132">
        <v>42024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21</v>
      </c>
      <c r="B96" s="107">
        <v>42012</v>
      </c>
      <c r="C96" s="107"/>
      <c r="D96" s="108" t="s">
        <v>660</v>
      </c>
      <c r="E96" s="109" t="s">
        <v>602</v>
      </c>
      <c r="F96" s="110">
        <v>130</v>
      </c>
      <c r="G96" s="109"/>
      <c r="H96" s="109">
        <v>175.5</v>
      </c>
      <c r="I96" s="127">
        <v>165</v>
      </c>
      <c r="J96" s="128" t="s">
        <v>661</v>
      </c>
      <c r="K96" s="129">
        <f t="shared" si="19"/>
        <v>45.5</v>
      </c>
      <c r="L96" s="130">
        <f t="shared" si="20"/>
        <v>0.35</v>
      </c>
      <c r="M96" s="131" t="s">
        <v>601</v>
      </c>
      <c r="N96" s="132">
        <v>43088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22</v>
      </c>
      <c r="B97" s="107">
        <v>42040</v>
      </c>
      <c r="C97" s="107"/>
      <c r="D97" s="108" t="s">
        <v>391</v>
      </c>
      <c r="E97" s="109" t="s">
        <v>625</v>
      </c>
      <c r="F97" s="110">
        <v>98</v>
      </c>
      <c r="G97" s="109"/>
      <c r="H97" s="109">
        <v>120</v>
      </c>
      <c r="I97" s="127">
        <v>120</v>
      </c>
      <c r="J97" s="128" t="s">
        <v>627</v>
      </c>
      <c r="K97" s="129">
        <f t="shared" si="19"/>
        <v>22</v>
      </c>
      <c r="L97" s="130">
        <f t="shared" si="20"/>
        <v>0.22448979591836735</v>
      </c>
      <c r="M97" s="131" t="s">
        <v>601</v>
      </c>
      <c r="N97" s="132">
        <v>42753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23</v>
      </c>
      <c r="B98" s="107">
        <v>42040</v>
      </c>
      <c r="C98" s="107"/>
      <c r="D98" s="108" t="s">
        <v>662</v>
      </c>
      <c r="E98" s="109" t="s">
        <v>625</v>
      </c>
      <c r="F98" s="110">
        <v>196</v>
      </c>
      <c r="G98" s="109"/>
      <c r="H98" s="109">
        <v>262</v>
      </c>
      <c r="I98" s="127">
        <v>255</v>
      </c>
      <c r="J98" s="128" t="s">
        <v>627</v>
      </c>
      <c r="K98" s="129">
        <f t="shared" si="19"/>
        <v>66</v>
      </c>
      <c r="L98" s="130">
        <f t="shared" si="20"/>
        <v>0.33673469387755101</v>
      </c>
      <c r="M98" s="131" t="s">
        <v>601</v>
      </c>
      <c r="N98" s="132">
        <v>42599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5">
        <v>24</v>
      </c>
      <c r="B99" s="111">
        <v>42067</v>
      </c>
      <c r="C99" s="111"/>
      <c r="D99" s="112" t="s">
        <v>390</v>
      </c>
      <c r="E99" s="113" t="s">
        <v>625</v>
      </c>
      <c r="F99" s="114">
        <v>235</v>
      </c>
      <c r="G99" s="114"/>
      <c r="H99" s="115">
        <v>77</v>
      </c>
      <c r="I99" s="133" t="s">
        <v>663</v>
      </c>
      <c r="J99" s="134" t="s">
        <v>664</v>
      </c>
      <c r="K99" s="135">
        <f t="shared" si="19"/>
        <v>-158</v>
      </c>
      <c r="L99" s="136">
        <f t="shared" si="20"/>
        <v>-0.67234042553191486</v>
      </c>
      <c r="M99" s="137" t="s">
        <v>665</v>
      </c>
      <c r="N99" s="138">
        <v>43522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25</v>
      </c>
      <c r="B100" s="107">
        <v>42067</v>
      </c>
      <c r="C100" s="107"/>
      <c r="D100" s="108" t="s">
        <v>482</v>
      </c>
      <c r="E100" s="109" t="s">
        <v>625</v>
      </c>
      <c r="F100" s="110">
        <v>185</v>
      </c>
      <c r="G100" s="109"/>
      <c r="H100" s="109">
        <v>224</v>
      </c>
      <c r="I100" s="127" t="s">
        <v>666</v>
      </c>
      <c r="J100" s="128" t="s">
        <v>627</v>
      </c>
      <c r="K100" s="129">
        <f t="shared" si="19"/>
        <v>39</v>
      </c>
      <c r="L100" s="130">
        <f t="shared" si="20"/>
        <v>0.21081081081081082</v>
      </c>
      <c r="M100" s="131" t="s">
        <v>601</v>
      </c>
      <c r="N100" s="132">
        <v>42647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366">
        <v>26</v>
      </c>
      <c r="B101" s="116">
        <v>42090</v>
      </c>
      <c r="C101" s="116"/>
      <c r="D101" s="117" t="s">
        <v>667</v>
      </c>
      <c r="E101" s="118" t="s">
        <v>625</v>
      </c>
      <c r="F101" s="119">
        <v>49.5</v>
      </c>
      <c r="G101" s="120"/>
      <c r="H101" s="120">
        <v>15.85</v>
      </c>
      <c r="I101" s="120">
        <v>67</v>
      </c>
      <c r="J101" s="139" t="s">
        <v>668</v>
      </c>
      <c r="K101" s="120">
        <f t="shared" si="19"/>
        <v>-33.65</v>
      </c>
      <c r="L101" s="140">
        <f t="shared" si="20"/>
        <v>-0.67979797979797973</v>
      </c>
      <c r="M101" s="137" t="s">
        <v>665</v>
      </c>
      <c r="N101" s="141">
        <v>43627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27</v>
      </c>
      <c r="B102" s="107">
        <v>42093</v>
      </c>
      <c r="C102" s="107"/>
      <c r="D102" s="108" t="s">
        <v>669</v>
      </c>
      <c r="E102" s="109" t="s">
        <v>625</v>
      </c>
      <c r="F102" s="110">
        <v>183.5</v>
      </c>
      <c r="G102" s="109"/>
      <c r="H102" s="109">
        <v>219</v>
      </c>
      <c r="I102" s="127">
        <v>218</v>
      </c>
      <c r="J102" s="128" t="s">
        <v>670</v>
      </c>
      <c r="K102" s="129">
        <f t="shared" si="19"/>
        <v>35.5</v>
      </c>
      <c r="L102" s="130">
        <f t="shared" si="20"/>
        <v>0.19346049046321526</v>
      </c>
      <c r="M102" s="131" t="s">
        <v>601</v>
      </c>
      <c r="N102" s="132">
        <v>42103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28</v>
      </c>
      <c r="B103" s="107">
        <v>42114</v>
      </c>
      <c r="C103" s="107"/>
      <c r="D103" s="108" t="s">
        <v>671</v>
      </c>
      <c r="E103" s="109" t="s">
        <v>625</v>
      </c>
      <c r="F103" s="110">
        <f>(227+237)/2</f>
        <v>232</v>
      </c>
      <c r="G103" s="109"/>
      <c r="H103" s="109">
        <v>298</v>
      </c>
      <c r="I103" s="127">
        <v>298</v>
      </c>
      <c r="J103" s="128" t="s">
        <v>627</v>
      </c>
      <c r="K103" s="129">
        <f t="shared" si="19"/>
        <v>66</v>
      </c>
      <c r="L103" s="130">
        <f t="shared" si="20"/>
        <v>0.28448275862068967</v>
      </c>
      <c r="M103" s="131" t="s">
        <v>601</v>
      </c>
      <c r="N103" s="132">
        <v>42823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29</v>
      </c>
      <c r="B104" s="107">
        <v>42128</v>
      </c>
      <c r="C104" s="107"/>
      <c r="D104" s="108" t="s">
        <v>672</v>
      </c>
      <c r="E104" s="109" t="s">
        <v>602</v>
      </c>
      <c r="F104" s="110">
        <v>385</v>
      </c>
      <c r="G104" s="109"/>
      <c r="H104" s="109">
        <f>212.5+331</f>
        <v>543.5</v>
      </c>
      <c r="I104" s="127">
        <v>510</v>
      </c>
      <c r="J104" s="128" t="s">
        <v>673</v>
      </c>
      <c r="K104" s="129">
        <f t="shared" si="19"/>
        <v>158.5</v>
      </c>
      <c r="L104" s="130">
        <f t="shared" si="20"/>
        <v>0.41168831168831171</v>
      </c>
      <c r="M104" s="131" t="s">
        <v>601</v>
      </c>
      <c r="N104" s="132">
        <v>42235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30</v>
      </c>
      <c r="B105" s="107">
        <v>42128</v>
      </c>
      <c r="C105" s="107"/>
      <c r="D105" s="108" t="s">
        <v>674</v>
      </c>
      <c r="E105" s="109" t="s">
        <v>602</v>
      </c>
      <c r="F105" s="110">
        <v>115.5</v>
      </c>
      <c r="G105" s="109"/>
      <c r="H105" s="109">
        <v>146</v>
      </c>
      <c r="I105" s="127">
        <v>142</v>
      </c>
      <c r="J105" s="128" t="s">
        <v>675</v>
      </c>
      <c r="K105" s="129">
        <f t="shared" si="19"/>
        <v>30.5</v>
      </c>
      <c r="L105" s="130">
        <f t="shared" si="20"/>
        <v>0.26406926406926406</v>
      </c>
      <c r="M105" s="131" t="s">
        <v>601</v>
      </c>
      <c r="N105" s="132">
        <v>42202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31</v>
      </c>
      <c r="B106" s="107">
        <v>42151</v>
      </c>
      <c r="C106" s="107"/>
      <c r="D106" s="108" t="s">
        <v>676</v>
      </c>
      <c r="E106" s="109" t="s">
        <v>602</v>
      </c>
      <c r="F106" s="110">
        <v>237.5</v>
      </c>
      <c r="G106" s="109"/>
      <c r="H106" s="109">
        <v>279.5</v>
      </c>
      <c r="I106" s="127">
        <v>278</v>
      </c>
      <c r="J106" s="128" t="s">
        <v>627</v>
      </c>
      <c r="K106" s="129">
        <f t="shared" si="19"/>
        <v>42</v>
      </c>
      <c r="L106" s="130">
        <f t="shared" si="20"/>
        <v>0.17684210526315788</v>
      </c>
      <c r="M106" s="131" t="s">
        <v>601</v>
      </c>
      <c r="N106" s="132">
        <v>42222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32</v>
      </c>
      <c r="B107" s="107">
        <v>42174</v>
      </c>
      <c r="C107" s="107"/>
      <c r="D107" s="108" t="s">
        <v>646</v>
      </c>
      <c r="E107" s="109" t="s">
        <v>625</v>
      </c>
      <c r="F107" s="110">
        <v>340</v>
      </c>
      <c r="G107" s="109"/>
      <c r="H107" s="109">
        <v>448</v>
      </c>
      <c r="I107" s="127">
        <v>448</v>
      </c>
      <c r="J107" s="128" t="s">
        <v>627</v>
      </c>
      <c r="K107" s="129">
        <f t="shared" si="19"/>
        <v>108</v>
      </c>
      <c r="L107" s="130">
        <f t="shared" si="20"/>
        <v>0.31764705882352939</v>
      </c>
      <c r="M107" s="131" t="s">
        <v>601</v>
      </c>
      <c r="N107" s="132">
        <v>43018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33</v>
      </c>
      <c r="B108" s="107">
        <v>42191</v>
      </c>
      <c r="C108" s="107"/>
      <c r="D108" s="108" t="s">
        <v>677</v>
      </c>
      <c r="E108" s="109" t="s">
        <v>625</v>
      </c>
      <c r="F108" s="110">
        <v>390</v>
      </c>
      <c r="G108" s="109"/>
      <c r="H108" s="109">
        <v>460</v>
      </c>
      <c r="I108" s="127">
        <v>460</v>
      </c>
      <c r="J108" s="128" t="s">
        <v>627</v>
      </c>
      <c r="K108" s="129">
        <f t="shared" ref="K108:K128" si="21">H108-F108</f>
        <v>70</v>
      </c>
      <c r="L108" s="130">
        <f t="shared" ref="L108:L128" si="22">K108/F108</f>
        <v>0.17948717948717949</v>
      </c>
      <c r="M108" s="131" t="s">
        <v>601</v>
      </c>
      <c r="N108" s="132">
        <v>42478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5">
        <v>34</v>
      </c>
      <c r="B109" s="111">
        <v>42195</v>
      </c>
      <c r="C109" s="111"/>
      <c r="D109" s="112" t="s">
        <v>678</v>
      </c>
      <c r="E109" s="113" t="s">
        <v>625</v>
      </c>
      <c r="F109" s="114">
        <v>122.5</v>
      </c>
      <c r="G109" s="114"/>
      <c r="H109" s="115">
        <v>61</v>
      </c>
      <c r="I109" s="133">
        <v>172</v>
      </c>
      <c r="J109" s="134" t="s">
        <v>679</v>
      </c>
      <c r="K109" s="135">
        <f t="shared" si="21"/>
        <v>-61.5</v>
      </c>
      <c r="L109" s="136">
        <f t="shared" si="22"/>
        <v>-0.50204081632653064</v>
      </c>
      <c r="M109" s="137" t="s">
        <v>665</v>
      </c>
      <c r="N109" s="138">
        <v>43333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35</v>
      </c>
      <c r="B110" s="107">
        <v>42219</v>
      </c>
      <c r="C110" s="107"/>
      <c r="D110" s="108" t="s">
        <v>680</v>
      </c>
      <c r="E110" s="109" t="s">
        <v>625</v>
      </c>
      <c r="F110" s="110">
        <v>297.5</v>
      </c>
      <c r="G110" s="109"/>
      <c r="H110" s="109">
        <v>350</v>
      </c>
      <c r="I110" s="127">
        <v>360</v>
      </c>
      <c r="J110" s="128" t="s">
        <v>681</v>
      </c>
      <c r="K110" s="129">
        <f t="shared" si="21"/>
        <v>52.5</v>
      </c>
      <c r="L110" s="130">
        <f t="shared" si="22"/>
        <v>0.17647058823529413</v>
      </c>
      <c r="M110" s="131" t="s">
        <v>601</v>
      </c>
      <c r="N110" s="132">
        <v>42232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36</v>
      </c>
      <c r="B111" s="107">
        <v>42219</v>
      </c>
      <c r="C111" s="107"/>
      <c r="D111" s="108" t="s">
        <v>682</v>
      </c>
      <c r="E111" s="109" t="s">
        <v>625</v>
      </c>
      <c r="F111" s="110">
        <v>115.5</v>
      </c>
      <c r="G111" s="109"/>
      <c r="H111" s="109">
        <v>149</v>
      </c>
      <c r="I111" s="127">
        <v>140</v>
      </c>
      <c r="J111" s="142" t="s">
        <v>683</v>
      </c>
      <c r="K111" s="129">
        <f t="shared" si="21"/>
        <v>33.5</v>
      </c>
      <c r="L111" s="130">
        <f t="shared" si="22"/>
        <v>0.29004329004329005</v>
      </c>
      <c r="M111" s="131" t="s">
        <v>601</v>
      </c>
      <c r="N111" s="132">
        <v>42740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37</v>
      </c>
      <c r="B112" s="107">
        <v>42251</v>
      </c>
      <c r="C112" s="107"/>
      <c r="D112" s="108" t="s">
        <v>676</v>
      </c>
      <c r="E112" s="109" t="s">
        <v>625</v>
      </c>
      <c r="F112" s="110">
        <v>226</v>
      </c>
      <c r="G112" s="109"/>
      <c r="H112" s="109">
        <v>292</v>
      </c>
      <c r="I112" s="127">
        <v>292</v>
      </c>
      <c r="J112" s="128" t="s">
        <v>684</v>
      </c>
      <c r="K112" s="129">
        <f t="shared" si="21"/>
        <v>66</v>
      </c>
      <c r="L112" s="130">
        <f t="shared" si="22"/>
        <v>0.29203539823008851</v>
      </c>
      <c r="M112" s="131" t="s">
        <v>601</v>
      </c>
      <c r="N112" s="132">
        <v>42286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38</v>
      </c>
      <c r="B113" s="107">
        <v>42254</v>
      </c>
      <c r="C113" s="107"/>
      <c r="D113" s="108" t="s">
        <v>671</v>
      </c>
      <c r="E113" s="109" t="s">
        <v>625</v>
      </c>
      <c r="F113" s="110">
        <v>232.5</v>
      </c>
      <c r="G113" s="109"/>
      <c r="H113" s="109">
        <v>312.5</v>
      </c>
      <c r="I113" s="127">
        <v>310</v>
      </c>
      <c r="J113" s="128" t="s">
        <v>627</v>
      </c>
      <c r="K113" s="129">
        <f t="shared" si="21"/>
        <v>80</v>
      </c>
      <c r="L113" s="130">
        <f t="shared" si="22"/>
        <v>0.34408602150537637</v>
      </c>
      <c r="M113" s="131" t="s">
        <v>601</v>
      </c>
      <c r="N113" s="132">
        <v>42823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39</v>
      </c>
      <c r="B114" s="107">
        <v>42268</v>
      </c>
      <c r="C114" s="107"/>
      <c r="D114" s="108" t="s">
        <v>685</v>
      </c>
      <c r="E114" s="109" t="s">
        <v>625</v>
      </c>
      <c r="F114" s="110">
        <v>196.5</v>
      </c>
      <c r="G114" s="109"/>
      <c r="H114" s="109">
        <v>238</v>
      </c>
      <c r="I114" s="127">
        <v>238</v>
      </c>
      <c r="J114" s="128" t="s">
        <v>684</v>
      </c>
      <c r="K114" s="129">
        <f t="shared" si="21"/>
        <v>41.5</v>
      </c>
      <c r="L114" s="130">
        <f t="shared" si="22"/>
        <v>0.21119592875318066</v>
      </c>
      <c r="M114" s="131" t="s">
        <v>601</v>
      </c>
      <c r="N114" s="132">
        <v>42291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40</v>
      </c>
      <c r="B115" s="107">
        <v>42271</v>
      </c>
      <c r="C115" s="107"/>
      <c r="D115" s="108" t="s">
        <v>624</v>
      </c>
      <c r="E115" s="109" t="s">
        <v>625</v>
      </c>
      <c r="F115" s="110">
        <v>65</v>
      </c>
      <c r="G115" s="109"/>
      <c r="H115" s="109">
        <v>82</v>
      </c>
      <c r="I115" s="127">
        <v>82</v>
      </c>
      <c r="J115" s="128" t="s">
        <v>684</v>
      </c>
      <c r="K115" s="129">
        <f t="shared" si="21"/>
        <v>17</v>
      </c>
      <c r="L115" s="130">
        <f t="shared" si="22"/>
        <v>0.26153846153846155</v>
      </c>
      <c r="M115" s="131" t="s">
        <v>601</v>
      </c>
      <c r="N115" s="132">
        <v>42578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41</v>
      </c>
      <c r="B116" s="107">
        <v>42291</v>
      </c>
      <c r="C116" s="107"/>
      <c r="D116" s="108" t="s">
        <v>686</v>
      </c>
      <c r="E116" s="109" t="s">
        <v>625</v>
      </c>
      <c r="F116" s="110">
        <v>144</v>
      </c>
      <c r="G116" s="109"/>
      <c r="H116" s="109">
        <v>182.5</v>
      </c>
      <c r="I116" s="127">
        <v>181</v>
      </c>
      <c r="J116" s="128" t="s">
        <v>684</v>
      </c>
      <c r="K116" s="129">
        <f t="shared" si="21"/>
        <v>38.5</v>
      </c>
      <c r="L116" s="130">
        <f t="shared" si="22"/>
        <v>0.2673611111111111</v>
      </c>
      <c r="M116" s="131" t="s">
        <v>601</v>
      </c>
      <c r="N116" s="132">
        <v>42817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42</v>
      </c>
      <c r="B117" s="107">
        <v>42291</v>
      </c>
      <c r="C117" s="107"/>
      <c r="D117" s="108" t="s">
        <v>687</v>
      </c>
      <c r="E117" s="109" t="s">
        <v>625</v>
      </c>
      <c r="F117" s="110">
        <v>264</v>
      </c>
      <c r="G117" s="109"/>
      <c r="H117" s="109">
        <v>311</v>
      </c>
      <c r="I117" s="127">
        <v>311</v>
      </c>
      <c r="J117" s="128" t="s">
        <v>684</v>
      </c>
      <c r="K117" s="129">
        <f t="shared" si="21"/>
        <v>47</v>
      </c>
      <c r="L117" s="130">
        <f t="shared" si="22"/>
        <v>0.17803030303030304</v>
      </c>
      <c r="M117" s="131" t="s">
        <v>601</v>
      </c>
      <c r="N117" s="132">
        <v>42604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43</v>
      </c>
      <c r="B118" s="107">
        <v>42318</v>
      </c>
      <c r="C118" s="107"/>
      <c r="D118" s="108" t="s">
        <v>688</v>
      </c>
      <c r="E118" s="109" t="s">
        <v>602</v>
      </c>
      <c r="F118" s="110">
        <v>549.5</v>
      </c>
      <c r="G118" s="109"/>
      <c r="H118" s="109">
        <v>630</v>
      </c>
      <c r="I118" s="127">
        <v>630</v>
      </c>
      <c r="J118" s="128" t="s">
        <v>684</v>
      </c>
      <c r="K118" s="129">
        <f t="shared" si="21"/>
        <v>80.5</v>
      </c>
      <c r="L118" s="130">
        <f t="shared" si="22"/>
        <v>0.1464968152866242</v>
      </c>
      <c r="M118" s="131" t="s">
        <v>601</v>
      </c>
      <c r="N118" s="132">
        <v>42419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44</v>
      </c>
      <c r="B119" s="107">
        <v>42342</v>
      </c>
      <c r="C119" s="107"/>
      <c r="D119" s="108" t="s">
        <v>689</v>
      </c>
      <c r="E119" s="109" t="s">
        <v>625</v>
      </c>
      <c r="F119" s="110">
        <v>1027.5</v>
      </c>
      <c r="G119" s="109"/>
      <c r="H119" s="109">
        <v>1315</v>
      </c>
      <c r="I119" s="127">
        <v>1250</v>
      </c>
      <c r="J119" s="128" t="s">
        <v>684</v>
      </c>
      <c r="K119" s="129">
        <f t="shared" si="21"/>
        <v>287.5</v>
      </c>
      <c r="L119" s="130">
        <f t="shared" si="22"/>
        <v>0.27980535279805352</v>
      </c>
      <c r="M119" s="131" t="s">
        <v>601</v>
      </c>
      <c r="N119" s="132">
        <v>43244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45</v>
      </c>
      <c r="B120" s="107">
        <v>42367</v>
      </c>
      <c r="C120" s="107"/>
      <c r="D120" s="108" t="s">
        <v>690</v>
      </c>
      <c r="E120" s="109" t="s">
        <v>625</v>
      </c>
      <c r="F120" s="110">
        <v>465</v>
      </c>
      <c r="G120" s="109"/>
      <c r="H120" s="109">
        <v>540</v>
      </c>
      <c r="I120" s="127">
        <v>540</v>
      </c>
      <c r="J120" s="128" t="s">
        <v>684</v>
      </c>
      <c r="K120" s="129">
        <f t="shared" si="21"/>
        <v>75</v>
      </c>
      <c r="L120" s="130">
        <f t="shared" si="22"/>
        <v>0.16129032258064516</v>
      </c>
      <c r="M120" s="131" t="s">
        <v>601</v>
      </c>
      <c r="N120" s="132">
        <v>42530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46</v>
      </c>
      <c r="B121" s="107">
        <v>42380</v>
      </c>
      <c r="C121" s="107"/>
      <c r="D121" s="108" t="s">
        <v>391</v>
      </c>
      <c r="E121" s="109" t="s">
        <v>602</v>
      </c>
      <c r="F121" s="110">
        <v>81</v>
      </c>
      <c r="G121" s="109"/>
      <c r="H121" s="109">
        <v>110</v>
      </c>
      <c r="I121" s="127">
        <v>110</v>
      </c>
      <c r="J121" s="128" t="s">
        <v>684</v>
      </c>
      <c r="K121" s="129">
        <f t="shared" si="21"/>
        <v>29</v>
      </c>
      <c r="L121" s="130">
        <f t="shared" si="22"/>
        <v>0.35802469135802467</v>
      </c>
      <c r="M121" s="131" t="s">
        <v>601</v>
      </c>
      <c r="N121" s="132">
        <v>42745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47</v>
      </c>
      <c r="B122" s="107">
        <v>42382</v>
      </c>
      <c r="C122" s="107"/>
      <c r="D122" s="108" t="s">
        <v>691</v>
      </c>
      <c r="E122" s="109" t="s">
        <v>602</v>
      </c>
      <c r="F122" s="110">
        <v>417.5</v>
      </c>
      <c r="G122" s="109"/>
      <c r="H122" s="109">
        <v>547</v>
      </c>
      <c r="I122" s="127">
        <v>535</v>
      </c>
      <c r="J122" s="128" t="s">
        <v>684</v>
      </c>
      <c r="K122" s="129">
        <f t="shared" si="21"/>
        <v>129.5</v>
      </c>
      <c r="L122" s="130">
        <f t="shared" si="22"/>
        <v>0.31017964071856285</v>
      </c>
      <c r="M122" s="131" t="s">
        <v>601</v>
      </c>
      <c r="N122" s="132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48</v>
      </c>
      <c r="B123" s="107">
        <v>42408</v>
      </c>
      <c r="C123" s="107"/>
      <c r="D123" s="108" t="s">
        <v>692</v>
      </c>
      <c r="E123" s="109" t="s">
        <v>625</v>
      </c>
      <c r="F123" s="110">
        <v>650</v>
      </c>
      <c r="G123" s="109"/>
      <c r="H123" s="109">
        <v>800</v>
      </c>
      <c r="I123" s="127">
        <v>800</v>
      </c>
      <c r="J123" s="128" t="s">
        <v>684</v>
      </c>
      <c r="K123" s="129">
        <f t="shared" si="21"/>
        <v>150</v>
      </c>
      <c r="L123" s="130">
        <f t="shared" si="22"/>
        <v>0.23076923076923078</v>
      </c>
      <c r="M123" s="131" t="s">
        <v>601</v>
      </c>
      <c r="N123" s="132">
        <v>43154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49</v>
      </c>
      <c r="B124" s="107">
        <v>42433</v>
      </c>
      <c r="C124" s="107"/>
      <c r="D124" s="108" t="s">
        <v>198</v>
      </c>
      <c r="E124" s="109" t="s">
        <v>625</v>
      </c>
      <c r="F124" s="110">
        <v>437.5</v>
      </c>
      <c r="G124" s="109"/>
      <c r="H124" s="109">
        <v>504.5</v>
      </c>
      <c r="I124" s="127">
        <v>522</v>
      </c>
      <c r="J124" s="128" t="s">
        <v>693</v>
      </c>
      <c r="K124" s="129">
        <f t="shared" si="21"/>
        <v>67</v>
      </c>
      <c r="L124" s="130">
        <f t="shared" si="22"/>
        <v>0.15314285714285714</v>
      </c>
      <c r="M124" s="131" t="s">
        <v>601</v>
      </c>
      <c r="N124" s="132">
        <v>42480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50</v>
      </c>
      <c r="B125" s="107">
        <v>42438</v>
      </c>
      <c r="C125" s="107"/>
      <c r="D125" s="108" t="s">
        <v>694</v>
      </c>
      <c r="E125" s="109" t="s">
        <v>625</v>
      </c>
      <c r="F125" s="110">
        <v>189.5</v>
      </c>
      <c r="G125" s="109"/>
      <c r="H125" s="109">
        <v>218</v>
      </c>
      <c r="I125" s="127">
        <v>218</v>
      </c>
      <c r="J125" s="128" t="s">
        <v>684</v>
      </c>
      <c r="K125" s="129">
        <f t="shared" si="21"/>
        <v>28.5</v>
      </c>
      <c r="L125" s="130">
        <f t="shared" si="22"/>
        <v>0.15039577836411611</v>
      </c>
      <c r="M125" s="131" t="s">
        <v>601</v>
      </c>
      <c r="N125" s="132">
        <v>43034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366">
        <v>51</v>
      </c>
      <c r="B126" s="116">
        <v>42471</v>
      </c>
      <c r="C126" s="116"/>
      <c r="D126" s="117" t="s">
        <v>695</v>
      </c>
      <c r="E126" s="118" t="s">
        <v>625</v>
      </c>
      <c r="F126" s="119">
        <v>36.5</v>
      </c>
      <c r="G126" s="120"/>
      <c r="H126" s="120">
        <v>15.85</v>
      </c>
      <c r="I126" s="120">
        <v>60</v>
      </c>
      <c r="J126" s="139" t="s">
        <v>696</v>
      </c>
      <c r="K126" s="135">
        <f t="shared" si="21"/>
        <v>-20.65</v>
      </c>
      <c r="L126" s="169">
        <f t="shared" si="22"/>
        <v>-0.5657534246575342</v>
      </c>
      <c r="M126" s="137" t="s">
        <v>665</v>
      </c>
      <c r="N126" s="170">
        <v>43627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52</v>
      </c>
      <c r="B127" s="107">
        <v>42472</v>
      </c>
      <c r="C127" s="107"/>
      <c r="D127" s="108" t="s">
        <v>697</v>
      </c>
      <c r="E127" s="109" t="s">
        <v>625</v>
      </c>
      <c r="F127" s="110">
        <v>93</v>
      </c>
      <c r="G127" s="109"/>
      <c r="H127" s="109">
        <v>149</v>
      </c>
      <c r="I127" s="127">
        <v>140</v>
      </c>
      <c r="J127" s="142" t="s">
        <v>698</v>
      </c>
      <c r="K127" s="129">
        <f t="shared" si="21"/>
        <v>56</v>
      </c>
      <c r="L127" s="130">
        <f t="shared" si="22"/>
        <v>0.60215053763440862</v>
      </c>
      <c r="M127" s="131" t="s">
        <v>601</v>
      </c>
      <c r="N127" s="132">
        <v>42740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53</v>
      </c>
      <c r="B128" s="107">
        <v>42472</v>
      </c>
      <c r="C128" s="107"/>
      <c r="D128" s="108" t="s">
        <v>699</v>
      </c>
      <c r="E128" s="109" t="s">
        <v>625</v>
      </c>
      <c r="F128" s="110">
        <v>130</v>
      </c>
      <c r="G128" s="109"/>
      <c r="H128" s="109">
        <v>150</v>
      </c>
      <c r="I128" s="127" t="s">
        <v>700</v>
      </c>
      <c r="J128" s="128" t="s">
        <v>684</v>
      </c>
      <c r="K128" s="129">
        <f t="shared" si="21"/>
        <v>20</v>
      </c>
      <c r="L128" s="130">
        <f t="shared" si="22"/>
        <v>0.15384615384615385</v>
      </c>
      <c r="M128" s="131" t="s">
        <v>601</v>
      </c>
      <c r="N128" s="132">
        <v>42564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54</v>
      </c>
      <c r="B129" s="107">
        <v>42473</v>
      </c>
      <c r="C129" s="107"/>
      <c r="D129" s="108" t="s">
        <v>355</v>
      </c>
      <c r="E129" s="109" t="s">
        <v>625</v>
      </c>
      <c r="F129" s="110">
        <v>196</v>
      </c>
      <c r="G129" s="109"/>
      <c r="H129" s="109">
        <v>299</v>
      </c>
      <c r="I129" s="127">
        <v>299</v>
      </c>
      <c r="J129" s="128" t="s">
        <v>684</v>
      </c>
      <c r="K129" s="129">
        <v>103</v>
      </c>
      <c r="L129" s="130">
        <v>0.52551020408163296</v>
      </c>
      <c r="M129" s="131" t="s">
        <v>601</v>
      </c>
      <c r="N129" s="132">
        <v>42620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55</v>
      </c>
      <c r="B130" s="107">
        <v>42473</v>
      </c>
      <c r="C130" s="107"/>
      <c r="D130" s="108" t="s">
        <v>758</v>
      </c>
      <c r="E130" s="109" t="s">
        <v>625</v>
      </c>
      <c r="F130" s="110">
        <v>88</v>
      </c>
      <c r="G130" s="109"/>
      <c r="H130" s="109">
        <v>103</v>
      </c>
      <c r="I130" s="127">
        <v>103</v>
      </c>
      <c r="J130" s="128" t="s">
        <v>684</v>
      </c>
      <c r="K130" s="129">
        <v>15</v>
      </c>
      <c r="L130" s="130">
        <v>0.170454545454545</v>
      </c>
      <c r="M130" s="131" t="s">
        <v>601</v>
      </c>
      <c r="N130" s="132">
        <v>42530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56</v>
      </c>
      <c r="B131" s="107">
        <v>42492</v>
      </c>
      <c r="C131" s="107"/>
      <c r="D131" s="108" t="s">
        <v>701</v>
      </c>
      <c r="E131" s="109" t="s">
        <v>625</v>
      </c>
      <c r="F131" s="110">
        <v>127.5</v>
      </c>
      <c r="G131" s="109"/>
      <c r="H131" s="109">
        <v>148</v>
      </c>
      <c r="I131" s="127" t="s">
        <v>702</v>
      </c>
      <c r="J131" s="128" t="s">
        <v>684</v>
      </c>
      <c r="K131" s="129">
        <f>H131-F131</f>
        <v>20.5</v>
      </c>
      <c r="L131" s="130">
        <f>K131/F131</f>
        <v>0.16078431372549021</v>
      </c>
      <c r="M131" s="131" t="s">
        <v>601</v>
      </c>
      <c r="N131" s="132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57</v>
      </c>
      <c r="B132" s="107">
        <v>42493</v>
      </c>
      <c r="C132" s="107"/>
      <c r="D132" s="108" t="s">
        <v>703</v>
      </c>
      <c r="E132" s="109" t="s">
        <v>625</v>
      </c>
      <c r="F132" s="110">
        <v>675</v>
      </c>
      <c r="G132" s="109"/>
      <c r="H132" s="109">
        <v>815</v>
      </c>
      <c r="I132" s="127" t="s">
        <v>704</v>
      </c>
      <c r="J132" s="128" t="s">
        <v>684</v>
      </c>
      <c r="K132" s="129">
        <f>H132-F132</f>
        <v>140</v>
      </c>
      <c r="L132" s="130">
        <f>K132/F132</f>
        <v>0.2074074074074074</v>
      </c>
      <c r="M132" s="131" t="s">
        <v>601</v>
      </c>
      <c r="N132" s="132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5">
        <v>58</v>
      </c>
      <c r="B133" s="111">
        <v>42522</v>
      </c>
      <c r="C133" s="111"/>
      <c r="D133" s="112" t="s">
        <v>759</v>
      </c>
      <c r="E133" s="113" t="s">
        <v>625</v>
      </c>
      <c r="F133" s="114">
        <v>500</v>
      </c>
      <c r="G133" s="114"/>
      <c r="H133" s="115">
        <v>232.5</v>
      </c>
      <c r="I133" s="133" t="s">
        <v>760</v>
      </c>
      <c r="J133" s="134" t="s">
        <v>761</v>
      </c>
      <c r="K133" s="135">
        <f>H133-F133</f>
        <v>-267.5</v>
      </c>
      <c r="L133" s="136">
        <f>K133/F133</f>
        <v>-0.53500000000000003</v>
      </c>
      <c r="M133" s="137" t="s">
        <v>665</v>
      </c>
      <c r="N133" s="138">
        <v>43735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59</v>
      </c>
      <c r="B134" s="107">
        <v>42527</v>
      </c>
      <c r="C134" s="107"/>
      <c r="D134" s="108" t="s">
        <v>705</v>
      </c>
      <c r="E134" s="109" t="s">
        <v>625</v>
      </c>
      <c r="F134" s="110">
        <v>110</v>
      </c>
      <c r="G134" s="109"/>
      <c r="H134" s="109">
        <v>126.5</v>
      </c>
      <c r="I134" s="127">
        <v>125</v>
      </c>
      <c r="J134" s="128" t="s">
        <v>634</v>
      </c>
      <c r="K134" s="129">
        <f>H134-F134</f>
        <v>16.5</v>
      </c>
      <c r="L134" s="130">
        <f>K134/F134</f>
        <v>0.15</v>
      </c>
      <c r="M134" s="131" t="s">
        <v>601</v>
      </c>
      <c r="N134" s="132">
        <v>42552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60</v>
      </c>
      <c r="B135" s="107">
        <v>42538</v>
      </c>
      <c r="C135" s="107"/>
      <c r="D135" s="108" t="s">
        <v>706</v>
      </c>
      <c r="E135" s="109" t="s">
        <v>625</v>
      </c>
      <c r="F135" s="110">
        <v>44</v>
      </c>
      <c r="G135" s="109"/>
      <c r="H135" s="109">
        <v>69.5</v>
      </c>
      <c r="I135" s="127">
        <v>69.5</v>
      </c>
      <c r="J135" s="128" t="s">
        <v>707</v>
      </c>
      <c r="K135" s="129">
        <f>H135-F135</f>
        <v>25.5</v>
      </c>
      <c r="L135" s="130">
        <f>K135/F135</f>
        <v>0.57954545454545459</v>
      </c>
      <c r="M135" s="131" t="s">
        <v>601</v>
      </c>
      <c r="N135" s="132">
        <v>42977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61</v>
      </c>
      <c r="B136" s="107">
        <v>42549</v>
      </c>
      <c r="C136" s="107"/>
      <c r="D136" s="149" t="s">
        <v>762</v>
      </c>
      <c r="E136" s="109" t="s">
        <v>625</v>
      </c>
      <c r="F136" s="110">
        <v>262.5</v>
      </c>
      <c r="G136" s="109"/>
      <c r="H136" s="109">
        <v>340</v>
      </c>
      <c r="I136" s="127">
        <v>333</v>
      </c>
      <c r="J136" s="128" t="s">
        <v>763</v>
      </c>
      <c r="K136" s="129">
        <v>77.5</v>
      </c>
      <c r="L136" s="130">
        <v>0.29523809523809502</v>
      </c>
      <c r="M136" s="131" t="s">
        <v>601</v>
      </c>
      <c r="N136" s="132">
        <v>43017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62</v>
      </c>
      <c r="B137" s="107">
        <v>42549</v>
      </c>
      <c r="C137" s="107"/>
      <c r="D137" s="149" t="s">
        <v>764</v>
      </c>
      <c r="E137" s="109" t="s">
        <v>625</v>
      </c>
      <c r="F137" s="110">
        <v>840</v>
      </c>
      <c r="G137" s="109"/>
      <c r="H137" s="109">
        <v>1230</v>
      </c>
      <c r="I137" s="127">
        <v>1230</v>
      </c>
      <c r="J137" s="128" t="s">
        <v>684</v>
      </c>
      <c r="K137" s="129">
        <v>390</v>
      </c>
      <c r="L137" s="130">
        <v>0.46428571428571402</v>
      </c>
      <c r="M137" s="131" t="s">
        <v>601</v>
      </c>
      <c r="N137" s="132">
        <v>42649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367">
        <v>63</v>
      </c>
      <c r="B138" s="144">
        <v>42556</v>
      </c>
      <c r="C138" s="144"/>
      <c r="D138" s="145" t="s">
        <v>708</v>
      </c>
      <c r="E138" s="146" t="s">
        <v>625</v>
      </c>
      <c r="F138" s="147">
        <v>395</v>
      </c>
      <c r="G138" s="148"/>
      <c r="H138" s="148">
        <f>(468.5+342.5)/2</f>
        <v>405.5</v>
      </c>
      <c r="I138" s="148">
        <v>510</v>
      </c>
      <c r="J138" s="171" t="s">
        <v>709</v>
      </c>
      <c r="K138" s="172">
        <f t="shared" ref="K138:K144" si="23">H138-F138</f>
        <v>10.5</v>
      </c>
      <c r="L138" s="173">
        <f t="shared" ref="L138:L144" si="24">K138/F138</f>
        <v>2.6582278481012658E-2</v>
      </c>
      <c r="M138" s="174" t="s">
        <v>710</v>
      </c>
      <c r="N138" s="175">
        <v>43606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5">
        <v>64</v>
      </c>
      <c r="B139" s="111">
        <v>42584</v>
      </c>
      <c r="C139" s="111"/>
      <c r="D139" s="112" t="s">
        <v>711</v>
      </c>
      <c r="E139" s="113" t="s">
        <v>602</v>
      </c>
      <c r="F139" s="114">
        <f>169.5-12.8</f>
        <v>156.69999999999999</v>
      </c>
      <c r="G139" s="114"/>
      <c r="H139" s="115">
        <v>77</v>
      </c>
      <c r="I139" s="133" t="s">
        <v>712</v>
      </c>
      <c r="J139" s="397" t="s">
        <v>3403</v>
      </c>
      <c r="K139" s="135">
        <f t="shared" si="23"/>
        <v>-79.699999999999989</v>
      </c>
      <c r="L139" s="136">
        <f t="shared" si="24"/>
        <v>-0.50861518825781749</v>
      </c>
      <c r="M139" s="137" t="s">
        <v>665</v>
      </c>
      <c r="N139" s="138">
        <v>43522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5">
        <v>65</v>
      </c>
      <c r="B140" s="111">
        <v>42586</v>
      </c>
      <c r="C140" s="111"/>
      <c r="D140" s="112" t="s">
        <v>713</v>
      </c>
      <c r="E140" s="113" t="s">
        <v>625</v>
      </c>
      <c r="F140" s="114">
        <v>400</v>
      </c>
      <c r="G140" s="114"/>
      <c r="H140" s="115">
        <v>305</v>
      </c>
      <c r="I140" s="133">
        <v>475</v>
      </c>
      <c r="J140" s="134" t="s">
        <v>714</v>
      </c>
      <c r="K140" s="135">
        <f t="shared" si="23"/>
        <v>-95</v>
      </c>
      <c r="L140" s="136">
        <f t="shared" si="24"/>
        <v>-0.23749999999999999</v>
      </c>
      <c r="M140" s="137" t="s">
        <v>665</v>
      </c>
      <c r="N140" s="138">
        <v>43606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66</v>
      </c>
      <c r="B141" s="107">
        <v>42593</v>
      </c>
      <c r="C141" s="107"/>
      <c r="D141" s="108" t="s">
        <v>715</v>
      </c>
      <c r="E141" s="109" t="s">
        <v>625</v>
      </c>
      <c r="F141" s="110">
        <v>86.5</v>
      </c>
      <c r="G141" s="109"/>
      <c r="H141" s="109">
        <v>130</v>
      </c>
      <c r="I141" s="127">
        <v>130</v>
      </c>
      <c r="J141" s="142" t="s">
        <v>716</v>
      </c>
      <c r="K141" s="129">
        <f t="shared" si="23"/>
        <v>43.5</v>
      </c>
      <c r="L141" s="130">
        <f t="shared" si="24"/>
        <v>0.50289017341040465</v>
      </c>
      <c r="M141" s="131" t="s">
        <v>601</v>
      </c>
      <c r="N141" s="132">
        <v>43091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67</v>
      </c>
      <c r="B142" s="111">
        <v>42600</v>
      </c>
      <c r="C142" s="111"/>
      <c r="D142" s="112" t="s">
        <v>382</v>
      </c>
      <c r="E142" s="113" t="s">
        <v>625</v>
      </c>
      <c r="F142" s="114">
        <v>133.5</v>
      </c>
      <c r="G142" s="114"/>
      <c r="H142" s="115">
        <v>126.5</v>
      </c>
      <c r="I142" s="133">
        <v>178</v>
      </c>
      <c r="J142" s="134" t="s">
        <v>717</v>
      </c>
      <c r="K142" s="135">
        <f t="shared" si="23"/>
        <v>-7</v>
      </c>
      <c r="L142" s="136">
        <f t="shared" si="24"/>
        <v>-5.2434456928838954E-2</v>
      </c>
      <c r="M142" s="137" t="s">
        <v>665</v>
      </c>
      <c r="N142" s="138">
        <v>42615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68</v>
      </c>
      <c r="B143" s="107">
        <v>42613</v>
      </c>
      <c r="C143" s="107"/>
      <c r="D143" s="108" t="s">
        <v>718</v>
      </c>
      <c r="E143" s="109" t="s">
        <v>625</v>
      </c>
      <c r="F143" s="110">
        <v>560</v>
      </c>
      <c r="G143" s="109"/>
      <c r="H143" s="109">
        <v>725</v>
      </c>
      <c r="I143" s="127">
        <v>725</v>
      </c>
      <c r="J143" s="128" t="s">
        <v>627</v>
      </c>
      <c r="K143" s="129">
        <f t="shared" si="23"/>
        <v>165</v>
      </c>
      <c r="L143" s="130">
        <f t="shared" si="24"/>
        <v>0.29464285714285715</v>
      </c>
      <c r="M143" s="131" t="s">
        <v>601</v>
      </c>
      <c r="N143" s="132">
        <v>42456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69</v>
      </c>
      <c r="B144" s="107">
        <v>42614</v>
      </c>
      <c r="C144" s="107"/>
      <c r="D144" s="108" t="s">
        <v>719</v>
      </c>
      <c r="E144" s="109" t="s">
        <v>625</v>
      </c>
      <c r="F144" s="110">
        <v>160.5</v>
      </c>
      <c r="G144" s="109"/>
      <c r="H144" s="109">
        <v>210</v>
      </c>
      <c r="I144" s="127">
        <v>210</v>
      </c>
      <c r="J144" s="128" t="s">
        <v>627</v>
      </c>
      <c r="K144" s="129">
        <f t="shared" si="23"/>
        <v>49.5</v>
      </c>
      <c r="L144" s="130">
        <f t="shared" si="24"/>
        <v>0.30841121495327101</v>
      </c>
      <c r="M144" s="131" t="s">
        <v>601</v>
      </c>
      <c r="N144" s="132">
        <v>42871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70</v>
      </c>
      <c r="B145" s="107">
        <v>42646</v>
      </c>
      <c r="C145" s="107"/>
      <c r="D145" s="149" t="s">
        <v>406</v>
      </c>
      <c r="E145" s="109" t="s">
        <v>625</v>
      </c>
      <c r="F145" s="110">
        <v>430</v>
      </c>
      <c r="G145" s="109"/>
      <c r="H145" s="109">
        <v>596</v>
      </c>
      <c r="I145" s="127">
        <v>575</v>
      </c>
      <c r="J145" s="128" t="s">
        <v>765</v>
      </c>
      <c r="K145" s="129">
        <v>166</v>
      </c>
      <c r="L145" s="130">
        <v>0.38604651162790699</v>
      </c>
      <c r="M145" s="131" t="s">
        <v>601</v>
      </c>
      <c r="N145" s="132">
        <v>42769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71</v>
      </c>
      <c r="B146" s="107">
        <v>42657</v>
      </c>
      <c r="C146" s="107"/>
      <c r="D146" s="108" t="s">
        <v>720</v>
      </c>
      <c r="E146" s="109" t="s">
        <v>625</v>
      </c>
      <c r="F146" s="110">
        <v>280</v>
      </c>
      <c r="G146" s="109"/>
      <c r="H146" s="109">
        <v>345</v>
      </c>
      <c r="I146" s="127">
        <v>345</v>
      </c>
      <c r="J146" s="128" t="s">
        <v>627</v>
      </c>
      <c r="K146" s="129">
        <f t="shared" ref="K146:K151" si="25">H146-F146</f>
        <v>65</v>
      </c>
      <c r="L146" s="130">
        <f>K146/F146</f>
        <v>0.23214285714285715</v>
      </c>
      <c r="M146" s="131" t="s">
        <v>601</v>
      </c>
      <c r="N146" s="132">
        <v>42814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72</v>
      </c>
      <c r="B147" s="107">
        <v>42657</v>
      </c>
      <c r="C147" s="107"/>
      <c r="D147" s="108" t="s">
        <v>721</v>
      </c>
      <c r="E147" s="109" t="s">
        <v>625</v>
      </c>
      <c r="F147" s="110">
        <v>245</v>
      </c>
      <c r="G147" s="109"/>
      <c r="H147" s="109">
        <v>325.5</v>
      </c>
      <c r="I147" s="127">
        <v>330</v>
      </c>
      <c r="J147" s="128" t="s">
        <v>722</v>
      </c>
      <c r="K147" s="129">
        <f t="shared" si="25"/>
        <v>80.5</v>
      </c>
      <c r="L147" s="130">
        <f>K147/F147</f>
        <v>0.32857142857142857</v>
      </c>
      <c r="M147" s="131" t="s">
        <v>601</v>
      </c>
      <c r="N147" s="132">
        <v>42769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73</v>
      </c>
      <c r="B148" s="107">
        <v>42660</v>
      </c>
      <c r="C148" s="107"/>
      <c r="D148" s="108" t="s">
        <v>350</v>
      </c>
      <c r="E148" s="109" t="s">
        <v>625</v>
      </c>
      <c r="F148" s="110">
        <v>125</v>
      </c>
      <c r="G148" s="109"/>
      <c r="H148" s="109">
        <v>160</v>
      </c>
      <c r="I148" s="127">
        <v>160</v>
      </c>
      <c r="J148" s="128" t="s">
        <v>684</v>
      </c>
      <c r="K148" s="129">
        <f t="shared" si="25"/>
        <v>35</v>
      </c>
      <c r="L148" s="130">
        <v>0.28000000000000003</v>
      </c>
      <c r="M148" s="131" t="s">
        <v>601</v>
      </c>
      <c r="N148" s="132">
        <v>42803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74</v>
      </c>
      <c r="B149" s="107">
        <v>42660</v>
      </c>
      <c r="C149" s="107"/>
      <c r="D149" s="108" t="s">
        <v>484</v>
      </c>
      <c r="E149" s="109" t="s">
        <v>625</v>
      </c>
      <c r="F149" s="110">
        <v>114</v>
      </c>
      <c r="G149" s="109"/>
      <c r="H149" s="109">
        <v>145</v>
      </c>
      <c r="I149" s="127">
        <v>145</v>
      </c>
      <c r="J149" s="128" t="s">
        <v>684</v>
      </c>
      <c r="K149" s="129">
        <f t="shared" si="25"/>
        <v>31</v>
      </c>
      <c r="L149" s="130">
        <f>K149/F149</f>
        <v>0.27192982456140352</v>
      </c>
      <c r="M149" s="131" t="s">
        <v>601</v>
      </c>
      <c r="N149" s="132">
        <v>42859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75</v>
      </c>
      <c r="B150" s="107">
        <v>42660</v>
      </c>
      <c r="C150" s="107"/>
      <c r="D150" s="108" t="s">
        <v>723</v>
      </c>
      <c r="E150" s="109" t="s">
        <v>625</v>
      </c>
      <c r="F150" s="110">
        <v>212</v>
      </c>
      <c r="G150" s="109"/>
      <c r="H150" s="109">
        <v>280</v>
      </c>
      <c r="I150" s="127">
        <v>276</v>
      </c>
      <c r="J150" s="128" t="s">
        <v>724</v>
      </c>
      <c r="K150" s="129">
        <f t="shared" si="25"/>
        <v>68</v>
      </c>
      <c r="L150" s="130">
        <f>K150/F150</f>
        <v>0.32075471698113206</v>
      </c>
      <c r="M150" s="131" t="s">
        <v>601</v>
      </c>
      <c r="N150" s="132">
        <v>42858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76</v>
      </c>
      <c r="B151" s="107">
        <v>42678</v>
      </c>
      <c r="C151" s="107"/>
      <c r="D151" s="108" t="s">
        <v>152</v>
      </c>
      <c r="E151" s="109" t="s">
        <v>625</v>
      </c>
      <c r="F151" s="110">
        <v>155</v>
      </c>
      <c r="G151" s="109"/>
      <c r="H151" s="109">
        <v>210</v>
      </c>
      <c r="I151" s="127">
        <v>210</v>
      </c>
      <c r="J151" s="128" t="s">
        <v>725</v>
      </c>
      <c r="K151" s="129">
        <f t="shared" si="25"/>
        <v>55</v>
      </c>
      <c r="L151" s="130">
        <f>K151/F151</f>
        <v>0.35483870967741937</v>
      </c>
      <c r="M151" s="131" t="s">
        <v>601</v>
      </c>
      <c r="N151" s="132">
        <v>42944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5">
        <v>77</v>
      </c>
      <c r="B152" s="111">
        <v>42710</v>
      </c>
      <c r="C152" s="111"/>
      <c r="D152" s="112" t="s">
        <v>766</v>
      </c>
      <c r="E152" s="113" t="s">
        <v>625</v>
      </c>
      <c r="F152" s="114">
        <v>150.5</v>
      </c>
      <c r="G152" s="114"/>
      <c r="H152" s="115">
        <v>72.5</v>
      </c>
      <c r="I152" s="133">
        <v>174</v>
      </c>
      <c r="J152" s="134" t="s">
        <v>767</v>
      </c>
      <c r="K152" s="135">
        <v>-78</v>
      </c>
      <c r="L152" s="136">
        <v>-0.51827242524916906</v>
      </c>
      <c r="M152" s="137" t="s">
        <v>665</v>
      </c>
      <c r="N152" s="138">
        <v>43333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78</v>
      </c>
      <c r="B153" s="107">
        <v>42712</v>
      </c>
      <c r="C153" s="107"/>
      <c r="D153" s="108" t="s">
        <v>126</v>
      </c>
      <c r="E153" s="109" t="s">
        <v>625</v>
      </c>
      <c r="F153" s="110">
        <v>380</v>
      </c>
      <c r="G153" s="109"/>
      <c r="H153" s="109">
        <v>478</v>
      </c>
      <c r="I153" s="127">
        <v>468</v>
      </c>
      <c r="J153" s="128" t="s">
        <v>684</v>
      </c>
      <c r="K153" s="129">
        <f>H153-F153</f>
        <v>98</v>
      </c>
      <c r="L153" s="130">
        <f>K153/F153</f>
        <v>0.25789473684210529</v>
      </c>
      <c r="M153" s="131" t="s">
        <v>601</v>
      </c>
      <c r="N153" s="132">
        <v>43025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79</v>
      </c>
      <c r="B154" s="107">
        <v>42734</v>
      </c>
      <c r="C154" s="107"/>
      <c r="D154" s="108" t="s">
        <v>249</v>
      </c>
      <c r="E154" s="109" t="s">
        <v>625</v>
      </c>
      <c r="F154" s="110">
        <v>305</v>
      </c>
      <c r="G154" s="109"/>
      <c r="H154" s="109">
        <v>375</v>
      </c>
      <c r="I154" s="127">
        <v>375</v>
      </c>
      <c r="J154" s="128" t="s">
        <v>684</v>
      </c>
      <c r="K154" s="129">
        <f>H154-F154</f>
        <v>70</v>
      </c>
      <c r="L154" s="130">
        <f>K154/F154</f>
        <v>0.22950819672131148</v>
      </c>
      <c r="M154" s="131" t="s">
        <v>601</v>
      </c>
      <c r="N154" s="132">
        <v>42768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80</v>
      </c>
      <c r="B155" s="107">
        <v>42739</v>
      </c>
      <c r="C155" s="107"/>
      <c r="D155" s="108" t="s">
        <v>352</v>
      </c>
      <c r="E155" s="109" t="s">
        <v>625</v>
      </c>
      <c r="F155" s="110">
        <v>99.5</v>
      </c>
      <c r="G155" s="109"/>
      <c r="H155" s="109">
        <v>158</v>
      </c>
      <c r="I155" s="127">
        <v>158</v>
      </c>
      <c r="J155" s="128" t="s">
        <v>684</v>
      </c>
      <c r="K155" s="129">
        <f>H155-F155</f>
        <v>58.5</v>
      </c>
      <c r="L155" s="130">
        <f>K155/F155</f>
        <v>0.5879396984924623</v>
      </c>
      <c r="M155" s="131" t="s">
        <v>601</v>
      </c>
      <c r="N155" s="132">
        <v>42898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81</v>
      </c>
      <c r="B156" s="107">
        <v>42739</v>
      </c>
      <c r="C156" s="107"/>
      <c r="D156" s="108" t="s">
        <v>352</v>
      </c>
      <c r="E156" s="109" t="s">
        <v>625</v>
      </c>
      <c r="F156" s="110">
        <v>99.5</v>
      </c>
      <c r="G156" s="109"/>
      <c r="H156" s="109">
        <v>158</v>
      </c>
      <c r="I156" s="127">
        <v>158</v>
      </c>
      <c r="J156" s="128" t="s">
        <v>684</v>
      </c>
      <c r="K156" s="129">
        <v>58.5</v>
      </c>
      <c r="L156" s="130">
        <v>0.58793969849246197</v>
      </c>
      <c r="M156" s="131" t="s">
        <v>601</v>
      </c>
      <c r="N156" s="132">
        <v>42898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82</v>
      </c>
      <c r="B157" s="107">
        <v>42786</v>
      </c>
      <c r="C157" s="107"/>
      <c r="D157" s="108" t="s">
        <v>170</v>
      </c>
      <c r="E157" s="109" t="s">
        <v>625</v>
      </c>
      <c r="F157" s="110">
        <v>140.5</v>
      </c>
      <c r="G157" s="109"/>
      <c r="H157" s="109">
        <v>220</v>
      </c>
      <c r="I157" s="127">
        <v>220</v>
      </c>
      <c r="J157" s="128" t="s">
        <v>684</v>
      </c>
      <c r="K157" s="129">
        <f>H157-F157</f>
        <v>79.5</v>
      </c>
      <c r="L157" s="130">
        <f>K157/F157</f>
        <v>0.5658362989323843</v>
      </c>
      <c r="M157" s="131" t="s">
        <v>601</v>
      </c>
      <c r="N157" s="132">
        <v>42864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83</v>
      </c>
      <c r="B158" s="107">
        <v>42786</v>
      </c>
      <c r="C158" s="107"/>
      <c r="D158" s="108" t="s">
        <v>768</v>
      </c>
      <c r="E158" s="109" t="s">
        <v>625</v>
      </c>
      <c r="F158" s="110">
        <v>202.5</v>
      </c>
      <c r="G158" s="109"/>
      <c r="H158" s="109">
        <v>234</v>
      </c>
      <c r="I158" s="127">
        <v>234</v>
      </c>
      <c r="J158" s="128" t="s">
        <v>684</v>
      </c>
      <c r="K158" s="129">
        <v>31.5</v>
      </c>
      <c r="L158" s="130">
        <v>0.155555555555556</v>
      </c>
      <c r="M158" s="131" t="s">
        <v>601</v>
      </c>
      <c r="N158" s="132">
        <v>42836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84</v>
      </c>
      <c r="B159" s="107">
        <v>42818</v>
      </c>
      <c r="C159" s="107"/>
      <c r="D159" s="108" t="s">
        <v>558</v>
      </c>
      <c r="E159" s="109" t="s">
        <v>625</v>
      </c>
      <c r="F159" s="110">
        <v>300.5</v>
      </c>
      <c r="G159" s="109"/>
      <c r="H159" s="109">
        <v>417.5</v>
      </c>
      <c r="I159" s="127">
        <v>420</v>
      </c>
      <c r="J159" s="128" t="s">
        <v>726</v>
      </c>
      <c r="K159" s="129">
        <f>H159-F159</f>
        <v>117</v>
      </c>
      <c r="L159" s="130">
        <f>K159/F159</f>
        <v>0.38935108153078202</v>
      </c>
      <c r="M159" s="131" t="s">
        <v>601</v>
      </c>
      <c r="N159" s="132">
        <v>43070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85</v>
      </c>
      <c r="B160" s="107">
        <v>42818</v>
      </c>
      <c r="C160" s="107"/>
      <c r="D160" s="108" t="s">
        <v>764</v>
      </c>
      <c r="E160" s="109" t="s">
        <v>625</v>
      </c>
      <c r="F160" s="110">
        <v>850</v>
      </c>
      <c r="G160" s="109"/>
      <c r="H160" s="109">
        <v>1042.5</v>
      </c>
      <c r="I160" s="127">
        <v>1023</v>
      </c>
      <c r="J160" s="128" t="s">
        <v>769</v>
      </c>
      <c r="K160" s="129">
        <v>192.5</v>
      </c>
      <c r="L160" s="130">
        <v>0.22647058823529401</v>
      </c>
      <c r="M160" s="131" t="s">
        <v>601</v>
      </c>
      <c r="N160" s="132">
        <v>42830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86</v>
      </c>
      <c r="B161" s="107">
        <v>42830</v>
      </c>
      <c r="C161" s="107"/>
      <c r="D161" s="108" t="s">
        <v>502</v>
      </c>
      <c r="E161" s="109" t="s">
        <v>625</v>
      </c>
      <c r="F161" s="110">
        <v>785</v>
      </c>
      <c r="G161" s="109"/>
      <c r="H161" s="109">
        <v>930</v>
      </c>
      <c r="I161" s="127">
        <v>920</v>
      </c>
      <c r="J161" s="128" t="s">
        <v>727</v>
      </c>
      <c r="K161" s="129">
        <f>H161-F161</f>
        <v>145</v>
      </c>
      <c r="L161" s="130">
        <f>K161/F161</f>
        <v>0.18471337579617833</v>
      </c>
      <c r="M161" s="131" t="s">
        <v>601</v>
      </c>
      <c r="N161" s="132">
        <v>42976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87</v>
      </c>
      <c r="B162" s="111">
        <v>42831</v>
      </c>
      <c r="C162" s="111"/>
      <c r="D162" s="112" t="s">
        <v>770</v>
      </c>
      <c r="E162" s="113" t="s">
        <v>625</v>
      </c>
      <c r="F162" s="114">
        <v>40</v>
      </c>
      <c r="G162" s="114"/>
      <c r="H162" s="115">
        <v>13.1</v>
      </c>
      <c r="I162" s="133">
        <v>60</v>
      </c>
      <c r="J162" s="139" t="s">
        <v>771</v>
      </c>
      <c r="K162" s="135">
        <v>-26.9</v>
      </c>
      <c r="L162" s="136">
        <v>-0.67249999999999999</v>
      </c>
      <c r="M162" s="137" t="s">
        <v>665</v>
      </c>
      <c r="N162" s="138">
        <v>43138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88</v>
      </c>
      <c r="B163" s="107">
        <v>42837</v>
      </c>
      <c r="C163" s="107"/>
      <c r="D163" s="108" t="s">
        <v>89</v>
      </c>
      <c r="E163" s="109" t="s">
        <v>625</v>
      </c>
      <c r="F163" s="110">
        <v>289.5</v>
      </c>
      <c r="G163" s="109"/>
      <c r="H163" s="109">
        <v>354</v>
      </c>
      <c r="I163" s="127">
        <v>360</v>
      </c>
      <c r="J163" s="128" t="s">
        <v>728</v>
      </c>
      <c r="K163" s="129">
        <f t="shared" ref="K163:K171" si="26">H163-F163</f>
        <v>64.5</v>
      </c>
      <c r="L163" s="130">
        <f t="shared" ref="L163:L171" si="27">K163/F163</f>
        <v>0.22279792746113988</v>
      </c>
      <c r="M163" s="131" t="s">
        <v>601</v>
      </c>
      <c r="N163" s="132">
        <v>43040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89</v>
      </c>
      <c r="B164" s="107">
        <v>42845</v>
      </c>
      <c r="C164" s="107"/>
      <c r="D164" s="108" t="s">
        <v>439</v>
      </c>
      <c r="E164" s="109" t="s">
        <v>625</v>
      </c>
      <c r="F164" s="110">
        <v>700</v>
      </c>
      <c r="G164" s="109"/>
      <c r="H164" s="109">
        <v>840</v>
      </c>
      <c r="I164" s="127">
        <v>840</v>
      </c>
      <c r="J164" s="128" t="s">
        <v>729</v>
      </c>
      <c r="K164" s="129">
        <f t="shared" si="26"/>
        <v>140</v>
      </c>
      <c r="L164" s="130">
        <f t="shared" si="27"/>
        <v>0.2</v>
      </c>
      <c r="M164" s="131" t="s">
        <v>601</v>
      </c>
      <c r="N164" s="132">
        <v>42893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90</v>
      </c>
      <c r="B165" s="107">
        <v>42887</v>
      </c>
      <c r="C165" s="107"/>
      <c r="D165" s="149" t="s">
        <v>364</v>
      </c>
      <c r="E165" s="109" t="s">
        <v>625</v>
      </c>
      <c r="F165" s="110">
        <v>130</v>
      </c>
      <c r="G165" s="109"/>
      <c r="H165" s="109">
        <v>144.25</v>
      </c>
      <c r="I165" s="127">
        <v>170</v>
      </c>
      <c r="J165" s="128" t="s">
        <v>730</v>
      </c>
      <c r="K165" s="129">
        <f t="shared" si="26"/>
        <v>14.25</v>
      </c>
      <c r="L165" s="130">
        <f t="shared" si="27"/>
        <v>0.10961538461538461</v>
      </c>
      <c r="M165" s="131" t="s">
        <v>601</v>
      </c>
      <c r="N165" s="132">
        <v>43675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91</v>
      </c>
      <c r="B166" s="107">
        <v>42901</v>
      </c>
      <c r="C166" s="107"/>
      <c r="D166" s="149" t="s">
        <v>731</v>
      </c>
      <c r="E166" s="109" t="s">
        <v>625</v>
      </c>
      <c r="F166" s="110">
        <v>214.5</v>
      </c>
      <c r="G166" s="109"/>
      <c r="H166" s="109">
        <v>262</v>
      </c>
      <c r="I166" s="127">
        <v>262</v>
      </c>
      <c r="J166" s="128" t="s">
        <v>732</v>
      </c>
      <c r="K166" s="129">
        <f t="shared" si="26"/>
        <v>47.5</v>
      </c>
      <c r="L166" s="130">
        <f t="shared" si="27"/>
        <v>0.22144522144522144</v>
      </c>
      <c r="M166" s="131" t="s">
        <v>601</v>
      </c>
      <c r="N166" s="132">
        <v>42977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92</v>
      </c>
      <c r="B167" s="155">
        <v>42933</v>
      </c>
      <c r="C167" s="155"/>
      <c r="D167" s="156" t="s">
        <v>733</v>
      </c>
      <c r="E167" s="157" t="s">
        <v>625</v>
      </c>
      <c r="F167" s="158">
        <v>370</v>
      </c>
      <c r="G167" s="157"/>
      <c r="H167" s="157">
        <v>447.5</v>
      </c>
      <c r="I167" s="179">
        <v>450</v>
      </c>
      <c r="J167" s="232" t="s">
        <v>684</v>
      </c>
      <c r="K167" s="129">
        <f t="shared" si="26"/>
        <v>77.5</v>
      </c>
      <c r="L167" s="181">
        <f t="shared" si="27"/>
        <v>0.20945945945945946</v>
      </c>
      <c r="M167" s="182" t="s">
        <v>601</v>
      </c>
      <c r="N167" s="183">
        <v>43035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6">
        <v>93</v>
      </c>
      <c r="B168" s="155">
        <v>42943</v>
      </c>
      <c r="C168" s="155"/>
      <c r="D168" s="156" t="s">
        <v>168</v>
      </c>
      <c r="E168" s="157" t="s">
        <v>625</v>
      </c>
      <c r="F168" s="158">
        <v>657.5</v>
      </c>
      <c r="G168" s="157"/>
      <c r="H168" s="157">
        <v>825</v>
      </c>
      <c r="I168" s="179">
        <v>820</v>
      </c>
      <c r="J168" s="232" t="s">
        <v>684</v>
      </c>
      <c r="K168" s="129">
        <f t="shared" si="26"/>
        <v>167.5</v>
      </c>
      <c r="L168" s="181">
        <f t="shared" si="27"/>
        <v>0.25475285171102663</v>
      </c>
      <c r="M168" s="182" t="s">
        <v>601</v>
      </c>
      <c r="N168" s="183">
        <v>43090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94</v>
      </c>
      <c r="B169" s="107">
        <v>42964</v>
      </c>
      <c r="C169" s="107"/>
      <c r="D169" s="108" t="s">
        <v>369</v>
      </c>
      <c r="E169" s="109" t="s">
        <v>625</v>
      </c>
      <c r="F169" s="110">
        <v>605</v>
      </c>
      <c r="G169" s="109"/>
      <c r="H169" s="109">
        <v>750</v>
      </c>
      <c r="I169" s="127">
        <v>750</v>
      </c>
      <c r="J169" s="128" t="s">
        <v>727</v>
      </c>
      <c r="K169" s="129">
        <f t="shared" si="26"/>
        <v>145</v>
      </c>
      <c r="L169" s="130">
        <f t="shared" si="27"/>
        <v>0.23966942148760331</v>
      </c>
      <c r="M169" s="131" t="s">
        <v>601</v>
      </c>
      <c r="N169" s="132">
        <v>43027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68">
        <v>95</v>
      </c>
      <c r="B170" s="150">
        <v>42979</v>
      </c>
      <c r="C170" s="150"/>
      <c r="D170" s="151" t="s">
        <v>510</v>
      </c>
      <c r="E170" s="152" t="s">
        <v>625</v>
      </c>
      <c r="F170" s="153">
        <v>255</v>
      </c>
      <c r="G170" s="154"/>
      <c r="H170" s="154">
        <v>217.25</v>
      </c>
      <c r="I170" s="154">
        <v>320</v>
      </c>
      <c r="J170" s="176" t="s">
        <v>734</v>
      </c>
      <c r="K170" s="135">
        <f t="shared" si="26"/>
        <v>-37.75</v>
      </c>
      <c r="L170" s="177">
        <f t="shared" si="27"/>
        <v>-0.14803921568627451</v>
      </c>
      <c r="M170" s="137" t="s">
        <v>665</v>
      </c>
      <c r="N170" s="178">
        <v>43661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96</v>
      </c>
      <c r="B171" s="107">
        <v>42997</v>
      </c>
      <c r="C171" s="107"/>
      <c r="D171" s="108" t="s">
        <v>735</v>
      </c>
      <c r="E171" s="109" t="s">
        <v>625</v>
      </c>
      <c r="F171" s="110">
        <v>215</v>
      </c>
      <c r="G171" s="109"/>
      <c r="H171" s="109">
        <v>258</v>
      </c>
      <c r="I171" s="127">
        <v>258</v>
      </c>
      <c r="J171" s="128" t="s">
        <v>684</v>
      </c>
      <c r="K171" s="129">
        <f t="shared" si="26"/>
        <v>43</v>
      </c>
      <c r="L171" s="130">
        <f t="shared" si="27"/>
        <v>0.2</v>
      </c>
      <c r="M171" s="131" t="s">
        <v>601</v>
      </c>
      <c r="N171" s="132">
        <v>43040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97</v>
      </c>
      <c r="B172" s="107">
        <v>42997</v>
      </c>
      <c r="C172" s="107"/>
      <c r="D172" s="108" t="s">
        <v>735</v>
      </c>
      <c r="E172" s="109" t="s">
        <v>625</v>
      </c>
      <c r="F172" s="110">
        <v>215</v>
      </c>
      <c r="G172" s="109"/>
      <c r="H172" s="109">
        <v>258</v>
      </c>
      <c r="I172" s="127">
        <v>258</v>
      </c>
      <c r="J172" s="232" t="s">
        <v>684</v>
      </c>
      <c r="K172" s="129">
        <v>43</v>
      </c>
      <c r="L172" s="130">
        <v>0.2</v>
      </c>
      <c r="M172" s="131" t="s">
        <v>601</v>
      </c>
      <c r="N172" s="132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7">
        <v>98</v>
      </c>
      <c r="B173" s="208">
        <v>42998</v>
      </c>
      <c r="C173" s="208"/>
      <c r="D173" s="377" t="s">
        <v>2981</v>
      </c>
      <c r="E173" s="209" t="s">
        <v>625</v>
      </c>
      <c r="F173" s="210">
        <v>75</v>
      </c>
      <c r="G173" s="209"/>
      <c r="H173" s="209">
        <v>90</v>
      </c>
      <c r="I173" s="233">
        <v>90</v>
      </c>
      <c r="J173" s="128" t="s">
        <v>736</v>
      </c>
      <c r="K173" s="129">
        <f t="shared" ref="K173:K178" si="28">H173-F173</f>
        <v>15</v>
      </c>
      <c r="L173" s="130">
        <f t="shared" ref="L173:L178" si="29">K173/F173</f>
        <v>0.2</v>
      </c>
      <c r="M173" s="131" t="s">
        <v>601</v>
      </c>
      <c r="N173" s="132">
        <v>43019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99</v>
      </c>
      <c r="B174" s="155">
        <v>43011</v>
      </c>
      <c r="C174" s="155"/>
      <c r="D174" s="156" t="s">
        <v>737</v>
      </c>
      <c r="E174" s="157" t="s">
        <v>625</v>
      </c>
      <c r="F174" s="158">
        <v>315</v>
      </c>
      <c r="G174" s="157"/>
      <c r="H174" s="157">
        <v>392</v>
      </c>
      <c r="I174" s="179">
        <v>384</v>
      </c>
      <c r="J174" s="232" t="s">
        <v>738</v>
      </c>
      <c r="K174" s="129">
        <f t="shared" si="28"/>
        <v>77</v>
      </c>
      <c r="L174" s="181">
        <f t="shared" si="29"/>
        <v>0.24444444444444444</v>
      </c>
      <c r="M174" s="182" t="s">
        <v>601</v>
      </c>
      <c r="N174" s="183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100</v>
      </c>
      <c r="B175" s="155">
        <v>43013</v>
      </c>
      <c r="C175" s="155"/>
      <c r="D175" s="156" t="s">
        <v>739</v>
      </c>
      <c r="E175" s="157" t="s">
        <v>625</v>
      </c>
      <c r="F175" s="158">
        <v>145</v>
      </c>
      <c r="G175" s="157"/>
      <c r="H175" s="157">
        <v>179</v>
      </c>
      <c r="I175" s="179">
        <v>180</v>
      </c>
      <c r="J175" s="232" t="s">
        <v>615</v>
      </c>
      <c r="K175" s="129">
        <f t="shared" si="28"/>
        <v>34</v>
      </c>
      <c r="L175" s="181">
        <f t="shared" si="29"/>
        <v>0.23448275862068965</v>
      </c>
      <c r="M175" s="182" t="s">
        <v>601</v>
      </c>
      <c r="N175" s="183">
        <v>43025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101</v>
      </c>
      <c r="B176" s="155">
        <v>43014</v>
      </c>
      <c r="C176" s="155"/>
      <c r="D176" s="156" t="s">
        <v>340</v>
      </c>
      <c r="E176" s="157" t="s">
        <v>625</v>
      </c>
      <c r="F176" s="158">
        <v>256</v>
      </c>
      <c r="G176" s="157"/>
      <c r="H176" s="157">
        <v>323</v>
      </c>
      <c r="I176" s="179">
        <v>320</v>
      </c>
      <c r="J176" s="232" t="s">
        <v>684</v>
      </c>
      <c r="K176" s="129">
        <f t="shared" si="28"/>
        <v>67</v>
      </c>
      <c r="L176" s="181">
        <f t="shared" si="29"/>
        <v>0.26171875</v>
      </c>
      <c r="M176" s="182" t="s">
        <v>601</v>
      </c>
      <c r="N176" s="183">
        <v>43067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102</v>
      </c>
      <c r="B177" s="155">
        <v>43017</v>
      </c>
      <c r="C177" s="155"/>
      <c r="D177" s="156" t="s">
        <v>361</v>
      </c>
      <c r="E177" s="157" t="s">
        <v>625</v>
      </c>
      <c r="F177" s="158">
        <v>137.5</v>
      </c>
      <c r="G177" s="157"/>
      <c r="H177" s="157">
        <v>184</v>
      </c>
      <c r="I177" s="179">
        <v>183</v>
      </c>
      <c r="J177" s="180" t="s">
        <v>740</v>
      </c>
      <c r="K177" s="129">
        <f t="shared" si="28"/>
        <v>46.5</v>
      </c>
      <c r="L177" s="181">
        <f t="shared" si="29"/>
        <v>0.33818181818181819</v>
      </c>
      <c r="M177" s="182" t="s">
        <v>601</v>
      </c>
      <c r="N177" s="183">
        <v>43108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103</v>
      </c>
      <c r="B178" s="155">
        <v>43018</v>
      </c>
      <c r="C178" s="155"/>
      <c r="D178" s="156" t="s">
        <v>741</v>
      </c>
      <c r="E178" s="157" t="s">
        <v>625</v>
      </c>
      <c r="F178" s="158">
        <v>125.5</v>
      </c>
      <c r="G178" s="157"/>
      <c r="H178" s="157">
        <v>158</v>
      </c>
      <c r="I178" s="179">
        <v>155</v>
      </c>
      <c r="J178" s="180" t="s">
        <v>742</v>
      </c>
      <c r="K178" s="129">
        <f t="shared" si="28"/>
        <v>32.5</v>
      </c>
      <c r="L178" s="181">
        <f t="shared" si="29"/>
        <v>0.25896414342629481</v>
      </c>
      <c r="M178" s="182" t="s">
        <v>601</v>
      </c>
      <c r="N178" s="183">
        <v>43067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104</v>
      </c>
      <c r="B179" s="155">
        <v>43018</v>
      </c>
      <c r="C179" s="155"/>
      <c r="D179" s="156" t="s">
        <v>772</v>
      </c>
      <c r="E179" s="157" t="s">
        <v>625</v>
      </c>
      <c r="F179" s="158">
        <v>895</v>
      </c>
      <c r="G179" s="157"/>
      <c r="H179" s="157">
        <v>1122.5</v>
      </c>
      <c r="I179" s="179">
        <v>1078</v>
      </c>
      <c r="J179" s="180" t="s">
        <v>773</v>
      </c>
      <c r="K179" s="129">
        <v>227.5</v>
      </c>
      <c r="L179" s="181">
        <v>0.25418994413407803</v>
      </c>
      <c r="M179" s="182" t="s">
        <v>601</v>
      </c>
      <c r="N179" s="183">
        <v>43117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105</v>
      </c>
      <c r="B180" s="155">
        <v>43020</v>
      </c>
      <c r="C180" s="155"/>
      <c r="D180" s="156" t="s">
        <v>348</v>
      </c>
      <c r="E180" s="157" t="s">
        <v>625</v>
      </c>
      <c r="F180" s="158">
        <v>525</v>
      </c>
      <c r="G180" s="157"/>
      <c r="H180" s="157">
        <v>629</v>
      </c>
      <c r="I180" s="179">
        <v>629</v>
      </c>
      <c r="J180" s="232" t="s">
        <v>684</v>
      </c>
      <c r="K180" s="129">
        <v>104</v>
      </c>
      <c r="L180" s="181">
        <v>0.19809523809523799</v>
      </c>
      <c r="M180" s="182" t="s">
        <v>601</v>
      </c>
      <c r="N180" s="183">
        <v>43119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106</v>
      </c>
      <c r="B181" s="155">
        <v>43046</v>
      </c>
      <c r="C181" s="155"/>
      <c r="D181" s="156" t="s">
        <v>394</v>
      </c>
      <c r="E181" s="157" t="s">
        <v>625</v>
      </c>
      <c r="F181" s="158">
        <v>740</v>
      </c>
      <c r="G181" s="157"/>
      <c r="H181" s="157">
        <v>892.5</v>
      </c>
      <c r="I181" s="179">
        <v>900</v>
      </c>
      <c r="J181" s="180" t="s">
        <v>743</v>
      </c>
      <c r="K181" s="129">
        <f>H181-F181</f>
        <v>152.5</v>
      </c>
      <c r="L181" s="181">
        <f>K181/F181</f>
        <v>0.20608108108108109</v>
      </c>
      <c r="M181" s="182" t="s">
        <v>601</v>
      </c>
      <c r="N181" s="183">
        <v>43052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107</v>
      </c>
      <c r="B182" s="107">
        <v>43073</v>
      </c>
      <c r="C182" s="107"/>
      <c r="D182" s="108" t="s">
        <v>744</v>
      </c>
      <c r="E182" s="109" t="s">
        <v>625</v>
      </c>
      <c r="F182" s="110">
        <v>118.5</v>
      </c>
      <c r="G182" s="109"/>
      <c r="H182" s="109">
        <v>143.5</v>
      </c>
      <c r="I182" s="127">
        <v>145</v>
      </c>
      <c r="J182" s="142" t="s">
        <v>745</v>
      </c>
      <c r="K182" s="129">
        <f>H182-F182</f>
        <v>25</v>
      </c>
      <c r="L182" s="130">
        <f>K182/F182</f>
        <v>0.2109704641350211</v>
      </c>
      <c r="M182" s="131" t="s">
        <v>601</v>
      </c>
      <c r="N182" s="132">
        <v>43097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108</v>
      </c>
      <c r="B183" s="111">
        <v>43090</v>
      </c>
      <c r="C183" s="111"/>
      <c r="D183" s="159" t="s">
        <v>444</v>
      </c>
      <c r="E183" s="113" t="s">
        <v>625</v>
      </c>
      <c r="F183" s="114">
        <v>715</v>
      </c>
      <c r="G183" s="114"/>
      <c r="H183" s="115">
        <v>500</v>
      </c>
      <c r="I183" s="133">
        <v>872</v>
      </c>
      <c r="J183" s="139" t="s">
        <v>746</v>
      </c>
      <c r="K183" s="135">
        <f>H183-F183</f>
        <v>-215</v>
      </c>
      <c r="L183" s="136">
        <f>K183/F183</f>
        <v>-0.30069930069930068</v>
      </c>
      <c r="M183" s="137" t="s">
        <v>665</v>
      </c>
      <c r="N183" s="138">
        <v>43670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109</v>
      </c>
      <c r="B184" s="107">
        <v>43098</v>
      </c>
      <c r="C184" s="107"/>
      <c r="D184" s="108" t="s">
        <v>737</v>
      </c>
      <c r="E184" s="109" t="s">
        <v>625</v>
      </c>
      <c r="F184" s="110">
        <v>435</v>
      </c>
      <c r="G184" s="109"/>
      <c r="H184" s="109">
        <v>542.5</v>
      </c>
      <c r="I184" s="127">
        <v>539</v>
      </c>
      <c r="J184" s="142" t="s">
        <v>684</v>
      </c>
      <c r="K184" s="129">
        <v>107.5</v>
      </c>
      <c r="L184" s="130">
        <v>0.247126436781609</v>
      </c>
      <c r="M184" s="131" t="s">
        <v>601</v>
      </c>
      <c r="N184" s="132">
        <v>43206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110</v>
      </c>
      <c r="B185" s="107">
        <v>43098</v>
      </c>
      <c r="C185" s="107"/>
      <c r="D185" s="108" t="s">
        <v>572</v>
      </c>
      <c r="E185" s="109" t="s">
        <v>625</v>
      </c>
      <c r="F185" s="110">
        <v>885</v>
      </c>
      <c r="G185" s="109"/>
      <c r="H185" s="109">
        <v>1090</v>
      </c>
      <c r="I185" s="127">
        <v>1084</v>
      </c>
      <c r="J185" s="142" t="s">
        <v>684</v>
      </c>
      <c r="K185" s="129">
        <v>205</v>
      </c>
      <c r="L185" s="130">
        <v>0.23163841807909599</v>
      </c>
      <c r="M185" s="131" t="s">
        <v>601</v>
      </c>
      <c r="N185" s="132">
        <v>43213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369">
        <v>111</v>
      </c>
      <c r="B186" s="349">
        <v>43192</v>
      </c>
      <c r="C186" s="349"/>
      <c r="D186" s="117" t="s">
        <v>754</v>
      </c>
      <c r="E186" s="352" t="s">
        <v>625</v>
      </c>
      <c r="F186" s="355">
        <v>478.5</v>
      </c>
      <c r="G186" s="352"/>
      <c r="H186" s="352">
        <v>442</v>
      </c>
      <c r="I186" s="358">
        <v>613</v>
      </c>
      <c r="J186" s="397" t="s">
        <v>3405</v>
      </c>
      <c r="K186" s="135">
        <f>H186-F186</f>
        <v>-36.5</v>
      </c>
      <c r="L186" s="136">
        <f>K186/F186</f>
        <v>-7.6280041797283177E-2</v>
      </c>
      <c r="M186" s="137" t="s">
        <v>665</v>
      </c>
      <c r="N186" s="138">
        <v>43762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112</v>
      </c>
      <c r="B187" s="111">
        <v>43194</v>
      </c>
      <c r="C187" s="111"/>
      <c r="D187" s="376" t="s">
        <v>2980</v>
      </c>
      <c r="E187" s="113" t="s">
        <v>625</v>
      </c>
      <c r="F187" s="114">
        <f>141.5-7.3</f>
        <v>134.19999999999999</v>
      </c>
      <c r="G187" s="114"/>
      <c r="H187" s="115">
        <v>77</v>
      </c>
      <c r="I187" s="133">
        <v>180</v>
      </c>
      <c r="J187" s="397" t="s">
        <v>3404</v>
      </c>
      <c r="K187" s="135">
        <f>H187-F187</f>
        <v>-57.199999999999989</v>
      </c>
      <c r="L187" s="136">
        <f>K187/F187</f>
        <v>-0.42622950819672129</v>
      </c>
      <c r="M187" s="137" t="s">
        <v>665</v>
      </c>
      <c r="N187" s="138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113</v>
      </c>
      <c r="B188" s="111">
        <v>43209</v>
      </c>
      <c r="C188" s="111"/>
      <c r="D188" s="112" t="s">
        <v>747</v>
      </c>
      <c r="E188" s="113" t="s">
        <v>625</v>
      </c>
      <c r="F188" s="114">
        <v>430</v>
      </c>
      <c r="G188" s="114"/>
      <c r="H188" s="115">
        <v>220</v>
      </c>
      <c r="I188" s="133">
        <v>537</v>
      </c>
      <c r="J188" s="139" t="s">
        <v>748</v>
      </c>
      <c r="K188" s="135">
        <f>H188-F188</f>
        <v>-210</v>
      </c>
      <c r="L188" s="136">
        <f>K188/F188</f>
        <v>-0.48837209302325579</v>
      </c>
      <c r="M188" s="137" t="s">
        <v>665</v>
      </c>
      <c r="N188" s="138">
        <v>43252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0">
        <v>114</v>
      </c>
      <c r="B189" s="160">
        <v>43220</v>
      </c>
      <c r="C189" s="160"/>
      <c r="D189" s="161" t="s">
        <v>395</v>
      </c>
      <c r="E189" s="162" t="s">
        <v>625</v>
      </c>
      <c r="F189" s="164">
        <v>153.5</v>
      </c>
      <c r="G189" s="164"/>
      <c r="H189" s="164">
        <v>196</v>
      </c>
      <c r="I189" s="164">
        <v>196</v>
      </c>
      <c r="J189" s="361" t="s">
        <v>3496</v>
      </c>
      <c r="K189" s="184">
        <f>H189-F189</f>
        <v>42.5</v>
      </c>
      <c r="L189" s="185">
        <f>K189/F189</f>
        <v>0.27687296416938112</v>
      </c>
      <c r="M189" s="163" t="s">
        <v>601</v>
      </c>
      <c r="N189" s="186">
        <v>43605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115</v>
      </c>
      <c r="B190" s="111">
        <v>43306</v>
      </c>
      <c r="C190" s="111"/>
      <c r="D190" s="112" t="s">
        <v>770</v>
      </c>
      <c r="E190" s="113" t="s">
        <v>625</v>
      </c>
      <c r="F190" s="114">
        <v>27.5</v>
      </c>
      <c r="G190" s="114"/>
      <c r="H190" s="115">
        <v>13.1</v>
      </c>
      <c r="I190" s="133">
        <v>60</v>
      </c>
      <c r="J190" s="139" t="s">
        <v>774</v>
      </c>
      <c r="K190" s="135">
        <v>-14.4</v>
      </c>
      <c r="L190" s="136">
        <v>-0.52363636363636401</v>
      </c>
      <c r="M190" s="137" t="s">
        <v>665</v>
      </c>
      <c r="N190" s="138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369">
        <v>116</v>
      </c>
      <c r="B191" s="349">
        <v>43318</v>
      </c>
      <c r="C191" s="349"/>
      <c r="D191" s="117" t="s">
        <v>749</v>
      </c>
      <c r="E191" s="352" t="s">
        <v>625</v>
      </c>
      <c r="F191" s="352">
        <v>148.5</v>
      </c>
      <c r="G191" s="352"/>
      <c r="H191" s="352">
        <v>102</v>
      </c>
      <c r="I191" s="358">
        <v>182</v>
      </c>
      <c r="J191" s="139" t="s">
        <v>3495</v>
      </c>
      <c r="K191" s="135">
        <f>H191-F191</f>
        <v>-46.5</v>
      </c>
      <c r="L191" s="136">
        <f>K191/F191</f>
        <v>-0.31313131313131315</v>
      </c>
      <c r="M191" s="137" t="s">
        <v>665</v>
      </c>
      <c r="N191" s="138">
        <v>43661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117</v>
      </c>
      <c r="B192" s="107">
        <v>43335</v>
      </c>
      <c r="C192" s="107"/>
      <c r="D192" s="108" t="s">
        <v>775</v>
      </c>
      <c r="E192" s="109" t="s">
        <v>625</v>
      </c>
      <c r="F192" s="157">
        <v>285</v>
      </c>
      <c r="G192" s="109"/>
      <c r="H192" s="109">
        <v>355</v>
      </c>
      <c r="I192" s="127">
        <v>364</v>
      </c>
      <c r="J192" s="142" t="s">
        <v>776</v>
      </c>
      <c r="K192" s="129">
        <v>70</v>
      </c>
      <c r="L192" s="130">
        <v>0.24561403508771901</v>
      </c>
      <c r="M192" s="131" t="s">
        <v>601</v>
      </c>
      <c r="N192" s="132">
        <v>43455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118</v>
      </c>
      <c r="B193" s="107">
        <v>43341</v>
      </c>
      <c r="C193" s="107"/>
      <c r="D193" s="108" t="s">
        <v>385</v>
      </c>
      <c r="E193" s="109" t="s">
        <v>625</v>
      </c>
      <c r="F193" s="157">
        <v>525</v>
      </c>
      <c r="G193" s="109"/>
      <c r="H193" s="109">
        <v>585</v>
      </c>
      <c r="I193" s="127">
        <v>635</v>
      </c>
      <c r="J193" s="142" t="s">
        <v>750</v>
      </c>
      <c r="K193" s="129">
        <f t="shared" ref="K193:K205" si="30">H193-F193</f>
        <v>60</v>
      </c>
      <c r="L193" s="130">
        <f t="shared" ref="L193:L205" si="31">K193/F193</f>
        <v>0.11428571428571428</v>
      </c>
      <c r="M193" s="131" t="s">
        <v>601</v>
      </c>
      <c r="N193" s="132">
        <v>43662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119</v>
      </c>
      <c r="B194" s="107">
        <v>43395</v>
      </c>
      <c r="C194" s="107"/>
      <c r="D194" s="108" t="s">
        <v>369</v>
      </c>
      <c r="E194" s="109" t="s">
        <v>625</v>
      </c>
      <c r="F194" s="157">
        <v>475</v>
      </c>
      <c r="G194" s="109"/>
      <c r="H194" s="109">
        <v>574</v>
      </c>
      <c r="I194" s="127">
        <v>570</v>
      </c>
      <c r="J194" s="142" t="s">
        <v>684</v>
      </c>
      <c r="K194" s="129">
        <f t="shared" si="30"/>
        <v>99</v>
      </c>
      <c r="L194" s="130">
        <f t="shared" si="31"/>
        <v>0.20842105263157895</v>
      </c>
      <c r="M194" s="131" t="s">
        <v>601</v>
      </c>
      <c r="N194" s="132">
        <v>43403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120</v>
      </c>
      <c r="B195" s="155">
        <v>43397</v>
      </c>
      <c r="C195" s="155"/>
      <c r="D195" s="432" t="s">
        <v>392</v>
      </c>
      <c r="E195" s="157" t="s">
        <v>625</v>
      </c>
      <c r="F195" s="157">
        <v>707.5</v>
      </c>
      <c r="G195" s="157"/>
      <c r="H195" s="157">
        <v>872</v>
      </c>
      <c r="I195" s="179">
        <v>872</v>
      </c>
      <c r="J195" s="180" t="s">
        <v>684</v>
      </c>
      <c r="K195" s="129">
        <f t="shared" si="30"/>
        <v>164.5</v>
      </c>
      <c r="L195" s="181">
        <f t="shared" si="31"/>
        <v>0.23250883392226149</v>
      </c>
      <c r="M195" s="182" t="s">
        <v>601</v>
      </c>
      <c r="N195" s="183">
        <v>43482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121</v>
      </c>
      <c r="B196" s="155">
        <v>43398</v>
      </c>
      <c r="C196" s="155"/>
      <c r="D196" s="432" t="s">
        <v>349</v>
      </c>
      <c r="E196" s="157" t="s">
        <v>625</v>
      </c>
      <c r="F196" s="157">
        <v>162</v>
      </c>
      <c r="G196" s="157"/>
      <c r="H196" s="157">
        <v>204</v>
      </c>
      <c r="I196" s="179">
        <v>209</v>
      </c>
      <c r="J196" s="180" t="s">
        <v>3494</v>
      </c>
      <c r="K196" s="129">
        <f t="shared" si="30"/>
        <v>42</v>
      </c>
      <c r="L196" s="181">
        <f t="shared" si="31"/>
        <v>0.25925925925925924</v>
      </c>
      <c r="M196" s="182" t="s">
        <v>601</v>
      </c>
      <c r="N196" s="183">
        <v>43539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7">
        <v>122</v>
      </c>
      <c r="B197" s="208">
        <v>43399</v>
      </c>
      <c r="C197" s="208"/>
      <c r="D197" s="156" t="s">
        <v>496</v>
      </c>
      <c r="E197" s="209" t="s">
        <v>625</v>
      </c>
      <c r="F197" s="209">
        <v>240</v>
      </c>
      <c r="G197" s="209"/>
      <c r="H197" s="209">
        <v>297</v>
      </c>
      <c r="I197" s="233">
        <v>297</v>
      </c>
      <c r="J197" s="180" t="s">
        <v>684</v>
      </c>
      <c r="K197" s="234">
        <f t="shared" si="30"/>
        <v>57</v>
      </c>
      <c r="L197" s="235">
        <f t="shared" si="31"/>
        <v>0.23749999999999999</v>
      </c>
      <c r="M197" s="236" t="s">
        <v>601</v>
      </c>
      <c r="N197" s="237">
        <v>43417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123</v>
      </c>
      <c r="B198" s="107">
        <v>43439</v>
      </c>
      <c r="C198" s="107"/>
      <c r="D198" s="149" t="s">
        <v>751</v>
      </c>
      <c r="E198" s="109" t="s">
        <v>625</v>
      </c>
      <c r="F198" s="109">
        <v>202.5</v>
      </c>
      <c r="G198" s="109"/>
      <c r="H198" s="109">
        <v>255</v>
      </c>
      <c r="I198" s="127">
        <v>252</v>
      </c>
      <c r="J198" s="142" t="s">
        <v>684</v>
      </c>
      <c r="K198" s="129">
        <f t="shared" si="30"/>
        <v>52.5</v>
      </c>
      <c r="L198" s="130">
        <f t="shared" si="31"/>
        <v>0.25925925925925924</v>
      </c>
      <c r="M198" s="131" t="s">
        <v>601</v>
      </c>
      <c r="N198" s="132">
        <v>43542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7">
        <v>124</v>
      </c>
      <c r="B199" s="208">
        <v>43465</v>
      </c>
      <c r="C199" s="107"/>
      <c r="D199" s="432" t="s">
        <v>424</v>
      </c>
      <c r="E199" s="209" t="s">
        <v>625</v>
      </c>
      <c r="F199" s="209">
        <v>710</v>
      </c>
      <c r="G199" s="209"/>
      <c r="H199" s="209">
        <v>866</v>
      </c>
      <c r="I199" s="233">
        <v>866</v>
      </c>
      <c r="J199" s="180" t="s">
        <v>684</v>
      </c>
      <c r="K199" s="129">
        <f t="shared" si="30"/>
        <v>156</v>
      </c>
      <c r="L199" s="130">
        <f t="shared" si="31"/>
        <v>0.21971830985915494</v>
      </c>
      <c r="M199" s="131" t="s">
        <v>601</v>
      </c>
      <c r="N199" s="364">
        <v>43553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7">
        <v>125</v>
      </c>
      <c r="B200" s="208">
        <v>43522</v>
      </c>
      <c r="C200" s="208"/>
      <c r="D200" s="432" t="s">
        <v>142</v>
      </c>
      <c r="E200" s="209" t="s">
        <v>625</v>
      </c>
      <c r="F200" s="209">
        <v>337.25</v>
      </c>
      <c r="G200" s="209"/>
      <c r="H200" s="209">
        <v>398.5</v>
      </c>
      <c r="I200" s="233">
        <v>411</v>
      </c>
      <c r="J200" s="142" t="s">
        <v>3493</v>
      </c>
      <c r="K200" s="129">
        <f t="shared" si="30"/>
        <v>61.25</v>
      </c>
      <c r="L200" s="130">
        <f t="shared" si="31"/>
        <v>0.1816160118606375</v>
      </c>
      <c r="M200" s="131" t="s">
        <v>601</v>
      </c>
      <c r="N200" s="364">
        <v>43760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126</v>
      </c>
      <c r="B201" s="165">
        <v>43559</v>
      </c>
      <c r="C201" s="165"/>
      <c r="D201" s="166" t="s">
        <v>411</v>
      </c>
      <c r="E201" s="167" t="s">
        <v>625</v>
      </c>
      <c r="F201" s="167">
        <v>130</v>
      </c>
      <c r="G201" s="167"/>
      <c r="H201" s="167">
        <v>65</v>
      </c>
      <c r="I201" s="187">
        <v>158</v>
      </c>
      <c r="J201" s="139" t="s">
        <v>752</v>
      </c>
      <c r="K201" s="135">
        <f t="shared" si="30"/>
        <v>-65</v>
      </c>
      <c r="L201" s="136">
        <f t="shared" si="31"/>
        <v>-0.5</v>
      </c>
      <c r="M201" s="137" t="s">
        <v>665</v>
      </c>
      <c r="N201" s="138">
        <v>43726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2">
        <v>127</v>
      </c>
      <c r="B202" s="188">
        <v>43017</v>
      </c>
      <c r="C202" s="188"/>
      <c r="D202" s="189" t="s">
        <v>170</v>
      </c>
      <c r="E202" s="190" t="s">
        <v>625</v>
      </c>
      <c r="F202" s="191">
        <v>141.5</v>
      </c>
      <c r="G202" s="192"/>
      <c r="H202" s="192">
        <v>183.5</v>
      </c>
      <c r="I202" s="192">
        <v>210</v>
      </c>
      <c r="J202" s="219" t="s">
        <v>3442</v>
      </c>
      <c r="K202" s="220">
        <f t="shared" si="30"/>
        <v>42</v>
      </c>
      <c r="L202" s="221">
        <f t="shared" si="31"/>
        <v>0.29681978798586572</v>
      </c>
      <c r="M202" s="191" t="s">
        <v>601</v>
      </c>
      <c r="N202" s="222">
        <v>43042</v>
      </c>
      <c r="O202" s="57"/>
      <c r="P202" s="16"/>
      <c r="Q202" s="16"/>
      <c r="R202" s="95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128</v>
      </c>
      <c r="B203" s="165">
        <v>43074</v>
      </c>
      <c r="C203" s="165"/>
      <c r="D203" s="166" t="s">
        <v>304</v>
      </c>
      <c r="E203" s="167" t="s">
        <v>625</v>
      </c>
      <c r="F203" s="168">
        <v>172</v>
      </c>
      <c r="G203" s="167"/>
      <c r="H203" s="167">
        <v>155.25</v>
      </c>
      <c r="I203" s="187">
        <v>230</v>
      </c>
      <c r="J203" s="397" t="s">
        <v>3402</v>
      </c>
      <c r="K203" s="135">
        <f t="shared" ref="K203" si="32">H203-F203</f>
        <v>-16.75</v>
      </c>
      <c r="L203" s="136">
        <f t="shared" ref="L203" si="33">K203/F203</f>
        <v>-9.7383720930232565E-2</v>
      </c>
      <c r="M203" s="137" t="s">
        <v>665</v>
      </c>
      <c r="N203" s="138">
        <v>43787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2">
        <v>129</v>
      </c>
      <c r="B204" s="188">
        <v>43398</v>
      </c>
      <c r="C204" s="188"/>
      <c r="D204" s="189" t="s">
        <v>105</v>
      </c>
      <c r="E204" s="190" t="s">
        <v>625</v>
      </c>
      <c r="F204" s="192">
        <v>698.5</v>
      </c>
      <c r="G204" s="192"/>
      <c r="H204" s="192">
        <v>850</v>
      </c>
      <c r="I204" s="192">
        <v>890</v>
      </c>
      <c r="J204" s="223" t="s">
        <v>3490</v>
      </c>
      <c r="K204" s="220">
        <f t="shared" si="30"/>
        <v>151.5</v>
      </c>
      <c r="L204" s="221">
        <f t="shared" si="31"/>
        <v>0.21689334287759485</v>
      </c>
      <c r="M204" s="191" t="s">
        <v>601</v>
      </c>
      <c r="N204" s="222">
        <v>43453</v>
      </c>
      <c r="O204" s="57"/>
      <c r="P204" s="16"/>
      <c r="Q204" s="16"/>
      <c r="R204" s="95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7">
        <v>130</v>
      </c>
      <c r="B205" s="160">
        <v>42877</v>
      </c>
      <c r="C205" s="160"/>
      <c r="D205" s="161" t="s">
        <v>384</v>
      </c>
      <c r="E205" s="162" t="s">
        <v>625</v>
      </c>
      <c r="F205" s="163">
        <v>127.6</v>
      </c>
      <c r="G205" s="164"/>
      <c r="H205" s="164">
        <v>138</v>
      </c>
      <c r="I205" s="164">
        <v>190</v>
      </c>
      <c r="J205" s="398" t="s">
        <v>3406</v>
      </c>
      <c r="K205" s="184">
        <f t="shared" si="30"/>
        <v>10.400000000000006</v>
      </c>
      <c r="L205" s="185">
        <f t="shared" si="31"/>
        <v>8.1504702194357417E-2</v>
      </c>
      <c r="M205" s="163" t="s">
        <v>601</v>
      </c>
      <c r="N205" s="186">
        <v>43774</v>
      </c>
      <c r="O205" s="57"/>
      <c r="P205" s="16"/>
      <c r="Q205" s="16"/>
      <c r="R205" s="17" t="s">
        <v>755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3">
        <v>131</v>
      </c>
      <c r="B206" s="196">
        <v>43158</v>
      </c>
      <c r="C206" s="196"/>
      <c r="D206" s="193" t="s">
        <v>756</v>
      </c>
      <c r="E206" s="197" t="s">
        <v>625</v>
      </c>
      <c r="F206" s="198">
        <v>317</v>
      </c>
      <c r="G206" s="197"/>
      <c r="H206" s="197"/>
      <c r="I206" s="226">
        <v>398</v>
      </c>
      <c r="J206" s="225"/>
      <c r="K206" s="195"/>
      <c r="L206" s="194"/>
      <c r="M206" s="225" t="s">
        <v>603</v>
      </c>
      <c r="N206" s="224"/>
      <c r="O206" s="57"/>
      <c r="P206" s="16"/>
      <c r="Q206" s="16"/>
      <c r="R206" s="95" t="s">
        <v>755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1">
        <v>132</v>
      </c>
      <c r="B207" s="165">
        <v>43164</v>
      </c>
      <c r="C207" s="165"/>
      <c r="D207" s="166" t="s">
        <v>136</v>
      </c>
      <c r="E207" s="167" t="s">
        <v>625</v>
      </c>
      <c r="F207" s="168">
        <f>510-14.4</f>
        <v>495.6</v>
      </c>
      <c r="G207" s="167"/>
      <c r="H207" s="167">
        <v>350</v>
      </c>
      <c r="I207" s="187">
        <v>672</v>
      </c>
      <c r="J207" s="397" t="s">
        <v>3463</v>
      </c>
      <c r="K207" s="135">
        <f t="shared" ref="K207" si="34">H207-F207</f>
        <v>-145.60000000000002</v>
      </c>
      <c r="L207" s="136">
        <f t="shared" ref="L207" si="35">K207/F207</f>
        <v>-0.29378531073446329</v>
      </c>
      <c r="M207" s="137" t="s">
        <v>665</v>
      </c>
      <c r="N207" s="138">
        <v>43887</v>
      </c>
      <c r="O207" s="57"/>
      <c r="P207" s="16"/>
      <c r="Q207" s="16"/>
      <c r="R207" s="17" t="s">
        <v>755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1">
        <v>133</v>
      </c>
      <c r="B208" s="165">
        <v>43237</v>
      </c>
      <c r="C208" s="165"/>
      <c r="D208" s="166" t="s">
        <v>490</v>
      </c>
      <c r="E208" s="167" t="s">
        <v>625</v>
      </c>
      <c r="F208" s="168">
        <v>230.3</v>
      </c>
      <c r="G208" s="167"/>
      <c r="H208" s="167">
        <v>102.5</v>
      </c>
      <c r="I208" s="187">
        <v>348</v>
      </c>
      <c r="J208" s="397" t="s">
        <v>3484</v>
      </c>
      <c r="K208" s="135">
        <f t="shared" ref="K208" si="36">H208-F208</f>
        <v>-127.80000000000001</v>
      </c>
      <c r="L208" s="136">
        <f t="shared" ref="L208" si="37">K208/F208</f>
        <v>-0.55492835432045162</v>
      </c>
      <c r="M208" s="137" t="s">
        <v>665</v>
      </c>
      <c r="N208" s="138">
        <v>43896</v>
      </c>
      <c r="O208" s="57"/>
      <c r="P208" s="16"/>
      <c r="Q208" s="16"/>
      <c r="R208" s="17" t="s">
        <v>753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6">
        <v>134</v>
      </c>
      <c r="B209" s="199">
        <v>43258</v>
      </c>
      <c r="C209" s="199"/>
      <c r="D209" s="202" t="s">
        <v>450</v>
      </c>
      <c r="E209" s="200" t="s">
        <v>625</v>
      </c>
      <c r="F209" s="198">
        <f>342.5-5.1</f>
        <v>337.4</v>
      </c>
      <c r="G209" s="200"/>
      <c r="H209" s="200"/>
      <c r="I209" s="227">
        <v>439</v>
      </c>
      <c r="J209" s="228"/>
      <c r="K209" s="229"/>
      <c r="L209" s="230"/>
      <c r="M209" s="228" t="s">
        <v>603</v>
      </c>
      <c r="N209" s="231"/>
      <c r="O209" s="57"/>
      <c r="P209" s="16"/>
      <c r="Q209" s="16"/>
      <c r="R209" s="95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6">
        <v>135</v>
      </c>
      <c r="B210" s="199">
        <v>43285</v>
      </c>
      <c r="C210" s="199"/>
      <c r="D210" s="203" t="s">
        <v>50</v>
      </c>
      <c r="E210" s="200" t="s">
        <v>625</v>
      </c>
      <c r="F210" s="198">
        <f>127.5-5.53</f>
        <v>121.97</v>
      </c>
      <c r="G210" s="200"/>
      <c r="H210" s="200"/>
      <c r="I210" s="227">
        <v>170</v>
      </c>
      <c r="J210" s="228"/>
      <c r="K210" s="229"/>
      <c r="L210" s="230"/>
      <c r="M210" s="228" t="s">
        <v>603</v>
      </c>
      <c r="N210" s="231"/>
      <c r="O210" s="57"/>
      <c r="P210" s="16"/>
      <c r="Q210" s="16"/>
      <c r="R210" s="343" t="s">
        <v>755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136</v>
      </c>
      <c r="B211" s="165">
        <v>43294</v>
      </c>
      <c r="C211" s="165"/>
      <c r="D211" s="166" t="s">
        <v>244</v>
      </c>
      <c r="E211" s="167" t="s">
        <v>625</v>
      </c>
      <c r="F211" s="168">
        <v>46.5</v>
      </c>
      <c r="G211" s="167"/>
      <c r="H211" s="167">
        <v>17</v>
      </c>
      <c r="I211" s="187">
        <v>59</v>
      </c>
      <c r="J211" s="397" t="s">
        <v>3462</v>
      </c>
      <c r="K211" s="135">
        <f t="shared" ref="K211" si="38">H211-F211</f>
        <v>-29.5</v>
      </c>
      <c r="L211" s="136">
        <f t="shared" ref="L211" si="39">K211/F211</f>
        <v>-0.63440860215053763</v>
      </c>
      <c r="M211" s="137" t="s">
        <v>665</v>
      </c>
      <c r="N211" s="138">
        <v>43887</v>
      </c>
      <c r="O211" s="57"/>
      <c r="P211" s="16"/>
      <c r="Q211" s="16"/>
      <c r="R211" s="17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3">
        <v>137</v>
      </c>
      <c r="B212" s="196">
        <v>43396</v>
      </c>
      <c r="C212" s="196"/>
      <c r="D212" s="203" t="s">
        <v>426</v>
      </c>
      <c r="E212" s="200" t="s">
        <v>625</v>
      </c>
      <c r="F212" s="201">
        <v>156.5</v>
      </c>
      <c r="G212" s="200"/>
      <c r="H212" s="200"/>
      <c r="I212" s="227">
        <v>191</v>
      </c>
      <c r="J212" s="228"/>
      <c r="K212" s="229"/>
      <c r="L212" s="230"/>
      <c r="M212" s="228" t="s">
        <v>603</v>
      </c>
      <c r="N212" s="231"/>
      <c r="O212" s="57"/>
      <c r="P212" s="16"/>
      <c r="Q212" s="16"/>
      <c r="R212" s="345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3">
        <v>138</v>
      </c>
      <c r="B213" s="196">
        <v>43439</v>
      </c>
      <c r="C213" s="196"/>
      <c r="D213" s="203" t="s">
        <v>331</v>
      </c>
      <c r="E213" s="200" t="s">
        <v>625</v>
      </c>
      <c r="F213" s="201">
        <v>259.5</v>
      </c>
      <c r="G213" s="200"/>
      <c r="H213" s="200"/>
      <c r="I213" s="227">
        <v>321</v>
      </c>
      <c r="J213" s="228"/>
      <c r="K213" s="229"/>
      <c r="L213" s="230"/>
      <c r="M213" s="228" t="s">
        <v>603</v>
      </c>
      <c r="N213" s="231"/>
      <c r="O213" s="16"/>
      <c r="P213" s="16"/>
      <c r="Q213" s="16"/>
      <c r="R213" s="343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1">
        <v>139</v>
      </c>
      <c r="B214" s="165">
        <v>43439</v>
      </c>
      <c r="C214" s="165"/>
      <c r="D214" s="166" t="s">
        <v>777</v>
      </c>
      <c r="E214" s="167" t="s">
        <v>625</v>
      </c>
      <c r="F214" s="167">
        <v>715</v>
      </c>
      <c r="G214" s="167"/>
      <c r="H214" s="167">
        <v>445</v>
      </c>
      <c r="I214" s="187">
        <v>840</v>
      </c>
      <c r="J214" s="139" t="s">
        <v>2996</v>
      </c>
      <c r="K214" s="135">
        <f t="shared" ref="K214:K217" si="40">H214-F214</f>
        <v>-270</v>
      </c>
      <c r="L214" s="136">
        <f t="shared" ref="L214:L217" si="41">K214/F214</f>
        <v>-0.3776223776223776</v>
      </c>
      <c r="M214" s="137" t="s">
        <v>665</v>
      </c>
      <c r="N214" s="138">
        <v>43800</v>
      </c>
      <c r="O214" s="57"/>
      <c r="P214" s="16"/>
      <c r="Q214" s="16"/>
      <c r="R214" s="17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140</v>
      </c>
      <c r="B215" s="208">
        <v>43469</v>
      </c>
      <c r="C215" s="208"/>
      <c r="D215" s="156" t="s">
        <v>146</v>
      </c>
      <c r="E215" s="209" t="s">
        <v>625</v>
      </c>
      <c r="F215" s="209">
        <v>875</v>
      </c>
      <c r="G215" s="209"/>
      <c r="H215" s="209">
        <v>1165</v>
      </c>
      <c r="I215" s="233">
        <v>1185</v>
      </c>
      <c r="J215" s="142" t="s">
        <v>3491</v>
      </c>
      <c r="K215" s="129">
        <f t="shared" si="40"/>
        <v>290</v>
      </c>
      <c r="L215" s="130">
        <f t="shared" si="41"/>
        <v>0.33142857142857141</v>
      </c>
      <c r="M215" s="131" t="s">
        <v>601</v>
      </c>
      <c r="N215" s="364">
        <v>43847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141</v>
      </c>
      <c r="B216" s="208">
        <v>43559</v>
      </c>
      <c r="C216" s="208"/>
      <c r="D216" s="432" t="s">
        <v>346</v>
      </c>
      <c r="E216" s="209" t="s">
        <v>625</v>
      </c>
      <c r="F216" s="209">
        <f>387-14.63</f>
        <v>372.37</v>
      </c>
      <c r="G216" s="209"/>
      <c r="H216" s="209">
        <v>490</v>
      </c>
      <c r="I216" s="233">
        <v>490</v>
      </c>
      <c r="J216" s="142" t="s">
        <v>684</v>
      </c>
      <c r="K216" s="129">
        <f t="shared" si="40"/>
        <v>117.63</v>
      </c>
      <c r="L216" s="130">
        <f t="shared" si="41"/>
        <v>0.31589548030185027</v>
      </c>
      <c r="M216" s="131" t="s">
        <v>601</v>
      </c>
      <c r="N216" s="364">
        <v>43850</v>
      </c>
      <c r="O216" s="57"/>
      <c r="P216" s="16"/>
      <c r="Q216" s="16"/>
      <c r="R216" s="17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142</v>
      </c>
      <c r="B217" s="165">
        <v>43578</v>
      </c>
      <c r="C217" s="165"/>
      <c r="D217" s="166" t="s">
        <v>778</v>
      </c>
      <c r="E217" s="167" t="s">
        <v>602</v>
      </c>
      <c r="F217" s="167">
        <v>220</v>
      </c>
      <c r="G217" s="167"/>
      <c r="H217" s="167">
        <v>127.5</v>
      </c>
      <c r="I217" s="187">
        <v>284</v>
      </c>
      <c r="J217" s="397" t="s">
        <v>3485</v>
      </c>
      <c r="K217" s="135">
        <f t="shared" si="40"/>
        <v>-92.5</v>
      </c>
      <c r="L217" s="136">
        <f t="shared" si="41"/>
        <v>-0.42045454545454547</v>
      </c>
      <c r="M217" s="137" t="s">
        <v>665</v>
      </c>
      <c r="N217" s="138">
        <v>43896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143</v>
      </c>
      <c r="B218" s="208">
        <v>43622</v>
      </c>
      <c r="C218" s="208"/>
      <c r="D218" s="432" t="s">
        <v>497</v>
      </c>
      <c r="E218" s="209" t="s">
        <v>602</v>
      </c>
      <c r="F218" s="209">
        <v>332.8</v>
      </c>
      <c r="G218" s="209"/>
      <c r="H218" s="209">
        <v>405</v>
      </c>
      <c r="I218" s="233">
        <v>419</v>
      </c>
      <c r="J218" s="142" t="s">
        <v>3492</v>
      </c>
      <c r="K218" s="129">
        <f t="shared" ref="K218" si="42">H218-F218</f>
        <v>72.199999999999989</v>
      </c>
      <c r="L218" s="130">
        <f t="shared" ref="L218" si="43">K218/F218</f>
        <v>0.21694711538461534</v>
      </c>
      <c r="M218" s="131" t="s">
        <v>601</v>
      </c>
      <c r="N218" s="364">
        <v>43860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45">
        <v>144</v>
      </c>
      <c r="B219" s="144">
        <v>43641</v>
      </c>
      <c r="C219" s="144"/>
      <c r="D219" s="145" t="s">
        <v>140</v>
      </c>
      <c r="E219" s="146" t="s">
        <v>625</v>
      </c>
      <c r="F219" s="147">
        <v>386</v>
      </c>
      <c r="G219" s="148"/>
      <c r="H219" s="148">
        <v>395</v>
      </c>
      <c r="I219" s="148">
        <v>452</v>
      </c>
      <c r="J219" s="171" t="s">
        <v>3407</v>
      </c>
      <c r="K219" s="172">
        <f t="shared" ref="K219" si="44">H219-F219</f>
        <v>9</v>
      </c>
      <c r="L219" s="173">
        <f t="shared" ref="L219" si="45">K219/F219</f>
        <v>2.3316062176165803E-2</v>
      </c>
      <c r="M219" s="174" t="s">
        <v>710</v>
      </c>
      <c r="N219" s="175">
        <v>43868</v>
      </c>
      <c r="O219" s="16"/>
      <c r="P219" s="16"/>
      <c r="Q219" s="16"/>
      <c r="R219" s="345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4">
        <v>145</v>
      </c>
      <c r="B220" s="196">
        <v>43707</v>
      </c>
      <c r="C220" s="196"/>
      <c r="D220" s="203" t="s">
        <v>261</v>
      </c>
      <c r="E220" s="200" t="s">
        <v>625</v>
      </c>
      <c r="F220" s="200" t="s">
        <v>757</v>
      </c>
      <c r="G220" s="200"/>
      <c r="H220" s="200"/>
      <c r="I220" s="227">
        <v>190</v>
      </c>
      <c r="J220" s="228"/>
      <c r="K220" s="229"/>
      <c r="L220" s="230"/>
      <c r="M220" s="359" t="s">
        <v>603</v>
      </c>
      <c r="N220" s="231"/>
      <c r="O220" s="16"/>
      <c r="P220" s="16"/>
      <c r="Q220" s="16"/>
      <c r="R220" s="345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146</v>
      </c>
      <c r="B221" s="208">
        <v>43731</v>
      </c>
      <c r="C221" s="208"/>
      <c r="D221" s="156" t="s">
        <v>441</v>
      </c>
      <c r="E221" s="209" t="s">
        <v>625</v>
      </c>
      <c r="F221" s="209">
        <v>235</v>
      </c>
      <c r="G221" s="209"/>
      <c r="H221" s="209">
        <v>295</v>
      </c>
      <c r="I221" s="233">
        <v>296</v>
      </c>
      <c r="J221" s="142" t="s">
        <v>3149</v>
      </c>
      <c r="K221" s="129">
        <f t="shared" ref="K221" si="46">H221-F221</f>
        <v>60</v>
      </c>
      <c r="L221" s="130">
        <f t="shared" ref="L221" si="47">K221/F221</f>
        <v>0.25531914893617019</v>
      </c>
      <c r="M221" s="131" t="s">
        <v>601</v>
      </c>
      <c r="N221" s="364">
        <v>43844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147</v>
      </c>
      <c r="B222" s="208">
        <v>43752</v>
      </c>
      <c r="C222" s="208"/>
      <c r="D222" s="156" t="s">
        <v>2979</v>
      </c>
      <c r="E222" s="209" t="s">
        <v>625</v>
      </c>
      <c r="F222" s="209">
        <v>277.5</v>
      </c>
      <c r="G222" s="209"/>
      <c r="H222" s="209">
        <v>333</v>
      </c>
      <c r="I222" s="233">
        <v>333</v>
      </c>
      <c r="J222" s="142" t="s">
        <v>3150</v>
      </c>
      <c r="K222" s="129">
        <f t="shared" ref="K222" si="48">H222-F222</f>
        <v>55.5</v>
      </c>
      <c r="L222" s="130">
        <f t="shared" ref="L222" si="49">K222/F222</f>
        <v>0.2</v>
      </c>
      <c r="M222" s="131" t="s">
        <v>601</v>
      </c>
      <c r="N222" s="364">
        <v>43846</v>
      </c>
      <c r="O222" s="57"/>
      <c r="P222" s="16"/>
      <c r="Q222" s="16"/>
      <c r="R222" s="17" t="s">
        <v>755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7">
        <v>148</v>
      </c>
      <c r="B223" s="208">
        <v>43752</v>
      </c>
      <c r="C223" s="208"/>
      <c r="D223" s="156" t="s">
        <v>2978</v>
      </c>
      <c r="E223" s="209" t="s">
        <v>625</v>
      </c>
      <c r="F223" s="209">
        <v>930</v>
      </c>
      <c r="G223" s="209"/>
      <c r="H223" s="209">
        <v>1165</v>
      </c>
      <c r="I223" s="233">
        <v>1200</v>
      </c>
      <c r="J223" s="142" t="s">
        <v>3152</v>
      </c>
      <c r="K223" s="129">
        <f t="shared" ref="K223" si="50">H223-F223</f>
        <v>235</v>
      </c>
      <c r="L223" s="130">
        <f t="shared" ref="L223" si="51">K223/F223</f>
        <v>0.25268817204301075</v>
      </c>
      <c r="M223" s="131" t="s">
        <v>601</v>
      </c>
      <c r="N223" s="364">
        <v>43847</v>
      </c>
      <c r="O223" s="57"/>
      <c r="P223" s="16"/>
      <c r="Q223" s="16"/>
      <c r="R223" s="17" t="s">
        <v>755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3">
        <v>149</v>
      </c>
      <c r="B224" s="348">
        <v>43753</v>
      </c>
      <c r="C224" s="213"/>
      <c r="D224" s="375" t="s">
        <v>2977</v>
      </c>
      <c r="E224" s="351" t="s">
        <v>625</v>
      </c>
      <c r="F224" s="354">
        <v>111</v>
      </c>
      <c r="G224" s="351"/>
      <c r="H224" s="351"/>
      <c r="I224" s="357">
        <v>141</v>
      </c>
      <c r="J224" s="239"/>
      <c r="K224" s="239"/>
      <c r="L224" s="124"/>
      <c r="M224" s="363" t="s">
        <v>603</v>
      </c>
      <c r="N224" s="241"/>
      <c r="O224" s="16"/>
      <c r="P224" s="16"/>
      <c r="Q224" s="16"/>
      <c r="R224" s="345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150</v>
      </c>
      <c r="B225" s="208">
        <v>43753</v>
      </c>
      <c r="C225" s="208"/>
      <c r="D225" s="156" t="s">
        <v>2976</v>
      </c>
      <c r="E225" s="209" t="s">
        <v>625</v>
      </c>
      <c r="F225" s="210">
        <v>296</v>
      </c>
      <c r="G225" s="209"/>
      <c r="H225" s="209">
        <v>370</v>
      </c>
      <c r="I225" s="233">
        <v>370</v>
      </c>
      <c r="J225" s="142" t="s">
        <v>684</v>
      </c>
      <c r="K225" s="129">
        <f t="shared" ref="K225" si="52">H225-F225</f>
        <v>74</v>
      </c>
      <c r="L225" s="130">
        <f t="shared" ref="L225" si="53">K225/F225</f>
        <v>0.25</v>
      </c>
      <c r="M225" s="131" t="s">
        <v>601</v>
      </c>
      <c r="N225" s="364">
        <v>43853</v>
      </c>
      <c r="O225" s="57"/>
      <c r="P225" s="16"/>
      <c r="Q225" s="16"/>
      <c r="R225" s="17" t="s">
        <v>755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4">
        <v>151</v>
      </c>
      <c r="B226" s="212">
        <v>43754</v>
      </c>
      <c r="C226" s="212"/>
      <c r="D226" s="193" t="s">
        <v>2975</v>
      </c>
      <c r="E226" s="350" t="s">
        <v>625</v>
      </c>
      <c r="F226" s="353" t="s">
        <v>2941</v>
      </c>
      <c r="G226" s="350"/>
      <c r="H226" s="350"/>
      <c r="I226" s="356">
        <v>344</v>
      </c>
      <c r="J226" s="360"/>
      <c r="K226" s="242"/>
      <c r="L226" s="362"/>
      <c r="M226" s="344" t="s">
        <v>603</v>
      </c>
      <c r="N226" s="365"/>
      <c r="O226" s="16"/>
      <c r="P226" s="16"/>
      <c r="Q226" s="16"/>
      <c r="R226" s="345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47">
        <v>152</v>
      </c>
      <c r="B227" s="213">
        <v>43832</v>
      </c>
      <c r="C227" s="213"/>
      <c r="D227" s="217" t="s">
        <v>2255</v>
      </c>
      <c r="E227" s="214" t="s">
        <v>625</v>
      </c>
      <c r="F227" s="215" t="s">
        <v>3137</v>
      </c>
      <c r="G227" s="214"/>
      <c r="H227" s="214"/>
      <c r="I227" s="238">
        <v>590</v>
      </c>
      <c r="J227" s="239"/>
      <c r="K227" s="239"/>
      <c r="L227" s="124"/>
      <c r="M227" s="344" t="s">
        <v>603</v>
      </c>
      <c r="N227" s="241"/>
      <c r="O227" s="16"/>
      <c r="P227" s="16"/>
      <c r="Q227" s="16"/>
      <c r="R227" s="345" t="s">
        <v>755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Q228" s="16"/>
      <c r="R228" s="345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1"/>
      <c r="B229" s="201" t="s">
        <v>2982</v>
      </c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Q229" s="16"/>
      <c r="R229" s="345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1"/>
      <c r="B230" s="213"/>
      <c r="C230" s="213"/>
      <c r="D230" s="217"/>
      <c r="E230" s="214"/>
      <c r="F230" s="215"/>
      <c r="G230" s="214"/>
      <c r="H230" s="214"/>
      <c r="I230" s="238"/>
      <c r="J230" s="239"/>
      <c r="K230" s="239"/>
      <c r="L230" s="124"/>
      <c r="M230" s="240"/>
      <c r="N230" s="241"/>
      <c r="O230" s="16"/>
      <c r="P230" s="16"/>
      <c r="Q230" s="16"/>
      <c r="R230" s="345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Q231" s="16"/>
      <c r="R231" s="345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/>
      <c r="B232" s="213"/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Q232" s="16"/>
      <c r="R232" s="345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1"/>
      <c r="B233" s="213"/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Q233" s="16"/>
      <c r="R233" s="345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Q234" s="16"/>
      <c r="R234" s="345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Q235" s="16"/>
      <c r="R235" s="345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1"/>
      <c r="B236" s="213"/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Q236" s="16"/>
      <c r="R236" s="345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/>
      <c r="B237" s="213"/>
      <c r="C237" s="213"/>
      <c r="D237" s="217"/>
      <c r="E237" s="214"/>
      <c r="F237" s="215"/>
      <c r="G237" s="214"/>
      <c r="H237" s="214"/>
      <c r="I237" s="238"/>
      <c r="J237" s="239"/>
      <c r="K237" s="239"/>
      <c r="L237" s="124"/>
      <c r="M237" s="240"/>
      <c r="N237" s="241"/>
      <c r="O237" s="16"/>
      <c r="P237" s="16"/>
      <c r="R237" s="345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R238" s="345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R239" s="345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R240" s="345"/>
    </row>
    <row r="241" spans="1:18">
      <c r="A241" s="211"/>
      <c r="B241" s="201"/>
      <c r="O241" s="16"/>
      <c r="P241" s="16"/>
      <c r="R241" s="345"/>
    </row>
    <row r="242" spans="1:18">
      <c r="R242" s="243"/>
    </row>
    <row r="243" spans="1:18">
      <c r="R243" s="243"/>
    </row>
    <row r="244" spans="1:18">
      <c r="R244" s="243"/>
    </row>
    <row r="245" spans="1:18">
      <c r="R245" s="243"/>
    </row>
    <row r="246" spans="1:18">
      <c r="R246" s="243"/>
    </row>
    <row r="247" spans="1:18">
      <c r="R247" s="243"/>
    </row>
    <row r="248" spans="1:18">
      <c r="R248" s="243"/>
    </row>
    <row r="249" spans="1:18">
      <c r="R249" s="243"/>
    </row>
    <row r="250" spans="1:18">
      <c r="R250" s="243"/>
    </row>
    <row r="251" spans="1:18">
      <c r="R251" s="243"/>
    </row>
    <row r="252" spans="1:18">
      <c r="R252" s="243"/>
    </row>
    <row r="258" spans="1:1">
      <c r="A258" s="218"/>
    </row>
    <row r="259" spans="1:1">
      <c r="A259" s="218"/>
    </row>
    <row r="260" spans="1:1">
      <c r="A260" s="214"/>
    </row>
  </sheetData>
  <autoFilter ref="R1:R260"/>
  <mergeCells count="21">
    <mergeCell ref="N56:N57"/>
    <mergeCell ref="O56:O57"/>
    <mergeCell ref="A56:A57"/>
    <mergeCell ref="B56:B57"/>
    <mergeCell ref="J56:J57"/>
    <mergeCell ref="L56:L57"/>
    <mergeCell ref="M56:M57"/>
    <mergeCell ref="O52:O53"/>
    <mergeCell ref="A54:A55"/>
    <mergeCell ref="B54:B55"/>
    <mergeCell ref="J54:J55"/>
    <mergeCell ref="L54:L55"/>
    <mergeCell ref="M54:M55"/>
    <mergeCell ref="N54:N55"/>
    <mergeCell ref="O54:O55"/>
    <mergeCell ref="A52:A53"/>
    <mergeCell ref="B52:B53"/>
    <mergeCell ref="J52:J53"/>
    <mergeCell ref="L52:L53"/>
    <mergeCell ref="M52:M53"/>
    <mergeCell ref="N52:N5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2020-05-08T02:33:08Z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